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1610" tabRatio="900" activeTab="3"/>
  </bookViews>
  <sheets>
    <sheet name="I.Identyf." sheetId="1" r:id="rId1"/>
    <sheet name="II.A wspólnik s.c." sheetId="2" r:id="rId2"/>
    <sheet name="III.DANE OPERACJI" sheetId="3" r:id="rId3"/>
    <sheet name="IV.Charakterystyka" sheetId="4" r:id="rId4"/>
    <sheet name="V. Finans. " sheetId="5" r:id="rId5"/>
    <sheet name="VI. zest. RF" sheetId="6" r:id="rId6"/>
    <sheet name="VII.Inf. o zał." sheetId="7" r:id="rId7"/>
    <sheet name="VIII.Ośw. wnioskodawcy " sheetId="8" r:id="rId8"/>
    <sheet name="LISTY" sheetId="9" state="hidden" r:id="rId9"/>
  </sheets>
  <externalReferences>
    <externalReference r:id="rId12"/>
    <externalReference r:id="rId13"/>
    <externalReference r:id="rId14"/>
    <externalReference r:id="rId15"/>
  </externalReferences>
  <definedNames>
    <definedName name="a">'[3]Listy'!#REF!</definedName>
    <definedName name="alternatywa">'[3]Listy'!$A$65:$A$67</definedName>
    <definedName name="cel_wopp">'[3]Listy'!$A$1:$A$5</definedName>
    <definedName name="cel_złożenia_wopp" localSheetId="0">'I.Identyf.'!$AO$11:$AO$12</definedName>
    <definedName name="cel_złożenia_wopp" localSheetId="2">'[2]0.Identyf.'!$AO$15:$AO$16</definedName>
    <definedName name="cel_złożenia_wopp" localSheetId="3">'[2]0.Identyf.'!$AO$15:$AO$16</definedName>
    <definedName name="cel_złożenia_wopp" localSheetId="5">'[2]0.Identyf.'!$AO$15:$AO$16</definedName>
    <definedName name="cel_złożenia_wopp" localSheetId="6">'[2]0.Identyf.'!$AO$15:$AO$16</definedName>
    <definedName name="cel_złożenia_wopp">#REF!</definedName>
    <definedName name="cele" localSheetId="0">'[1]II.Id. OPERACJI'!$AI$12,'[1]II.Id. OPERACJI'!$AI$15,'[1]II.Id. OPERACJI'!$AI$19,'[1]II.Id. OPERACJI'!$Q$23,'[1]II.Id. OPERACJI'!$Q$26,'[1]II.Id. OPERACJI'!$Q$29</definedName>
    <definedName name="cele" localSheetId="2">'III.DANE OPERACJI'!#REF!,'III.DANE OPERACJI'!#REF!,'III.DANE OPERACJI'!#REF!,'III.DANE OPERACJI'!$Q$24,'III.DANE OPERACJI'!$Q$27,'III.DANE OPERACJI'!$Q$30</definedName>
    <definedName name="cele" localSheetId="3">'[2]II.DANE OPERACJI'!#REF!,'[2]II.DANE OPERACJI'!#REF!,'[2]II.DANE OPERACJI'!#REF!,'[2]II.DANE OPERACJI'!$Q$24,'[2]II.DANE OPERACJI'!$Q$27,'[2]II.DANE OPERACJI'!$Q$30</definedName>
    <definedName name="cele" localSheetId="5">'[2]II.DANE OPERACJI'!#REF!,'[2]II.DANE OPERACJI'!#REF!,'[2]II.DANE OPERACJI'!#REF!,'[2]II.DANE OPERACJI'!$Q$24,'[2]II.DANE OPERACJI'!$Q$27,'[2]II.DANE OPERACJI'!$Q$30</definedName>
    <definedName name="cele" localSheetId="6">'[2]II.DANE OPERACJI'!#REF!,'[2]II.DANE OPERACJI'!#REF!,'[2]II.DANE OPERACJI'!#REF!,'[2]II.DANE OPERACJI'!$Q$24,'[2]II.DANE OPERACJI'!$Q$27,'[2]II.DANE OPERACJI'!$Q$30</definedName>
    <definedName name="cele">#REF!,#REF!,#REF!,#REF!,#REF!,#REF!</definedName>
    <definedName name="działania" localSheetId="0">'I.Identyf.'!$AO$4:$AO$5</definedName>
    <definedName name="działania">#REF!</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'[3]Listy'!$A$98:$A$110</definedName>
    <definedName name="forma_prawna">'[3]Listy'!#REF!</definedName>
    <definedName name="forma_prawna1">'[3]Listy'!$A$7:$A$11</definedName>
    <definedName name="gru10">'[2]V. zest. RF'!$B$70</definedName>
    <definedName name="gru3">'[2]V. zest. RF'!$B$21</definedName>
    <definedName name="gru4">'[2]V. zest. RF'!$B$28</definedName>
    <definedName name="gru5">'[2]V. zest. RF'!$B$35</definedName>
    <definedName name="gru6">'[2]V. zest. RF'!$B$42</definedName>
    <definedName name="gru7">'[2]V. zest. RF'!$B$49</definedName>
    <definedName name="gru8">'[2]V. zest. RF'!$B$56</definedName>
    <definedName name="gru9">'[2]V. zest. RF'!$B$63</definedName>
    <definedName name="GruZadanOznaczenia">'[2]V. zest. RF'!$B$101:$B$108</definedName>
    <definedName name="innowacja">'[3]Listy'!$A$69:$A$71</definedName>
    <definedName name="inny_p." localSheetId="0">'I.Identyf.'!#REF!</definedName>
    <definedName name="inny_p." localSheetId="2">'[2]0.Identyf.'!#REF!</definedName>
    <definedName name="inny_p." localSheetId="3">'[2]0.Identyf.'!#REF!</definedName>
    <definedName name="inny_p." localSheetId="5">'[2]0.Identyf.'!#REF!</definedName>
    <definedName name="inny_p." localSheetId="6">'[2]0.Identyf.'!#REF!</definedName>
    <definedName name="inny_p.">#REF!</definedName>
    <definedName name="inwestC">'VI. zest. RF'!$21:$77</definedName>
    <definedName name="inwestD">'VI. zest. RF'!$28:$77</definedName>
    <definedName name="inwestE">'VI. zest. RF'!$35:$77</definedName>
    <definedName name="inwestF">'VI. zest. RF'!$42:$77</definedName>
    <definedName name="inwestG">'VI. zest. RF'!$49:$77</definedName>
    <definedName name="inwestH">'VI. zest. RF'!$56:$76</definedName>
    <definedName name="inwestI">'VI. zest. RF'!$63:$77</definedName>
    <definedName name="inwestJ">'VI. zest. RF'!$71:$77</definedName>
    <definedName name="IXSY" localSheetId="0">'[1]III.Charakt.'!$AP$1:$AP$2</definedName>
    <definedName name="IXSY" localSheetId="2">'[2]III.Charakt.'!$AP$1:$AP$2</definedName>
    <definedName name="IXSY" localSheetId="3">'IV.Charakterystyka'!$AP$1:$AP$2</definedName>
    <definedName name="IXSY" localSheetId="5">'[2]III.Charakt.'!$AP$1:$AP$2</definedName>
    <definedName name="IXSY" localSheetId="6">'[2]III.Charakt.'!$AP$1:$AP$2</definedName>
    <definedName name="IXSY">#REF!</definedName>
    <definedName name="kk1" localSheetId="6">'[2]V. zest. RF'!$G$92</definedName>
    <definedName name="kk1">'VI. zest. RF'!$G$93</definedName>
    <definedName name="kk2" localSheetId="6">'[2]V. zest. RF'!$H$92</definedName>
    <definedName name="kk2">'VI. zest. RF'!$H$93</definedName>
    <definedName name="kk3" localSheetId="6">'[2]V. zest. RF'!$I$92</definedName>
    <definedName name="kk3">'VI. zest. RF'!$I$93</definedName>
    <definedName name="kk4" localSheetId="6">'[2]V. zest. RF'!$J$92</definedName>
    <definedName name="kk4">'VI. zest. RF'!$J$93</definedName>
    <definedName name="kk5" localSheetId="6">'[2]V. zest. RF'!$K$92</definedName>
    <definedName name="kk5">'VI. zest. RF'!$K$93</definedName>
    <definedName name="KOD_GŁÓWNY"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definedName>
    <definedName name="KOD_GŁÓWNY"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definedName>
    <definedName name="KOD_GŁÓWNY"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#REF!,#REF!,#REF!,#REF!,#REF!,#REF!,#REF!,#REF!,#REF!,#REF!,#REF!,#REF!,#REF!,#REF!,#REF!,#REF!,#REF!,#REF!,#REF!,#REF!,#REF!,#REF!,#REF!,#REF!,#REF!,#REF!,#REF!</definedName>
    <definedName name="KOD_GŁÓWNY_ZAKŁAD_JAKI_JEST"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[1]III.Charakt.'!$AH$130,'[1]III.Charakt.'!#REF!,'[1]III.Charakt.'!$AH$134,'[1]III.Charakt.'!$AC$138,'[1]III.Charakt.'!$AC$141</definedName>
    <definedName name="KOD_GŁÓWNY_ZAKŁAD_JAKI_JEST"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IV.Charakterystyka'!$AH$211,'IV.Charakterystyka'!#REF!,'IV.Charakterystyka'!$AH$215,'IV.Charakterystyka'!$AC$219,'IV.Charakterystyka'!$AC$222</definedName>
    <definedName name="KOD_GŁÓWNY_ZAKŁAD_JAKI_JEST"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#REF!,#REF!,#REF!,#REF!,#REF!,#REF!,#REF!,#REF!,#REF!,#REF!,#REF!,#REF!,#REF!,#REF!,#REF!,#REF!,#REF!,#REF!,#REF!,#REF!,#REF!,#REF!,#REF!,#REF!,#REF!,#REF!,#REF!,#REF!,#REF!,#REF!,#REF!,#REF!</definedName>
    <definedName name="KODY_DODATKOWE_ZAKŁAD_JAKI_JEST" localSheetId="0">'[1]III.Charakt.'!$AH$45,'[1]III.Charakt.'!$AH$48,'[1]III.Charakt.'!$AH$51,'[1]III.Charakt.'!$AH$54,'[1]III.Charakt.'!$AH$57,'[1]III.Charakt.'!$AH$60,'[1]III.Charakt.'!$AH$63,'[1]III.Charakt.'!$AH$70,'[1]III.Charakt.'!$AH$73,'[1]III.Charakt.'!$AH$76,'[1]III.Charakt.'!$AH$79,'[1]III.Charakt.'!$AH$82,'[1]III.Charakt.'!$AH$85,'[1]III.Charakt.'!$AH$88,'[1]III.Charakt.'!$AH$91,'[1]III.Charakt.'!$AH$95,'[1]III.Charakt.'!$AH$98,'[1]III.Charakt.'!$AH$101,'[1]III.Charakt.'!$AH$105,'[1]III.Charakt.'!$AH$105,'[1]III.Charakt.'!$AH$108,'[1]III.Charakt.'!$AH$111,'[1]III.Charakt.'!$AH$114,'[1]III.Charakt.'!$AH$117,'[1]III.Charakt.'!$AH$120,'[1]III.Charakt.'!$AH$124,'[1]III.Charakt.'!$AH$130,'[1]III.Charakt.'!#REF!,'[1]III.Charakt.'!$AH$134,'[1]III.Charakt.'!$AC$138,'[1]III.Charakt.'!$AC$141</definedName>
    <definedName name="KODY_DODATKOWE_ZAKŁAD_JAKI_JEST" localSheetId="2">'[2]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3">'IV.Charakterystyka'!$AH$118,'IV.Charakterystyka'!$AH$122,'IV.Charakterystyka'!$AH$126,'IV.Charakterystyka'!$AH$130,'IV.Charakterystyka'!$AH$133,'IV.Charakterystyka'!$AH$136,'IV.Charakterystyka'!$AH$139,'IV.Charakterystyka'!$AH$146,'IV.Charakterystyka'!$AH$150,'IV.Charakterystyka'!$AH$153,'IV.Charakterystyka'!$AH$156,'IV.Charakterystyka'!$AH$159,'IV.Charakterystyka'!$AH$163,'IV.Charakterystyka'!$AH$166,'IV.Charakterystyka'!$AH$169,'IV.Charakterystyka'!$AH$176,'IV.Charakterystyka'!$AH$179,'IV.Charakterystyka'!$AH$182,'IV.Charakterystyka'!$AH$186,'IV.Charakterystyka'!$AH$186,'IV.Charakterystyka'!$AH$189,'IV.Charakterystyka'!$AH$192,'IV.Charakterystyka'!$AH$195,'IV.Charakterystyka'!$AH$198,'IV.Charakterystyka'!$AH$202,'IV.Charakterystyka'!$AH$206,'IV.Charakterystyka'!$AH$211,'IV.Charakterystyka'!#REF!,'IV.Charakterystyka'!$AH$215,'IV.Charakterystyka'!$AC$219,'IV.Charakterystyka'!$AC$222</definedName>
    <definedName name="KODY_DODATKOWE_ZAKŁAD_JAKI_JEST" localSheetId="5">'[2]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6">'[2]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#REF!,#REF!,#REF!,#REF!,#REF!,#REF!,#REF!,#REF!,#REF!,#REF!,#REF!,#REF!,#REF!,#REF!,#REF!,#REF!,#REF!,#REF!,#REF!,#REF!,#REF!,#REF!,#REF!,#REF!,#REF!,#REF!,#REF!,#REF!,#REF!,#REF!,#REF!</definedName>
    <definedName name="limit">'[3]Listy'!$A$112:$A$114</definedName>
    <definedName name="Obecnie_przetwarzane" localSheetId="0">'[1]III.Charakt.'!$AN$152:$AN$153</definedName>
    <definedName name="Obecnie_przetwarzane" localSheetId="2">'[2]III.Charakt.'!$AN$215:$AN$216</definedName>
    <definedName name="Obecnie_przetwarzane" localSheetId="3">'IV.Charakterystyka'!$AN$231:$AN$232</definedName>
    <definedName name="Obecnie_przetwarzane" localSheetId="5">'[2]III.Charakt.'!$AN$215:$AN$216</definedName>
    <definedName name="Obecnie_przetwarzane" localSheetId="6">'[2]III.Charakt.'!$AN$215:$AN$216</definedName>
    <definedName name="Obecnie_przetwarzane">#REF!</definedName>
    <definedName name="_xlnm.Print_Area" localSheetId="0">'I.Identyf.'!$A$1:$AK$117</definedName>
    <definedName name="_xlnm.Print_Area" localSheetId="1">'II.A wspólnik s.c.'!$A$1:$AK$78</definedName>
    <definedName name="_xlnm.Print_Area" localSheetId="2">'III.DANE OPERACJI'!$A$1:$AL$134</definedName>
    <definedName name="_xlnm.Print_Area" localSheetId="3">'IV.Charakterystyka'!$A$1:$AK$285</definedName>
    <definedName name="_xlnm.Print_Area" localSheetId="4">'V. Finans. '!$A$1:$AL$189</definedName>
    <definedName name="_xlnm.Print_Area" localSheetId="5">'VI. zest. RF'!$A$1:$L$96</definedName>
    <definedName name="_xlnm.Print_Area" localSheetId="6">'VII.Inf. o zał.'!$A$1:$AK$130</definedName>
    <definedName name="_xlnm.Print_Area" localSheetId="7">'VIII.Ośw. wnioskodawcy '!$B$1:$AK$54</definedName>
    <definedName name="obywatelstwo">'[3]Listy'!$A$13:$A$41</definedName>
    <definedName name="osoba_do_kontaktu" localSheetId="0">'I.Identyf.'!#REF!</definedName>
    <definedName name="osoba_do_kontaktu" localSheetId="2">'[2]0.Identyf.'!#REF!</definedName>
    <definedName name="osoba_do_kontaktu" localSheetId="3">'[2]0.Identyf.'!#REF!</definedName>
    <definedName name="osoba_do_kontaktu" localSheetId="5">'[2]0.Identyf.'!#REF!</definedName>
    <definedName name="osoba_do_kontaktu" localSheetId="6">'[2]0.Identyf.'!#REF!</definedName>
    <definedName name="osoba_do_kontaktu">#REF!</definedName>
    <definedName name="osoba_fizyczna" localSheetId="0">'I.Identyf.'!$AO$27:$AO$28</definedName>
    <definedName name="osoba_fizyczna">#REF!</definedName>
    <definedName name="osoba_prawna" localSheetId="0">'I.Identyf.'!$AO$30:$AO$45</definedName>
    <definedName name="osoba_prawna">#REF!</definedName>
    <definedName name="PKD">'[3]Listy'!$A$79:$A$82</definedName>
    <definedName name="PKD_BEZ_NOWYCH_ZAKŁADÓW_GDY_INNY_PODMIOT" localSheetId="0">'[1]III.Charakt.'!$AC$45,'[1]III.Charakt.'!$AH$45,'[1]III.Charakt.'!$AC$48,'[1]III.Charakt.'!$AH$48,'[1]III.Charakt.'!$AC$51,'[1]III.Charakt.'!$AH$51,'[1]III.Charakt.'!$AC$54,'[1]III.Charakt.'!$AH$54,'[1]III.Charakt.'!$AC$57,'[1]III.Charakt.'!$AH$57,'[1]III.Charakt.'!$AC$60,'[1]III.Charakt.'!$AH$60,'[1]III.Charakt.'!$AC$70,'[1]III.Charakt.'!$AH$70,'[1]III.Charakt.'!$AC$73,'[1]III.Charakt.'!$AH$73,'[1]III.Charakt.'!$AC$76,'[1]III.Charakt.'!$AH$76,'[1]III.Charakt.'!$AC$95,'[1]III.Charakt.'!$AH$95,'[1]III.Charakt.'!$AC$105,'[1]III.Charakt.'!$AH$105,'[1]III.Charakt.'!$AC$111,'[1]III.Charakt.'!$AH$111,'[1]III.Charakt.'!$AC$114,'[1]III.Charakt.'!$AH$114,'[1]III.Charakt.'!$AC$117,'[1]III.Charakt.'!$AH$117</definedName>
    <definedName name="PKD_BEZ_NOWYCH_ZAKŁADÓW_GDY_INNY_PODMIOT" localSheetId="2">'[2]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3">'IV.Charakterystyka'!$AC$118,'IV.Charakterystyka'!$AH$118,'IV.Charakterystyka'!$AC$122,'IV.Charakterystyka'!$AH$122,'IV.Charakterystyka'!$AC$126,'IV.Charakterystyka'!$AH$126,'IV.Charakterystyka'!$AC$130,'IV.Charakterystyka'!$AH$130,'IV.Charakterystyka'!$AC$133,'IV.Charakterystyka'!$AH$133,'IV.Charakterystyka'!$AC$136,'IV.Charakterystyka'!$AH$136,'IV.Charakterystyka'!$AC$146,'IV.Charakterystyka'!$AH$146,'IV.Charakterystyka'!$AC$150,'IV.Charakterystyka'!$AH$150,'IV.Charakterystyka'!$AC$153,'IV.Charakterystyka'!$AH$153,'IV.Charakterystyka'!$AC$176,'IV.Charakterystyka'!$AH$176,'IV.Charakterystyka'!$AC$186,'IV.Charakterystyka'!$AH$186,'IV.Charakterystyka'!$AC$192,'IV.Charakterystyka'!$AH$192,'IV.Charakterystyka'!$AC$195,'IV.Charakterystyka'!$AH$195,'IV.Charakterystyka'!$AC$198,'IV.Charakterystyka'!$AH$198</definedName>
    <definedName name="PKD_BEZ_NOWYCH_ZAKŁADÓW_GDY_INNY_PODMIOT" localSheetId="5">'[2]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6">'[2]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#REF!,#REF!,#REF!,#REF!,#REF!,#REF!,#REF!,#REF!,#REF!,#REF!,#REF!,#REF!,#REF!,#REF!,#REF!,#REF!,#REF!,#REF!,#REF!,#REF!,#REF!,#REF!,#REF!,#REF!,#REF!,#REF!,#REF!,#REF!</definedName>
    <definedName name="płeć">'[3]Listy'!$A$43:$A$45</definedName>
    <definedName name="POW_DOLNO">'[3]Listy'!#REF!</definedName>
    <definedName name="powiaty" localSheetId="0">'I.Identyf.'!$AT$3:$AT$111</definedName>
    <definedName name="powiaty">#REF!</definedName>
    <definedName name="powiazania">'[4]Lista'!$A$10:$A$14</definedName>
    <definedName name="procent_pomocy" localSheetId="0">'[1]IV. Finans. '!$AO$113:$AO$114</definedName>
    <definedName name="procent_pomocy">'V. Finans. '!$AO$39:$AO$40</definedName>
    <definedName name="rodzaj_operacji" localSheetId="2">'III.DANE OPERACJI'!#REF!</definedName>
    <definedName name="rodzaj_operacji" localSheetId="3">'[2]II.DANE OPERACJI'!#REF!</definedName>
    <definedName name="rodzaj_operacji" localSheetId="5">'[2]II.DANE OPERACJI'!#REF!</definedName>
    <definedName name="rodzaj_operacji" localSheetId="6">'[2]II.DANE OPERACJI'!#REF!</definedName>
    <definedName name="rodzaj_operacji">#REF!</definedName>
    <definedName name="rozporządzenia">'[3]Listy'!$A$93:$A$96</definedName>
    <definedName name="shsh">'[3]Listy'!#REF!</definedName>
    <definedName name="status1">'[4]Lista'!$A$1:$A$4</definedName>
    <definedName name="sumaA">'[2]V. zest. RF'!$F$13</definedName>
    <definedName name="sumaA1">'[2]V. zest. RF'!$G$13</definedName>
    <definedName name="sumaA2">'[2]V. zest. RF'!$H$13</definedName>
    <definedName name="sumaA3">'[2]V. zest. RF'!$I$13</definedName>
    <definedName name="sumaA4">'[2]V. zest. RF'!$J$13</definedName>
    <definedName name="sumaA5">'[2]V. zest. RF'!$K$13</definedName>
    <definedName name="sumaB">'[2]V. zest. RF'!$F$20</definedName>
    <definedName name="sumaB1">'[2]V. zest. RF'!$G$20</definedName>
    <definedName name="sumaB2">'[2]V. zest. RF'!$H$20</definedName>
    <definedName name="sumaB3">'[2]V. zest. RF'!$I$20</definedName>
    <definedName name="sumaB4">'[2]V. zest. RF'!$J$20</definedName>
    <definedName name="sumaB5">'[2]V. zest. RF'!$K$20</definedName>
    <definedName name="sumaC">'[2]V. zest. RF'!$F$27</definedName>
    <definedName name="sumaC1">'[2]V. zest. RF'!$G$27</definedName>
    <definedName name="sumaC2">'[2]V. zest. RF'!$H$27</definedName>
    <definedName name="sumaC3">'[2]V. zest. RF'!$I$27</definedName>
    <definedName name="sumaC4">'[2]V. zest. RF'!$J$27</definedName>
    <definedName name="sumaC5">'[2]V. zest. RF'!$K$27</definedName>
    <definedName name="sumaD">'[2]V. zest. RF'!$F$34</definedName>
    <definedName name="sumaD1">'[2]V. zest. RF'!$G$34</definedName>
    <definedName name="sumaD2">'[2]V. zest. RF'!$H$34</definedName>
    <definedName name="sumaD3">'[2]V. zest. RF'!$I$34</definedName>
    <definedName name="sumaD4">'[2]V. zest. RF'!$J$34</definedName>
    <definedName name="sumaD5">'[2]V. zest. RF'!$K$34</definedName>
    <definedName name="sumaE">'[2]V. zest. RF'!$F$41</definedName>
    <definedName name="sumaE1">'[2]V. zest. RF'!$G$41</definedName>
    <definedName name="sumaE2">'[2]V. zest. RF'!$H$41</definedName>
    <definedName name="sumaE3">'[2]V. zest. RF'!$I$41</definedName>
    <definedName name="sumaE4">'[2]V. zest. RF'!$J$41</definedName>
    <definedName name="sumaE5">'[2]V. zest. RF'!$K$41</definedName>
    <definedName name="sumaF">'[2]V. zest. RF'!$F$48</definedName>
    <definedName name="sumaF1">'[2]V. zest. RF'!$G$48</definedName>
    <definedName name="sumaF2">'[2]V. zest. RF'!$H$48</definedName>
    <definedName name="sumaF3">'[2]V. zest. RF'!$I$48</definedName>
    <definedName name="sumaF4">'[2]V. zest. RF'!$J$48</definedName>
    <definedName name="sumaF5">'[2]V. zest. RF'!$K$48</definedName>
    <definedName name="sumaG">'[2]V. zest. RF'!$F$55</definedName>
    <definedName name="sumaG1">'[2]V. zest. RF'!$G$55</definedName>
    <definedName name="sumaG2">'[2]V. zest. RF'!$H$55</definedName>
    <definedName name="sumaG3">'[2]V. zest. RF'!$I$55</definedName>
    <definedName name="sumaG4">'[2]V. zest. RF'!$J$55</definedName>
    <definedName name="sumaG5">'[2]V. zest. RF'!$K$55</definedName>
    <definedName name="sumaH">'[2]V. zest. RF'!$F$62</definedName>
    <definedName name="sumaH1">'[2]V. zest. RF'!$G$62</definedName>
    <definedName name="sumaH2">'[2]V. zest. RF'!$H$62</definedName>
    <definedName name="sumaH3">'[2]V. zest. RF'!$I$62</definedName>
    <definedName name="sumaH4">'[2]V. zest. RF'!$J$62</definedName>
    <definedName name="sumaH5">'[2]V. zest. RF'!$K$62</definedName>
    <definedName name="sumaI">'[2]V. zest. RF'!$F$69</definedName>
    <definedName name="sumaI1">'[2]V. zest. RF'!$G$69</definedName>
    <definedName name="sumaI2">'[2]V. zest. RF'!$H$69</definedName>
    <definedName name="sumaI3">'[2]V. zest. RF'!$I$69</definedName>
    <definedName name="sumaI4">'[2]V. zest. RF'!$J$69</definedName>
    <definedName name="sumaI5">'[2]V. zest. RF'!$K$69</definedName>
    <definedName name="sumaInw">'[2]V. zest. RF'!$F$84</definedName>
    <definedName name="sumaInw1">'[2]V. zest. RF'!$G$84</definedName>
    <definedName name="sumaInw2">'[2]V. zest. RF'!$H$84</definedName>
    <definedName name="sumaInw3">'[2]V. zest. RF'!$I$84</definedName>
    <definedName name="sumaInw4">'[2]V. zest. RF'!$J$84</definedName>
    <definedName name="sumaInw5">'[2]V. zest. RF'!$K$84</definedName>
    <definedName name="sumaJ">'[2]V. zest. RF'!$F$76</definedName>
    <definedName name="sumaJ1">'[2]V. zest. RF'!$G$76</definedName>
    <definedName name="sumaJ2">'[2]V. zest. RF'!$H$76</definedName>
    <definedName name="sumaJ3">'[2]V. zest. RF'!$I$76</definedName>
    <definedName name="sumaJ4">'[2]V. zest. RF'!$J$76</definedName>
    <definedName name="sumaJ5">'[2]V. zest. RF'!$K$76</definedName>
    <definedName name="sumaKK">'[2]V. zest. RF'!$F$92</definedName>
    <definedName name="sumaKog">'[2]V. zest. RF'!$F$91</definedName>
    <definedName name="sumaKog1">'[2]V. zest. RF'!$G$91</definedName>
    <definedName name="sumaKog2">'[2]V. zest. RF'!$H$91</definedName>
    <definedName name="sumaKog3">'[2]V. zest. RF'!$I$91</definedName>
    <definedName name="sumaKog4">'[2]V. zest. RF'!$J$91</definedName>
    <definedName name="sumaKog5">'[2]V. zest. RF'!$K$91</definedName>
    <definedName name="sumaLeas">'[2]V. zest. RF'!$F$83</definedName>
    <definedName name="sumaLeas1">'[2]V. zest. RF'!$G$83</definedName>
    <definedName name="sumaLeas2">'[2]V. zest. RF'!$H$83</definedName>
    <definedName name="sumaLeas3">'[2]V. zest. RF'!$I$83</definedName>
    <definedName name="sumaLeas4">'[2]V. zest. RF'!$J$83</definedName>
    <definedName name="sumaLeas5">'[2]V. zest. RF'!$K$83</definedName>
    <definedName name="TAK">'[3]Listy'!$A$88:$A$89</definedName>
    <definedName name="tak_i_nie" localSheetId="0">'[1]II.Id. OPERACJI'!$AO$2:$AO$3</definedName>
    <definedName name="tak_i_nie" localSheetId="2">'III.DANE OPERACJI'!$AO$2:$AO$3</definedName>
    <definedName name="tak_i_nie" localSheetId="3">'[2]II.DANE OPERACJI'!$AO$2:$AO$3</definedName>
    <definedName name="tak_i_nie" localSheetId="5">'[2]II.DANE OPERACJI'!$AO$2:$AO$3</definedName>
    <definedName name="tak_i_nie" localSheetId="6">'[2]II.DANE OPERACJI'!$AO$2:$AO$3</definedName>
    <definedName name="tak_i_nie">#REF!</definedName>
    <definedName name="terminy_WoP" localSheetId="0">'[1]LISTY'!$A$1:$A$121</definedName>
    <definedName name="terminy_WoP" localSheetId="2">'III.DANE OPERACJI'!$AO$140:$AO$235</definedName>
    <definedName name="terminy_WoP" localSheetId="3">'[2]II.DANE OPERACJI'!$AO$139:$AO$234</definedName>
    <definedName name="terminy_WoP" localSheetId="5">'[2]II.DANE OPERACJI'!$AO$139:$AO$234</definedName>
    <definedName name="terminy_WoP" localSheetId="6">'[2]II.DANE OPERACJI'!$AO$139:$AO$234</definedName>
    <definedName name="terminy_WoP">'LISTY'!$A$1:$A$121</definedName>
    <definedName name="_xlnm.Print_Titles" localSheetId="5">'VI. zest. RF'!$2:$5</definedName>
    <definedName name="wartość_wskaźnika" localSheetId="0">'[1]II.Id. OPERACJI'!$AO$18:$AO$19</definedName>
    <definedName name="wartość_wskaźnika" localSheetId="2">'III.DANE OPERACJI'!#REF!</definedName>
    <definedName name="wartość_wskaźnika" localSheetId="3">'[2]II.DANE OPERACJI'!#REF!</definedName>
    <definedName name="wartość_wskaźnika" localSheetId="5">'[2]II.DANE OPERACJI'!#REF!</definedName>
    <definedName name="wartość_wskaźnika" localSheetId="6">'[2]II.DANE OPERACJI'!#REF!</definedName>
    <definedName name="wartość_wskaźnika">#REF!</definedName>
    <definedName name="województwa" localSheetId="0">'I.Identyf.'!$AR$3:$AR$24</definedName>
    <definedName name="województwa" localSheetId="2">'[2]0.Identyf.'!$AR$1:$AR$16</definedName>
    <definedName name="województwa" localSheetId="3">'[2]0.Identyf.'!$AR$1:$AR$16</definedName>
    <definedName name="województwa" localSheetId="5">'[2]0.Identyf.'!$AR$1:$AR$16</definedName>
    <definedName name="województwa" localSheetId="6">'[2]0.Identyf.'!$AR$1:$AR$16</definedName>
    <definedName name="województwa">#REF!</definedName>
    <definedName name="wskaźniki" localSheetId="0">'[1]II.Id. OPERACJI'!$AO$10:$AO$15</definedName>
    <definedName name="wskaźniki" localSheetId="2">'III.DANE OPERACJI'!$AO$10:$AO$21</definedName>
    <definedName name="wskaźniki">#REF!</definedName>
    <definedName name="wskaźniki1">'[3]Listy'!$A$69,'[3]Listy'!$A$71:$A$71</definedName>
    <definedName name="wskaźniki2">'[3]Listy'!$A$73:$A$76</definedName>
    <definedName name="x">'[3]Listy'!$A$90:$A$91</definedName>
    <definedName name="ZAKŁAD_JAKI_JEST" localSheetId="0">'[1]III.Charakt.'!$AH$130,'[1]III.Charakt.'!#REF!,'[1]III.Charakt.'!$AH$134,'[1]III.Charakt.'!$AC$138,'[1]III.Charakt.'!$AC$141</definedName>
    <definedName name="ZAKŁAD_JAKI_JEST" localSheetId="2">'[2]III.Charakt.'!$AH$195,'[2]III.Charakt.'!#REF!,'[2]III.Charakt.'!$AH$199,'[2]III.Charakt.'!$AC$203,'[2]III.Charakt.'!$AC$206</definedName>
    <definedName name="ZAKŁAD_JAKI_JEST" localSheetId="3">'IV.Charakterystyka'!$AH$211,'IV.Charakterystyka'!#REF!,'IV.Charakterystyka'!$AH$215,'IV.Charakterystyka'!$AC$219,'IV.Charakterystyka'!$AC$222</definedName>
    <definedName name="ZAKŁAD_JAKI_JEST" localSheetId="5">'[2]III.Charakt.'!$AH$195,'[2]III.Charakt.'!#REF!,'[2]III.Charakt.'!$AH$199,'[2]III.Charakt.'!$AC$203,'[2]III.Charakt.'!$AC$206</definedName>
    <definedName name="ZAKŁAD_JAKI_JEST" localSheetId="6">'[2]III.Charakt.'!$AH$195,'[2]III.Charakt.'!#REF!,'[2]III.Charakt.'!$AH$199,'[2]III.Charakt.'!$AC$203,'[2]III.Charakt.'!$AC$206</definedName>
    <definedName name="ZAKŁAD_JAKI_JEST">#REF!,#REF!,#REF!,#REF!,#REF!</definedName>
    <definedName name="zaznaczenie" localSheetId="0">'[1]II.Id. OPERACJI'!$AO$1:$AO$2</definedName>
    <definedName name="zaznaczenie" localSheetId="2">'III.DANE OPERACJI'!$AO$1:$AO$2</definedName>
    <definedName name="zaznaczenie" localSheetId="3">'[2]II.DANE OPERACJI'!$AO$1:$AO$2</definedName>
    <definedName name="zaznaczenie" localSheetId="5">'[2]II.DANE OPERACJI'!$AO$1:$AO$2</definedName>
    <definedName name="zaznaczenie" localSheetId="6">'[2]II.DANE OPERACJI'!$AO$1:$AO$2</definedName>
    <definedName name="zaznaczenie">#REF!</definedName>
  </definedNames>
  <calcPr fullCalcOnLoad="1"/>
</workbook>
</file>

<file path=xl/sharedStrings.xml><?xml version="1.0" encoding="utf-8"?>
<sst xmlns="http://schemas.openxmlformats.org/spreadsheetml/2006/main" count="1597" uniqueCount="996">
  <si>
    <t xml:space="preserve"> Planowane do przerobu                                                                                                                                                                                   </t>
  </si>
  <si>
    <t>TAK</t>
  </si>
  <si>
    <t>NIE</t>
  </si>
  <si>
    <t xml:space="preserve">Sprzedaż hurtowa kwiatów i roślin </t>
  </si>
  <si>
    <t>Produkcja pozostałych artykułów spożywczych, gdzie indziej niesklasyfikowana – dotyczy podmiotów zajmujących się działalnością w zakresie produkcji wyrobów z jaj</t>
  </si>
  <si>
    <t>Przetwórstwo i konserwowanie ziemniaków</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</si>
  <si>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</si>
  <si>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</si>
  <si>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</si>
  <si>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</si>
  <si>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</si>
  <si>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</si>
  <si>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</si>
  <si>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</si>
  <si>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</si>
  <si>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</si>
  <si>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</si>
  <si>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</si>
  <si>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</si>
  <si>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</si>
  <si>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</si>
  <si>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</si>
  <si>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</si>
  <si>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</si>
  <si>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</si>
  <si>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</si>
  <si>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</si>
  <si>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</si>
  <si>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</si>
  <si>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</si>
  <si>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</si>
  <si>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</si>
  <si>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</si>
  <si>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</si>
  <si>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</si>
  <si>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</si>
  <si>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</si>
  <si>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</si>
  <si>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</si>
  <si>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słownie zł:</t>
  </si>
  <si>
    <t xml:space="preserve">Przetwórstwo roślin na produkty, które są wykorzystywane na cele energetyczne </t>
  </si>
  <si>
    <t xml:space="preserve"> Wnioskuję o przyznanie pomocy w wysokości:</t>
  </si>
  <si>
    <t>,</t>
  </si>
  <si>
    <t xml:space="preserve">L.p. </t>
  </si>
  <si>
    <t xml:space="preserve"> </t>
  </si>
  <si>
    <t>-</t>
  </si>
  <si>
    <t>Kobieta</t>
  </si>
  <si>
    <t>Mężczyzna</t>
  </si>
  <si>
    <t>Lp.</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</si>
  <si>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</si>
  <si>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</si>
  <si>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</si>
  <si>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</si>
  <si>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</si>
  <si>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</si>
  <si>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</si>
  <si>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</si>
  <si>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</si>
  <si>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</si>
  <si>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</si>
  <si>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</si>
  <si>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</si>
  <si>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</si>
  <si>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</si>
  <si>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</si>
  <si>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</si>
  <si>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</si>
  <si>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</si>
  <si>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</si>
  <si>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</si>
  <si>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</si>
  <si>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</si>
  <si>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</si>
  <si>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19.</t>
  </si>
  <si>
    <t>Numer umowy</t>
  </si>
  <si>
    <t>L.p.</t>
  </si>
  <si>
    <t>8.</t>
  </si>
  <si>
    <t>46.32.Z</t>
  </si>
  <si>
    <t>Sprzedaż hurtowa mięsa i wyrobów z mięsa</t>
  </si>
  <si>
    <t>Obecnie (dane za ostatni rok obrachunkowy)</t>
  </si>
  <si>
    <t>X</t>
  </si>
  <si>
    <t>Inny podmiot</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</si>
  <si>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</si>
  <si>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</si>
  <si>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</si>
  <si>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</si>
  <si>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</si>
  <si>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</si>
  <si>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</si>
  <si>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</si>
  <si>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</si>
  <si>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</si>
  <si>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Bolesławiecki</t>
  </si>
  <si>
    <t>Jaworski</t>
  </si>
  <si>
    <t>Jeleniogórski</t>
  </si>
  <si>
    <t>Lubański</t>
  </si>
  <si>
    <t>Lwówecki</t>
  </si>
  <si>
    <t>Zgorzelecki</t>
  </si>
  <si>
    <t>Złotoryjski</t>
  </si>
  <si>
    <t>m. Jelenia Góra</t>
  </si>
  <si>
    <t>Głogowski</t>
  </si>
  <si>
    <t>Górowski</t>
  </si>
  <si>
    <t>Legnicki</t>
  </si>
  <si>
    <t>Lubiński</t>
  </si>
  <si>
    <t>Polkowicki</t>
  </si>
  <si>
    <t>m. Legnica</t>
  </si>
  <si>
    <t>Dzierżoniowski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</si>
  <si>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</si>
  <si>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</si>
  <si>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</si>
  <si>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</si>
  <si>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</si>
  <si>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</si>
  <si>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</si>
  <si>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</si>
  <si>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</si>
  <si>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</si>
  <si>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</si>
  <si>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</si>
  <si>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</si>
  <si>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</si>
  <si>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</si>
  <si>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Brodnicki</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</si>
  <si>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</si>
  <si>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</si>
  <si>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</si>
  <si>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</si>
  <si>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</si>
  <si>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</si>
  <si>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</si>
  <si>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</si>
  <si>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</si>
  <si>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</si>
  <si>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</si>
  <si>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</si>
  <si>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</si>
  <si>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</si>
  <si>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</si>
  <si>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</si>
  <si>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</si>
  <si>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</si>
  <si>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</si>
  <si>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Biłgorajski</t>
  </si>
  <si>
    <t>Chełmski</t>
  </si>
  <si>
    <t>Hrubieszowski</t>
  </si>
  <si>
    <t>Krasnostawski</t>
  </si>
  <si>
    <t>Tomaszowski</t>
  </si>
  <si>
    <t>Zamojski</t>
  </si>
  <si>
    <t>m. Chełm</t>
  </si>
  <si>
    <t>m. Zamość</t>
  </si>
  <si>
    <t>Lubartowski</t>
  </si>
  <si>
    <t>Lubelski</t>
  </si>
  <si>
    <t>Łęczyński</t>
  </si>
  <si>
    <t>m. Lublin</t>
  </si>
  <si>
    <t>Janowski</t>
  </si>
  <si>
    <t>Kraśnicki</t>
  </si>
  <si>
    <t>Łukowski</t>
  </si>
  <si>
    <t>Opolski</t>
  </si>
  <si>
    <t>Puławski</t>
  </si>
  <si>
    <t>Rycki</t>
  </si>
  <si>
    <t>Gorzowski</t>
  </si>
  <si>
    <t>Międzyrzecki</t>
  </si>
  <si>
    <t>Słubicki</t>
  </si>
  <si>
    <t>Strzelecko-Drezdenecki</t>
  </si>
  <si>
    <t>Sulęciński</t>
  </si>
  <si>
    <t>m. Gorzów Wielkopolski</t>
  </si>
  <si>
    <t>Krośnieński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</si>
  <si>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</si>
  <si>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</si>
  <si>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</si>
  <si>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</si>
  <si>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</si>
  <si>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</si>
  <si>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</si>
  <si>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</si>
  <si>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</si>
  <si>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</si>
  <si>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</si>
  <si>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</si>
  <si>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</si>
  <si>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</si>
  <si>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</si>
  <si>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</si>
  <si>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</si>
  <si>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</si>
  <si>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</si>
  <si>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</si>
  <si>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</si>
  <si>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</si>
  <si>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</si>
  <si>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</si>
  <si>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Kutnowski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</si>
  <si>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</si>
  <si>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</si>
  <si>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</si>
  <si>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</si>
  <si>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</si>
  <si>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</si>
  <si>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</si>
  <si>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</si>
  <si>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</si>
  <si>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</si>
  <si>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</si>
  <si>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</si>
  <si>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</si>
  <si>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</si>
  <si>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</si>
  <si>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</si>
  <si>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</si>
  <si>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</si>
  <si>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</si>
  <si>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</si>
  <si>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</si>
  <si>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</si>
  <si>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</si>
  <si>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</si>
  <si>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</si>
  <si>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</si>
  <si>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</si>
  <si>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</si>
  <si>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</si>
  <si>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</si>
  <si>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</si>
  <si>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</si>
  <si>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</si>
  <si>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</si>
  <si>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</si>
  <si>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</si>
  <si>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</si>
  <si>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</si>
  <si>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</si>
  <si>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</si>
  <si>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</si>
  <si>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</si>
  <si>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</si>
  <si>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</si>
  <si>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</si>
  <si>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</si>
  <si>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Białobrzeski</t>
  </si>
  <si>
    <t>Kozienicki</t>
  </si>
  <si>
    <t>Lipski</t>
  </si>
  <si>
    <t>Przysuski</t>
  </si>
  <si>
    <t>Radomski</t>
  </si>
  <si>
    <t>Szydłowiecki</t>
  </si>
  <si>
    <t>Zwoleński</t>
  </si>
  <si>
    <t>m. Radom</t>
  </si>
  <si>
    <t>Garwoliński</t>
  </si>
  <si>
    <t>Legionowski</t>
  </si>
  <si>
    <t>Miński</t>
  </si>
  <si>
    <t>Nowodworski</t>
  </si>
  <si>
    <t>Otwocki</t>
  </si>
  <si>
    <t>Wołomiński</t>
  </si>
  <si>
    <t>Grodziski</t>
  </si>
  <si>
    <t>Grójecki</t>
  </si>
  <si>
    <t>Piaseczyński</t>
  </si>
  <si>
    <t>Pruszkowski</t>
  </si>
  <si>
    <t>Sochaczewski</t>
  </si>
  <si>
    <t>Żyrardowski</t>
  </si>
  <si>
    <t>Namysłowski</t>
  </si>
  <si>
    <t>Nyski</t>
  </si>
  <si>
    <t>Prudnicki</t>
  </si>
  <si>
    <t>Głubczycki</t>
  </si>
  <si>
    <t>Krapkowicki</t>
  </si>
  <si>
    <t>Oleski</t>
  </si>
  <si>
    <t>Strzelecki</t>
  </si>
  <si>
    <t>m. Opole</t>
  </si>
  <si>
    <t>Bieszczadzki</t>
  </si>
  <si>
    <t>Brzozowski</t>
  </si>
  <si>
    <t>Sanocki</t>
  </si>
  <si>
    <t>Leski</t>
  </si>
  <si>
    <t>m. Krosno</t>
  </si>
  <si>
    <t>Jarosławski</t>
  </si>
  <si>
    <t>Lubaczowski</t>
  </si>
  <si>
    <t>Przemyski</t>
  </si>
  <si>
    <t>Przeworski</t>
  </si>
  <si>
    <t>m. Przemyśl</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</si>
  <si>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</si>
  <si>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</si>
  <si>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</si>
  <si>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</si>
  <si>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</si>
  <si>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</si>
  <si>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</si>
  <si>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</si>
  <si>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</si>
  <si>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</si>
  <si>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</si>
  <si>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</si>
  <si>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</si>
  <si>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</si>
  <si>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</si>
  <si>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</si>
  <si>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</si>
  <si>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</si>
  <si>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</si>
  <si>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</si>
  <si>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</si>
  <si>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</si>
  <si>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</si>
  <si>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</si>
  <si>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</si>
  <si>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</si>
  <si>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</si>
  <si>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</si>
  <si>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</si>
  <si>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</si>
  <si>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</si>
  <si>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</si>
  <si>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</si>
  <si>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</si>
  <si>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</si>
  <si>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</si>
  <si>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Kwidzyński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</si>
  <si>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</si>
  <si>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</si>
  <si>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</si>
  <si>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</si>
  <si>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</si>
  <si>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</si>
  <si>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</si>
  <si>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</si>
  <si>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</si>
  <si>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</si>
  <si>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</si>
  <si>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</si>
  <si>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</si>
  <si>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</si>
  <si>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</si>
  <si>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</si>
  <si>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</si>
  <si>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Gliwicki</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</si>
  <si>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</si>
  <si>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</si>
  <si>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</si>
  <si>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</si>
  <si>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</si>
  <si>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</si>
  <si>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</si>
  <si>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</si>
  <si>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</si>
  <si>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</si>
  <si>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</si>
  <si>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</si>
  <si>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</si>
  <si>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</si>
  <si>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</si>
  <si>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</si>
  <si>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</si>
  <si>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</si>
  <si>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</si>
  <si>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</si>
  <si>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</si>
  <si>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Kielecki</t>
  </si>
  <si>
    <t>Konecki</t>
  </si>
  <si>
    <t>Ostrowiecki</t>
  </si>
  <si>
    <t>Skarżyski</t>
  </si>
  <si>
    <t>Starachowicki</t>
  </si>
  <si>
    <t>m. Kielce</t>
  </si>
  <si>
    <t>Jędrzejowski</t>
  </si>
  <si>
    <t>Kazimierski</t>
  </si>
  <si>
    <t>Opatowski</t>
  </si>
  <si>
    <t>Pińczowski</t>
  </si>
  <si>
    <t>Sandomierski</t>
  </si>
  <si>
    <t>Staszowski</t>
  </si>
  <si>
    <t>Włoszczowski</t>
  </si>
  <si>
    <t>Działdowoski</t>
  </si>
  <si>
    <t>Elbląski</t>
  </si>
  <si>
    <t>Nowomiejski</t>
  </si>
  <si>
    <t>Ostródzki</t>
  </si>
  <si>
    <t>m. Elbląg</t>
  </si>
  <si>
    <t>Giżycki</t>
  </si>
  <si>
    <t>Olecki</t>
  </si>
  <si>
    <t>Piski</t>
  </si>
  <si>
    <t>Gołdapski</t>
  </si>
  <si>
    <t>Węgorzewski</t>
  </si>
  <si>
    <t>Bartoszycki</t>
  </si>
  <si>
    <t>Lidzbarski</t>
  </si>
  <si>
    <t>Mrągowski</t>
  </si>
  <si>
    <t>Nidzicki</t>
  </si>
  <si>
    <t>Olsztyński</t>
  </si>
  <si>
    <t>Szczycieński</t>
  </si>
  <si>
    <t>m. Olsztyn</t>
  </si>
  <si>
    <t>Jarociński</t>
  </si>
  <si>
    <t>Krotoszyński</t>
  </si>
  <si>
    <t>Ostrzeszowski</t>
  </si>
  <si>
    <t>Pleszewski</t>
  </si>
  <si>
    <t>m. Kalisz</t>
  </si>
  <si>
    <t>Gnieźnieński</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</si>
  <si>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</si>
  <si>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</si>
  <si>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</si>
  <si>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</si>
  <si>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</si>
  <si>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</si>
  <si>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</si>
  <si>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</si>
  <si>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</si>
  <si>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</si>
  <si>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</si>
  <si>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</si>
  <si>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</si>
  <si>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</si>
  <si>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</si>
  <si>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</si>
  <si>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</si>
  <si>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</si>
  <si>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</si>
  <si>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</si>
  <si>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</si>
  <si>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</si>
  <si>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</si>
  <si>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</si>
  <si>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</si>
  <si>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</si>
  <si>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</si>
  <si>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</si>
  <si>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</si>
  <si>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</si>
  <si>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</si>
  <si>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</si>
  <si>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</si>
  <si>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</si>
  <si>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</si>
  <si>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</si>
  <si>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</si>
  <si>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</si>
  <si>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</si>
  <si>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</si>
  <si>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</si>
  <si>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</si>
  <si>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</si>
  <si>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</si>
  <si>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</si>
  <si>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</si>
  <si>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</si>
  <si>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</si>
  <si>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</si>
  <si>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</si>
  <si>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</si>
  <si>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</si>
  <si>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</si>
  <si>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</si>
  <si>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</si>
  <si>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</si>
  <si>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</si>
  <si>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</si>
  <si>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</si>
  <si>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</si>
  <si>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Inne działania</t>
  </si>
  <si>
    <t>4.2 „Przetwórstwo i marketing produktów rolnych”</t>
  </si>
  <si>
    <t>Złożenie wniosku o przyznanie pomocy</t>
  </si>
  <si>
    <t>Aktualizacja wniosku o przyznanie pomocy</t>
  </si>
  <si>
    <t>Potwierdzenie przyjęcia przez 
Oddział Regionalny ARiMR
/pieczęć/</t>
  </si>
  <si>
    <t>Osoba fizyczna</t>
  </si>
  <si>
    <t>ROLNIK, DOMOWNIK, MAŁŻONEK ROLNIKA</t>
  </si>
  <si>
    <t>PL</t>
  </si>
  <si>
    <t>8.2. Imię</t>
  </si>
  <si>
    <t>Będziński</t>
  </si>
  <si>
    <t>Bialski</t>
  </si>
  <si>
    <t>Inowrocławski</t>
  </si>
  <si>
    <t>Jasielski</t>
  </si>
  <si>
    <t>Kamiennogórski</t>
  </si>
  <si>
    <t>Kartuski</t>
  </si>
  <si>
    <t>m.Grudziądz</t>
  </si>
  <si>
    <t>m.st.Warszawa</t>
  </si>
  <si>
    <t>m.Włocławek</t>
  </si>
  <si>
    <t>Warszawski zachodni</t>
  </si>
  <si>
    <t>Młody rolnik</t>
  </si>
  <si>
    <t>Zakład w pełnym zakresie spełnia wymagania higieniczno-sanitarne, ochrony środowiska i dobrostanu zwierząt</t>
  </si>
  <si>
    <t>związane z działalnością</t>
  </si>
  <si>
    <t>I. Załączniki dotyczące prowadzonej działalności oraz operacji</t>
  </si>
  <si>
    <t>II.A. Osoba fizyczna (dotyczy także wspólników spółki cywilnej)</t>
  </si>
  <si>
    <t>III.  Załączniki dotyczące prowadzonej działalności oraz operacji</t>
  </si>
  <si>
    <t>IV. Załączniki dotyczące robót budowlanych</t>
  </si>
  <si>
    <t xml:space="preserve">   związane z   operacją</t>
  </si>
  <si>
    <t xml:space="preserve">Nazwa produktu rolnego          </t>
  </si>
  <si>
    <t>I. IDENTYFIKACJA BENEFICJENTA</t>
  </si>
  <si>
    <t>2. NUMER IDENTYFIKACYJNY</t>
  </si>
  <si>
    <t>2.1</t>
  </si>
  <si>
    <t>2.2</t>
  </si>
  <si>
    <t>3.1 Rolnik</t>
  </si>
  <si>
    <t>3.2 Domownik</t>
  </si>
  <si>
    <t>3.3 Małżonek rolnika</t>
  </si>
  <si>
    <t>3.4 Osoba fizyczna</t>
  </si>
  <si>
    <t>3.7 Jednostka organizacyjna nieposiadająca osobowości prawnej</t>
  </si>
  <si>
    <t>4.1. Nazwisko/Nazwa</t>
  </si>
  <si>
    <t>4.2. Pierwsze imię</t>
  </si>
  <si>
    <t xml:space="preserve">4.3. Drugie imię </t>
  </si>
  <si>
    <t xml:space="preserve">4.4. Obywatelstwo (kod kraju) </t>
  </si>
  <si>
    <t xml:space="preserve">4.5. Numer NIP </t>
  </si>
  <si>
    <t xml:space="preserve">4.6. REGON </t>
  </si>
  <si>
    <t xml:space="preserve">4.7. Numer w rejestrze przedsiębiorców w KRS </t>
  </si>
  <si>
    <t xml:space="preserve">4.10. Seria i numer dokumentu tożsamości </t>
  </si>
  <si>
    <t>Ełcki</t>
  </si>
  <si>
    <t>9. DANE OSOBY UPRAWNIONEJ DO KONTAKTU</t>
  </si>
  <si>
    <t>7.1.1. Imię</t>
  </si>
  <si>
    <t>7.1.2. Nazwisko</t>
  </si>
  <si>
    <t>7.1.3. Stanowisko/Funkcja</t>
  </si>
  <si>
    <t>7.1.4. PESEL</t>
  </si>
  <si>
    <t>7.2.4. PESEL</t>
  </si>
  <si>
    <t>7.2.3. Stanowisko/Funkcja</t>
  </si>
  <si>
    <t>7.2.2. Nazwisko</t>
  </si>
  <si>
    <t>7.2.1. Imię</t>
  </si>
  <si>
    <t>7.3.1. Imię</t>
  </si>
  <si>
    <t>7.3.2. Nazwisko</t>
  </si>
  <si>
    <t>7.3.3. Stanowisko/Funkcja</t>
  </si>
  <si>
    <t>7.3.4. PESEL</t>
  </si>
  <si>
    <t>8.1. Nazwisko/Nazwa</t>
  </si>
  <si>
    <t>9.2. Imię</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</si>
  <si>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</si>
  <si>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r>
      <t>Wnioskuję o wypłatę zaliczki w wysokości</t>
    </r>
    <r>
      <rPr>
        <b/>
        <vertAlign val="superscript"/>
        <sz val="10"/>
        <rFont val="Arial"/>
        <family val="2"/>
      </rPr>
      <t>1</t>
    </r>
    <r>
      <rPr>
        <b/>
        <sz val="10"/>
        <rFont val="Arial"/>
        <family val="2"/>
      </rPr>
      <t>:</t>
    </r>
  </si>
  <si>
    <t>CEL ZŁOŻENIA:</t>
  </si>
  <si>
    <t>Wniosek</t>
  </si>
  <si>
    <t>Zmiana wniosku</t>
  </si>
  <si>
    <t>Korekta wniosku</t>
  </si>
  <si>
    <t>Braniewski</t>
  </si>
  <si>
    <t xml:space="preserve">8.10. Miejscowość </t>
  </si>
  <si>
    <t>9.1. Nazwisko/Nazwa</t>
  </si>
  <si>
    <t xml:space="preserve">9.3 PESEL </t>
  </si>
  <si>
    <t>Rok bazowy</t>
  </si>
  <si>
    <t>Rok docelowy</t>
  </si>
  <si>
    <t>t</t>
  </si>
  <si>
    <t>3.5 Osoba prawna</t>
  </si>
  <si>
    <t>3.5.1 Grupa producentów rolnych</t>
  </si>
  <si>
    <t>3.5.4 Zrzeszenie organizacji producentów</t>
  </si>
  <si>
    <t>3.5.5 Spółdzielnia</t>
  </si>
  <si>
    <t xml:space="preserve">3.5.6 Wstępnie uznana grupa producentów owoców i warzyw </t>
  </si>
  <si>
    <t>3.5.7 Inny podmiot</t>
  </si>
  <si>
    <t>Symbol formularza: WN-1_4.2</t>
  </si>
  <si>
    <t xml:space="preserve"> Agencja Restrukturyzacji i Modernizacji Rolnictwa</t>
  </si>
  <si>
    <t>5.4. Gmina</t>
  </si>
  <si>
    <t>6.4. Gmina</t>
  </si>
  <si>
    <t>5.1. Kraj</t>
  </si>
  <si>
    <t>5.2. Województwo</t>
  </si>
  <si>
    <t>5.3. Powiat</t>
  </si>
  <si>
    <t>6.1. Kraj</t>
  </si>
  <si>
    <t>6.2. Województwo</t>
  </si>
  <si>
    <t>6.3. Powiat</t>
  </si>
  <si>
    <t>8.4. Kraj</t>
  </si>
  <si>
    <t>8.5. Województwo</t>
  </si>
  <si>
    <t>8.6. Powiat</t>
  </si>
  <si>
    <t>8.7. Gmina</t>
  </si>
  <si>
    <t xml:space="preserve">8.8. Kod pocztowy </t>
  </si>
  <si>
    <t>8.9. Poczta</t>
  </si>
  <si>
    <t>8.11. Ulica</t>
  </si>
  <si>
    <t xml:space="preserve">8.12. Nr domu  </t>
  </si>
  <si>
    <t>8.13. Nr lokalu</t>
  </si>
  <si>
    <t>8.14. Telefon stacjonarny / komórkowy</t>
  </si>
  <si>
    <t>8.15. Faks</t>
  </si>
  <si>
    <t>8.16. E-mail</t>
  </si>
  <si>
    <t>a</t>
  </si>
  <si>
    <t>Jednostka</t>
  </si>
  <si>
    <t>Planowana do osiągnięcia wartość wskaźnika</t>
  </si>
  <si>
    <t>dotyczy operacji</t>
  </si>
  <si>
    <t>liczba</t>
  </si>
  <si>
    <t>sprzedaży detalicznej</t>
  </si>
  <si>
    <t>sprzedaży hurtowej</t>
  </si>
  <si>
    <t xml:space="preserve">Część wniosku wypełniana w sytuacji gdy realizowana operacja związana będzie trwale z nieruchomością. </t>
  </si>
  <si>
    <t>Położenie działki ewidencyjnej</t>
  </si>
  <si>
    <t>Dane według ewidencji gruntów i budynków</t>
  </si>
  <si>
    <t>Województwo</t>
  </si>
  <si>
    <t>Powiat</t>
  </si>
  <si>
    <t>Gmina</t>
  </si>
  <si>
    <t>Nazwa obrębu ewidencyjnego</t>
  </si>
  <si>
    <t>Nr obrębu ewidencyjnego</t>
  </si>
  <si>
    <t>Nr działki ewidencyjnej</t>
  </si>
  <si>
    <t>Powierzchnia całkowita działki ewidencyjnej w ha</t>
  </si>
  <si>
    <t>11. ZGODNOŚĆ OPERACJI Z CELAMI PROGRAMU OKREŚLONYMI DLA PODDZIAŁANIA 
„Wsparcie inwestycji w przetwarzanie produktów rolnych, obrót nimi lub ich rozwój”</t>
  </si>
  <si>
    <t>11.1.1. poprawa konkurencyjności poprzez wzrost wartości dodanej podstawowej produkcji rolnej</t>
  </si>
  <si>
    <t>11.1.2. poprawa konkurencyjności producentów rolnych w drodze lepszego ich zintegrowania z łańcuchem rolno-spożywczym</t>
  </si>
  <si>
    <t>11.1.3. poprawa konkurencyjności producentów poprzez realizację operacji w ramach grup producentów rolnych i organizacji producentów</t>
  </si>
  <si>
    <t>11.2. Cele przekrojowe</t>
  </si>
  <si>
    <t>11.2.1. innowacyjność</t>
  </si>
  <si>
    <t>11.2.1.1. innowacyjność procesu</t>
  </si>
  <si>
    <t>11.2.1.2. innowacyjność produktu</t>
  </si>
  <si>
    <t>11.2.1.3. innowacyjność technologii</t>
  </si>
  <si>
    <t>11.2.2. środowisko</t>
  </si>
  <si>
    <t>11.2.2.1. woda</t>
  </si>
  <si>
    <t>11.2.2.2. ścieki</t>
  </si>
  <si>
    <t>11.2.2.3. powietrze</t>
  </si>
  <si>
    <t>11.2.3. przeciwdziałanie zmianom klimatu</t>
  </si>
  <si>
    <t>11.2.3.1. poprawa efektywności wykorzystania energii</t>
  </si>
  <si>
    <t>11.2.3.2. wykorzystanie OZE</t>
  </si>
  <si>
    <t>11.2.3.3. inne</t>
  </si>
  <si>
    <t>11.3. Planowane do realizacji i utrzymania w okresie związania celem wskaźniki osiągnięcia celu operacji:</t>
  </si>
  <si>
    <t>12. Operacja dotyczy:</t>
  </si>
  <si>
    <t>13. LOKALIZACJA OPERACJI</t>
  </si>
  <si>
    <t xml:space="preserve">13.1. Województwo </t>
  </si>
  <si>
    <t xml:space="preserve">13.2. Powiat </t>
  </si>
  <si>
    <t>13.3. Gmina</t>
  </si>
  <si>
    <t>14.1. Etap I</t>
  </si>
  <si>
    <t>14.2. Etap II</t>
  </si>
  <si>
    <t>14.3. Etap III</t>
  </si>
  <si>
    <t>14.4. Etap IV</t>
  </si>
  <si>
    <t>14.5. Etap V</t>
  </si>
  <si>
    <t>14.6. Liczba etapów operacji</t>
  </si>
  <si>
    <t>ha</t>
  </si>
  <si>
    <t>MWh</t>
  </si>
  <si>
    <t>l</t>
  </si>
  <si>
    <t>ZAKŁAD PRZETWARZA PRODUKTY ROLNE POCHODZĄCE BEZPOŚREDNIO OD PRODUCENTÓW EKOLOGICZNYCH</t>
  </si>
  <si>
    <t>PODMIOT UCZESTNICZY w UNIJNYCH lub KRAJOWYCH SYSTEMACH JAKOŚCI</t>
  </si>
  <si>
    <t>Produkcja olejów i pozostałych tłuszczów płynnych</t>
  </si>
  <si>
    <t>Przetwórstwo mleka i wyrób serów</t>
  </si>
  <si>
    <t>13.10.D</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</si>
  <si>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</si>
  <si>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Rolnik, domownik lub małżonek rolnika</t>
  </si>
  <si>
    <t xml:space="preserve">Kod  </t>
  </si>
  <si>
    <t>Planowany po zakończeniu realizacji operacji od:
- producentów rolnych,
- grup lub organizacji producentów,
- związków grup lub zrzeszeń organizacji producentów,
- podmiotów wstępnie przetwarzających produkty rolne
(z mechanizmem ustalania cen)</t>
  </si>
  <si>
    <t>15.1. powierzchnia gospodarstwa (ha)</t>
  </si>
  <si>
    <t>15.2. powierzchnia użytków rolnych w gospodarstwie (ha)</t>
  </si>
  <si>
    <t>15.3. Typ rolniczy</t>
  </si>
  <si>
    <t>15.3.1. uprawy polowe</t>
  </si>
  <si>
    <t>15.3.2. uprawy ogrodnicze</t>
  </si>
  <si>
    <t>15.3.3. winnice</t>
  </si>
  <si>
    <t>15.3.4. uprawy trwałe</t>
  </si>
  <si>
    <t>15.3.5. krowy mleczne</t>
  </si>
  <si>
    <t>15.3.6. zwierzęta trawożerne</t>
  </si>
  <si>
    <t>15.3.7. zwierzęta ziarnożerne-trzoda chlewna</t>
  </si>
  <si>
    <t>15.3.8. drób oraz pozostałe ziarnożerne</t>
  </si>
  <si>
    <t>15.3.9. mieszane</t>
  </si>
  <si>
    <t>15.3.10. inne</t>
  </si>
  <si>
    <t xml:space="preserve">16. KATEGORIA PRZEDSIĘBIORSTWA </t>
  </si>
  <si>
    <t xml:space="preserve">16.1. Mikroprzedsiębiorstwo </t>
  </si>
  <si>
    <t>16.2. Małe przedsiębiorstwo</t>
  </si>
  <si>
    <t>16.3. Średnie przedsiębiorstwo</t>
  </si>
  <si>
    <t>17.1. Wartość dodana brutto</t>
  </si>
  <si>
    <t>17.2. Rentowność sprzedaży</t>
  </si>
  <si>
    <t>18. DANE DOTYCZĄCE ZAKŁADU</t>
  </si>
  <si>
    <t>18.1. Zużycie energii elektrycznej w zakładzie</t>
  </si>
  <si>
    <t>18.2. Zużycie wody w zakładzie</t>
  </si>
  <si>
    <t>18.3. Wielkość produkcji</t>
  </si>
  <si>
    <t>18.4. Przychody ze sprzedaży</t>
  </si>
  <si>
    <t>19.1. Procentowy udział produktów rolnych pochodzących z gospodarstw ekologicznych</t>
  </si>
  <si>
    <t xml:space="preserve">20. </t>
  </si>
  <si>
    <t>21. KRYTERIA DOSTĘPU</t>
  </si>
  <si>
    <t>21.1. SEKTOR, KTÓREGO DOTYCZY OPERACJA  - WEDŁUG POLSKIEJ KLASYFIKACJI DZIAŁALNOŚCI (PKD) OBOWIĄZUJĄCEJ OD DNIA 01.01.2008 R.</t>
  </si>
  <si>
    <t>21.2. STATUS ZAKŁADU WZGLĘDEM OBOWIĄZUJĄCYCH STANDARDÓW HIGIENICZNO-SANITARNYCH, OCHRONY ŚRODOWISKA I DOBROSTANU ZWIERZĄT:</t>
  </si>
  <si>
    <t>21.2.1.</t>
  </si>
  <si>
    <t>21.2.2.</t>
  </si>
  <si>
    <t>21.5. OGÓŁEM ZAKUP PRODUKTÓW ROLNYCH W RAMACH UMÓW OBEJMUJĄCYCH CO NAJMNIEJ 3 LATA (PROCENTOWO, W UJĘCIU ILOŚCIOWYM)</t>
  </si>
  <si>
    <t>21.5.2. Ilość przetwarzanych surowców</t>
  </si>
  <si>
    <t>Rodzaje kosztów</t>
  </si>
  <si>
    <t>Ilość sztuk</t>
  </si>
  <si>
    <t>Całkowity 
koszt 
operacji 
(w zł bez VAT)</t>
  </si>
  <si>
    <t>Koszty kwalifikowalne operacji 
(w zł bez VAT)</t>
  </si>
  <si>
    <t>Produkcji</t>
  </si>
  <si>
    <t>Magazynowania</t>
  </si>
  <si>
    <t>Handlu hurtowego</t>
  </si>
  <si>
    <t>Handlu detalicznego</t>
  </si>
  <si>
    <t xml:space="preserve">Kontroli laboratoryjnej produktów rolnych </t>
  </si>
  <si>
    <t>magazynowania lub przygotowania produktów rolnych do przetwarzania</t>
  </si>
  <si>
    <t>przetwarzania produktów rolnych</t>
  </si>
  <si>
    <t xml:space="preserve">magazynowania produktów rolnych lub półproduktów oraz przygotowania ich do sprzedaży </t>
  </si>
  <si>
    <t>24. KOSZTY REALIZACJI OPERACJI</t>
  </si>
  <si>
    <t xml:space="preserve">24.1. Nowe budynki i budowle stanowiące infrastrukturę zakładu przedsiębiorstwa, niezbędną do wdrożenia inwestycji w zakresie zakupu maszyn i urządzeń lub infrastruktury służącej ochronie środowiska, wykorzystywane do: </t>
  </si>
  <si>
    <t>24.2. Budynki i budowle rozbudowane nadbudowane, przebudowane lub wyremontowane (wyłącznie w przypadku remontu połączonego z modernizacją) stanowiące infrastrukturę zakładu przedsiębiorstwa, niezbędną do wdrożenia inwestycji wzakresie zakupu maszyn i urządzeń lub infrastruktury służącej ochronie środowiska, wykorzystywane do:</t>
  </si>
  <si>
    <t>24.3. Nowe budynki i budowle infrastruktury technicznej związane z użytkowaniem obiektów podstawowych</t>
  </si>
  <si>
    <t>24.4. Budynki i budowle rozbudowane, nadbudowane, przebudowane lub wyremontowane (wyłącznie w przypadku remontu połączonego z modernizacją) związane z infrastrukturą techniczną związane z użytkowaniem obiektów podstawowych</t>
  </si>
  <si>
    <t>24.5. Zakup (wraz z instalacją) lub leasing zakończony przeniesieniem prawa własności maszyn lub urządzeń do:</t>
  </si>
  <si>
    <t>24.6. Zakup (wraz z instalacją) lub leasing zakończony przeniesieniem prawa własności aparatury pomiarowej, kontrolnej oraz sprzętu do sterowania procesem produkcji lub magazynowania</t>
  </si>
  <si>
    <t>24.8. Koszty wdrożenia systemów zarządzania jakością</t>
  </si>
  <si>
    <t>24.9. Koszty opłat za patenty i licencje</t>
  </si>
  <si>
    <t>24.10. Koszty ogólne</t>
  </si>
  <si>
    <t>24.11. Inne koszty niekwalifikowalne</t>
  </si>
  <si>
    <t>24.12 Suma pkt 24.1. - 24.11. w tym:</t>
  </si>
  <si>
    <t>24.13.2. Ochrona środowiska</t>
  </si>
  <si>
    <t>24.13.3. Przeciwdziałanie zmianom klimatu</t>
  </si>
  <si>
    <t xml:space="preserve">24.13.4. Pozostałe </t>
  </si>
  <si>
    <t>25.1.</t>
  </si>
  <si>
    <t>25.2.</t>
  </si>
  <si>
    <t>25.3.</t>
  </si>
  <si>
    <t>25.4.</t>
  </si>
  <si>
    <t>25.5.</t>
  </si>
  <si>
    <t>25.6. Suma pkt 25.1. – 25.5.</t>
  </si>
  <si>
    <t>26.  LIMIT POMOCY (w zł)</t>
  </si>
  <si>
    <t xml:space="preserve">27. KWOTA DO WYKORZYSTANIA </t>
  </si>
  <si>
    <t>28.1.1. koszty kwalifikowalne realizacji I etapu operacji</t>
  </si>
  <si>
    <t>28.1.2. koszty kwalifikowalne realizacji II etapu operacji</t>
  </si>
  <si>
    <t>28.1.3. koszty kwalifikowalne realizacji III etapu operacji</t>
  </si>
  <si>
    <t>28.1.4. koszty kwalifikowalne realizacji IV etapu operacji</t>
  </si>
  <si>
    <t>28.1.5. koszty kwalifikowalne realizacji V etapu operacji</t>
  </si>
  <si>
    <t xml:space="preserve">28.2. Koszty niekwalifikowalne realizacji operacji </t>
  </si>
  <si>
    <t>29. POZIOM WSPÓŁFINANSOWANIA OPERACJI</t>
  </si>
  <si>
    <t>29.1. Maksymalny poziom pomocy (procentowo)</t>
  </si>
  <si>
    <t>28. KOSZT REALIZACJI OPERACJI (SUMA 28.1. i 28.2.)</t>
  </si>
  <si>
    <t>28.1. Koszty kwalifikowalne realizacji operacji (suma 28.1.1. - 28.1.5.), w tym</t>
  </si>
  <si>
    <t xml:space="preserve">30. WNIOSKOWANA KWOTA POMOCY (SUMA 30.1. - 30.5.), W TYM </t>
  </si>
  <si>
    <t xml:space="preserve">31. SUMA WNIOSKOWANEJ KWOTY POMOCY ORAZ KWOTY WYNIKAJĄCEJ Z UMOWY ZAWARTEJ Z BENEFICJENTEM DLA ZREALIZOWANYCH ETAPÓW </t>
  </si>
  <si>
    <t>32. WYSOKOŚĆ ZALICZKI</t>
  </si>
  <si>
    <t>32.1.1 Kwota wypłaconej beneficjentowi zaliczki na realizację operacji (w zł)</t>
  </si>
  <si>
    <t xml:space="preserve">32.1.2. Wypłacona zaliczka, przed zbyciem/zaistnieniem następstwa prawnego została w całości rozliczona </t>
  </si>
  <si>
    <t xml:space="preserve">32.3. Czy wnioskowana kwota zaliczki ma zostać wypłacona w transzach  </t>
  </si>
  <si>
    <t xml:space="preserve">33. ROZLICZENIE ZALICZKI W PRZYPADKU OPERACJI REALIZOWANYCH W WIELU ETAPACH 
     (tj. od 2 do 5 etapów) NASTĄPI : </t>
  </si>
  <si>
    <t>33.1. w ramach pierwszego wniosku o płatność (pośrednią)</t>
  </si>
  <si>
    <t>33.3.1 kwota wypłaty 1 transzy</t>
  </si>
  <si>
    <t>33.3.2 kwota wypłaty 2 transzy</t>
  </si>
  <si>
    <t>33.3.3 kwota wypłaty 3 transzy</t>
  </si>
  <si>
    <t>33.3.4 kwota wypłaty 4 transzy</t>
  </si>
  <si>
    <t>33.3.5 kwota wypłaty 5 transzy</t>
  </si>
  <si>
    <t xml:space="preserve">Wyszczególnienie zakresu rzeczowego </t>
  </si>
  <si>
    <t>Mierniki rzeczowe</t>
  </si>
  <si>
    <t>Koszty kwalifikowalne operacji (w zł)</t>
  </si>
  <si>
    <t>jednostka miary</t>
  </si>
  <si>
    <t>ilość (liczba)</t>
  </si>
  <si>
    <t xml:space="preserve"> ogółem </t>
  </si>
  <si>
    <t xml:space="preserve"> w tym: </t>
  </si>
  <si>
    <t xml:space="preserve"> I etap</t>
  </si>
  <si>
    <t xml:space="preserve"> II etap</t>
  </si>
  <si>
    <t>III etap</t>
  </si>
  <si>
    <t>IV etap</t>
  </si>
  <si>
    <t>V etap</t>
  </si>
  <si>
    <t>I.</t>
  </si>
  <si>
    <t>Koszty inwestycyjne nie objęte leasingiem (Ki):</t>
  </si>
  <si>
    <t>A*</t>
  </si>
  <si>
    <t>1**</t>
  </si>
  <si>
    <t>…</t>
  </si>
  <si>
    <t>Suma A</t>
  </si>
  <si>
    <t>B*</t>
  </si>
  <si>
    <t>Suma B</t>
  </si>
  <si>
    <t>C*</t>
  </si>
  <si>
    <t/>
  </si>
  <si>
    <t>D*</t>
  </si>
  <si>
    <t>E*</t>
  </si>
  <si>
    <t>F*</t>
  </si>
  <si>
    <t>G*</t>
  </si>
  <si>
    <t>H*</t>
  </si>
  <si>
    <t>I*</t>
  </si>
  <si>
    <t>J*</t>
  </si>
  <si>
    <t>II</t>
  </si>
  <si>
    <t>Koszty inwestycyjne objęte leasingiem (Kl)</t>
  </si>
  <si>
    <t>Suma II</t>
  </si>
  <si>
    <t>Suma poszczególnych sum zadań inwestycyjnych (Ki+Kl)</t>
  </si>
  <si>
    <t>III</t>
  </si>
  <si>
    <t>Koszty ogólne (Ko)</t>
  </si>
  <si>
    <t xml:space="preserve">Suma Koszty ogólne (Ko) </t>
  </si>
  <si>
    <t>IV. Suma kosztów kwalifikowalnych operacji (Ki + Kl + Ko)</t>
  </si>
  <si>
    <t>Suma kosztów kwalifikowalnych operacji (Ki + Kl + Ko)</t>
  </si>
  <si>
    <t>Pytanie</t>
  </si>
  <si>
    <t>Odpowiedź 
(należy wstawić znak X we właściwym polu)</t>
  </si>
  <si>
    <t>A.</t>
  </si>
  <si>
    <t>B.</t>
  </si>
  <si>
    <t>Przyjmuję do wiadomości, że dane beneficjenta mogą być przetwarzane przez organy audytowe i dochodzeniowe Unii Europejskiej i państw członkowskich dla zabezpieczenia interesów finansowych Unii Europejskiej.</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</si>
  <si>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</si>
  <si>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Dotyczy podmiotów ubiegających się o przyznanie pomocy, którzy ubiegają się również o zaliczkę.</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</si>
  <si>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1</t>
    </r>
    <r>
      <rPr>
        <sz val="10"/>
        <rFont val="Arial"/>
        <family val="2"/>
      </rPr>
      <t xml:space="preserve"> </t>
    </r>
  </si>
  <si>
    <t>Kopia dokumentu tożsamości. Dokument ten dotyczy również wspólników spółki cywilnej, będących osobami fizycznymi.</t>
  </si>
  <si>
    <t>II.B. Osoba prawna</t>
  </si>
  <si>
    <t>Kopia decyzji o uznaniu organizacji producentów lub ich zrzeszeń, grupy producentów rolnych lub ich związków.</t>
  </si>
  <si>
    <t>II.C. Spółka cywilna</t>
  </si>
  <si>
    <t>Kopia umowy spółki cywilnej – w przypadku gdy operacja będzie realizowana w ramach wykonywania działalności gospodarczej w formie spółki cywilnej.</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</si>
  <si>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</si>
  <si>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Biznesplan na informatycznym nośniku danych (CD lub DVD) opracowany na podstawie wzoru udostępnionego przez Agencję.</t>
  </si>
  <si>
    <t>Kopia promesy udzielenia kredytu lub pożyczki, lub kopia umowy kredytowej lub umowy pożyczki – w przypadku, gdy operacja współfinansowana będzie ze środków pochodzących z kredytu lub pożyczki .</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</si>
  <si>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</si>
  <si>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Kopie faktur lub innych dokumentów potwierdzających zużycie wody i energii elektrycznej w zakładzie, którego dotyczy operacja.</t>
  </si>
  <si>
    <t>Kopia decyzji o środowiskowych uwarunkowaniach dla przedsięwzięć mogących zawsze znacząco oddziaływać na środowisko oraz dla przedsięwzięć mogących potencjalnie znacząco oddziaływać na środowisko.</t>
  </si>
  <si>
    <t>Kopia części graficznej projektu zagospodarowania terenu z projektu budowlanego, stanowiącego załącznik do decyzji pozwolenia na budowę.</t>
  </si>
  <si>
    <t xml:space="preserve">Dokument potwierdzający fakt nabycia przedsiębiorstwa lub części przedsiębiorstwa - oryginał </t>
  </si>
  <si>
    <t xml:space="preserve">Kopia Umowy cesji wierzytelności - w przypadku nabywcy oraz, gdy nie zostały zrealizowane przez Agencję wszystkie płatności na rzecz beneficjenta </t>
  </si>
  <si>
    <t xml:space="preserve">Dokument potwierdzający fakt zaistnienia następstwa prawnego - oryginał </t>
  </si>
  <si>
    <t>11.1. Cel szczegółowy</t>
  </si>
  <si>
    <t>30.1. Wnioskowana kwota pomocy I etapu operacji</t>
  </si>
  <si>
    <t>30.2. Wnioskowana kwota pomocy II etapu operacji</t>
  </si>
  <si>
    <t>30.3. Wnioskowana kwota pomocy III etapu operacji</t>
  </si>
  <si>
    <t>30.4. Wnioskowana kwota pomocy IV etapu operacji</t>
  </si>
  <si>
    <t>30.5. Wnioskowana kwota pomocy V etapu operacji</t>
  </si>
  <si>
    <t>9.4 Telefon stacjonarny/ komórkowy</t>
  </si>
  <si>
    <t>9.5 E-mail</t>
  </si>
  <si>
    <t xml:space="preserve">1. NUMER IDENTYFIKACYJNY: </t>
  </si>
  <si>
    <t>1.1</t>
  </si>
  <si>
    <t>1.2</t>
  </si>
  <si>
    <t>1.3. Wpisany numer jest numerem osoby, której dane zawarto poniżej, co do której wyrażono zgodę dotyczącą uzyskania numeru/która posiada nadany numer identyfikacyjny</t>
  </si>
  <si>
    <t>1.4.</t>
  </si>
  <si>
    <t>2.1. Osoba fizyczna</t>
  </si>
  <si>
    <t>2.2 Osoba prawna</t>
  </si>
  <si>
    <t>2.3. Jednostka organizacyjna nieposiadająca osobowości prawnej</t>
  </si>
  <si>
    <t xml:space="preserve">3. DANE IDENTYFIKACYJNE WSPÓLNIKA SPÓŁKI CYWILNEJ/DANE POSIADACZA NUMERU IDENTYFIKACYJNEGO </t>
  </si>
  <si>
    <t>3.1. Nazwisko/Nazwa</t>
  </si>
  <si>
    <t>3.2. Pierwsze imię</t>
  </si>
  <si>
    <t xml:space="preserve">3.3. Drugie imię </t>
  </si>
  <si>
    <t xml:space="preserve">3.4. Obywatelstwo (kod kraju) </t>
  </si>
  <si>
    <t xml:space="preserve">3.5. Numer NIP </t>
  </si>
  <si>
    <t xml:space="preserve">3.6. REGON </t>
  </si>
  <si>
    <t xml:space="preserve">3.7. Numer w rejestrze przedsiębiorców w KRS </t>
  </si>
  <si>
    <r>
      <t>3.8. PESEL</t>
    </r>
    <r>
      <rPr>
        <sz val="7"/>
        <rFont val="Arial"/>
        <family val="2"/>
      </rPr>
      <t xml:space="preserve"> </t>
    </r>
  </si>
  <si>
    <r>
      <t xml:space="preserve">3.9. Płeć - </t>
    </r>
    <r>
      <rPr>
        <i/>
        <sz val="7"/>
        <color indexed="8"/>
        <rFont val="Arial"/>
        <family val="2"/>
      </rPr>
      <t>dotyczy wyłącznie osób fizycznych:</t>
    </r>
  </si>
  <si>
    <t xml:space="preserve">3.10. Seria i numer dokumentu tożsamości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</si>
  <si>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</si>
  <si>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</si>
  <si>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</si>
  <si>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</si>
  <si>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</si>
  <si>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</si>
  <si>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</si>
  <si>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</si>
  <si>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</si>
  <si>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</si>
  <si>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</si>
  <si>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</si>
  <si>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</si>
  <si>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5.5. Kod pocztowy </t>
  </si>
  <si>
    <t>5.6. Poczta</t>
  </si>
  <si>
    <t xml:space="preserve">5.7. Miejscowość </t>
  </si>
  <si>
    <t>5.8. Ulica</t>
  </si>
  <si>
    <t xml:space="preserve">5.9. Nr domu  </t>
  </si>
  <si>
    <t>5.10. Nr lokalu</t>
  </si>
  <si>
    <t>5.11. Telefon stacjonarny / komórkowy</t>
  </si>
  <si>
    <t>5.12. Faks</t>
  </si>
  <si>
    <t>5.13. E-mail</t>
  </si>
  <si>
    <t>5.14. Adres www</t>
  </si>
  <si>
    <t xml:space="preserve">6.5. Kod pocztowy </t>
  </si>
  <si>
    <t>6.6. Poczta</t>
  </si>
  <si>
    <t xml:space="preserve">6.7. Miejscowość </t>
  </si>
  <si>
    <t>6.8. Ulica</t>
  </si>
  <si>
    <t xml:space="preserve">6.9. Nr domu  </t>
  </si>
  <si>
    <t>6.10. Nr lokalu</t>
  </si>
  <si>
    <t>6.11. Telefon stacjonarny / komórkowy</t>
  </si>
  <si>
    <t>6.12. Faks</t>
  </si>
  <si>
    <t>6.13. E-mail</t>
  </si>
  <si>
    <t>6.14. Adres www</t>
  </si>
  <si>
    <t xml:space="preserve">(miejscowość i data) </t>
  </si>
  <si>
    <t>11.3.1. utrzymanie poziomu umów długoterminowych zawartych z producentami rolnymi na zakup surowca/przyjęcie do usługowego przetwarzania i/lub przechowywania w ilości co najmniej 50%</t>
  </si>
  <si>
    <t xml:space="preserve">14. PLANOWANY TERMIN ZAKOŃCZENIA ETAPU (ROK/MIESIĄC) </t>
  </si>
  <si>
    <t>Nr arkusza mapy</t>
  </si>
  <si>
    <t>Obszar górski</t>
  </si>
  <si>
    <t>Obszar ze specyficznymi utrudnieniami</t>
  </si>
  <si>
    <t>Obszar nizinny (I lub II strefa)</t>
  </si>
  <si>
    <r>
      <t xml:space="preserve">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t>
    </r>
    <r>
      <rPr>
        <sz val="9"/>
        <rFont val="Arial"/>
        <family val="2"/>
      </rPr>
      <t>poz. 630) lub dotyczy realizacji inwestycji nieprzyczyniającej się do wzrostu mocy produkcyjnych zakładu przetwórczego do poziomu wykraczajacego poza maksymalne limity wskazane w tym</t>
    </r>
    <r>
      <rPr>
        <sz val="9"/>
        <rFont val="Arial"/>
        <family val="2"/>
      </rPr>
      <t xml:space="preserve"> rozporządzeniu</t>
    </r>
  </si>
  <si>
    <t xml:space="preserve">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t>
  </si>
  <si>
    <t>Produkcja win gronowych</t>
  </si>
  <si>
    <t>11.02.Z</t>
  </si>
  <si>
    <t xml:space="preserve">21.5.1. Procentowy udział produktów rolnych pochodzących bezpośrednio od producentów ekologicznych w całości przetwarzanych lub wprowadzanych do obrotu surowców (w ujęciu ilościowym) po zakończeniu realizacji operacji
 </t>
  </si>
  <si>
    <t>21.5.3. Ilość przetwarzanych lub wprowadzanych do obrotu surowców zakupionych od producentów ekologicznych</t>
  </si>
  <si>
    <t xml:space="preserve">* Nazwa grupy obejmującej maszyny/urządzenia/usługi/roboty realizowane w ramach operacji np. instalacja chłodnicza, maszyny/urządzenia służące do przetwarzania produktów rolnych  </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</si>
  <si>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</si>
  <si>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3.5.3 Związek grup producentów rolnych</t>
  </si>
  <si>
    <t>6. ADRES DO KORESPONDENCJI [JEŻELI JEST INNY NIŻ W PKT 5. ORAZ W PRZYPADKU WSKAZANIA PEŁNOMOCNIKA]</t>
  </si>
  <si>
    <t>24.7. Zakup (wraz z instalacją) lub leasing zakończony przeniesieniem prawa własności oprogramowania służącego do zarządzania przedsiębiorstwem lub sterowania procesem produkcji lub magazynowania</t>
  </si>
  <si>
    <t>25. POMOC UZYSKANA UPRZEDNIO W ZAKRESIE PODDZIAŁANIA „Wsparcie inwestycji w przetwarzanie produktów rolnych, obrót nimi lub ich rozwój” (KWOTY POMOCY WYPŁACONE LUB OKREŚLONE W UMOWIE O PRZYZNANIU POMOCY)  W RAMACH PROW NA LATA 2014-2020</t>
  </si>
  <si>
    <t>32.1. Beneficjentowi przyznano zaliczkę na realizację operacji określonej w umowie o przyznaniu pomocy</t>
  </si>
  <si>
    <t xml:space="preserve">33.2. w ramach wniosku o płatność końcową </t>
  </si>
  <si>
    <t xml:space="preserve">33.3. proporcjonalnie w ramach każdego wniosku o płatność  </t>
  </si>
  <si>
    <t>Kopia Umowy przejęcia długu - w przypadku nabywcy przedsiębiorstwa lub części przedsiębiorstwa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</si>
  <si>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przebudowie lub remoncie połączonym z modernizacją – oryginał w wersji papierowej i wersja elektroniczna zapisana w formacie .kst lub .ath lub .pdf (wersja edytowalna).                  </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</si>
  <si>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</si>
  <si>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22.</t>
  </si>
  <si>
    <t>32.1.3. Kwota zaliczki pozostałej do rozliczenia w ramach kontynuacji operacji przez nabywcę przedsiębiorstwa lub jego części/następcę prawnego beneficjenta</t>
  </si>
  <si>
    <t>Oświadczenie nabywcy przedsiębiorstwa lub jego części/ następcy prawnego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</si>
  <si>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 xml:space="preserve">Wniosek nabywcy przedsiębiorstwa lub jego części o przyznanie pomocy albo następcy prawnego beneficjenta o przyznanie pomocy w ramach poddziałania 4.2 "Wsparcie inwestycji w przetwarzanie produktów rolnych, obrót nimi lub ich rozwój" </t>
  </si>
  <si>
    <t>32.2    Wnioskowana przez nabywcę przedsiębiorstwa lub jego części/następcę prawnego beneficjenta kwota zaliczki</t>
  </si>
  <si>
    <t xml:space="preserve">Załącznik wypełniany w sytuacji gdy o pomoc fiansową ubiegają się wspólnicy spółki cywilnej lub gdy numer identyfikacyjny producenta został nadany innej osobie niż podmiot ubiegający się o przyznanie pomocy. </t>
  </si>
  <si>
    <r>
      <t>2. FORMA PRAWNA</t>
    </r>
    <r>
      <rPr>
        <sz val="10"/>
        <rFont val="Arial"/>
        <family val="2"/>
      </rPr>
      <t xml:space="preserve"> </t>
    </r>
  </si>
  <si>
    <t xml:space="preserve">5. ADRES  [ZAMIESZKANIA OSOBY FIZYCZNEJ / ADRES SIEDZIBY OS. PRAWNEJ LUB JEDNOSTKI ORGANIZACYJNEJ NIEPOSIADAJĄCEJ OSOBOWOŚCI PRAWNEJ] </t>
  </si>
  <si>
    <t>7. DANE PEŁNOMOCNIKA WSPÓLNIKA SPÓŁKI CYWILNEJ</t>
  </si>
  <si>
    <t>7.1. Nazwisko/Nazwa</t>
  </si>
  <si>
    <t>7.2. Imię</t>
  </si>
  <si>
    <t>7.3. PESEL</t>
  </si>
  <si>
    <t>7.4. Kraj</t>
  </si>
  <si>
    <t>7.5. Województwo</t>
  </si>
  <si>
    <t>7.6. Powiat</t>
  </si>
  <si>
    <t>7.7. Gmina</t>
  </si>
  <si>
    <t xml:space="preserve">7.12. Nr domu  </t>
  </si>
  <si>
    <t>7.13. Nr lokalu</t>
  </si>
  <si>
    <t>7.14. Telefon stacjonarny / komórkowy</t>
  </si>
  <si>
    <t>7.15. Faks</t>
  </si>
  <si>
    <t>7.16. E-mail</t>
  </si>
  <si>
    <t xml:space="preserve">(podpis wspólnika spółki cywilnej/ posiadacza numeru identyfikacyjnego producenta/                                                                                                    pełnomocnika wspólnika spółki cywilnej/posiadacza numeru identyfikacyjnego producenta) </t>
  </si>
  <si>
    <t>3. RODZAJ NABYWCY PRZEDSIĘBIORSTWA LUB JEGO CZĘŚCI/ NASTĘPCY PRAWNEGO BENEFICJENTA</t>
  </si>
  <si>
    <t>II. IDENTYFIKACJA NABYWCY PRZEDSIĘBIORSTWA LUB JEGO CZĘŚCI/ NASTĘPCY PRAWNEGO BENEFICJENTA</t>
  </si>
  <si>
    <t>4. DANE IDENTYFIKACYJNE NABYWCY PRZEDSIĘBIORSTWA LUB JEGO CZĘŚCI/ NASTĘPCY PRAWNEGO BENEFICJENTA</t>
  </si>
  <si>
    <r>
      <t>5. ADRES NABYWCY PRZEDSIĘBIORSTWA LUB JEGO CZĘŚCI/ NASTĘPCY PRAWNEGO BENEFICJENTA [ZAMIESZKANIA OSOBY FIZYCZNEJ/ ADRES SIEDZIBY</t>
    </r>
    <r>
      <rPr>
        <sz val="10"/>
        <rFont val="Arial"/>
        <family val="2"/>
      </rPr>
      <t xml:space="preserve"> </t>
    </r>
    <r>
      <rPr>
        <b/>
        <sz val="10"/>
        <rFont val="Arial"/>
        <family val="2"/>
      </rPr>
      <t xml:space="preserve">OSOBY PRAWNEJ LUB JEDNOSTKI ORGANIZACYJNEJ NIEPOSIADAJĄCEJ OSOBOWOŚCI PRAWNEJ] </t>
    </r>
  </si>
  <si>
    <t>7. DANE OSÓB UPOWAŻNIONYCH DO REPREZENTOWANIA NABYWCY PRZEDSIĘBIORSTWA LUB JEGO CZĘŚCI/ NASTĘPCY PRAWNEGO BENEFICJENTA</t>
  </si>
  <si>
    <t>8. DANE PEŁNOMOCNIKA NABYWCY PRZEDSIĘBIORSTWA LUB JEGO CZĘŚCI/ NASTĘPCY PRAWNEGO BENEFICJENTA</t>
  </si>
  <si>
    <t xml:space="preserve">3.5.2 Organizacja producentów </t>
  </si>
  <si>
    <t>15. CHARAKTERYSTYKA GOSPODARSTWA NABYWCY PRZEDSIĘBIORSTWA LUB JEGO CZĘŚCI/ NASTĘPCY PRAWNEGO BENEFICJENTA</t>
  </si>
  <si>
    <t>21.3 ZESTAWIENIE PRODUKTÓW ROLNYCH PRZETWARZANYCH W ZAKŁADZIE, KTÓREGO DOTYCZY OPERACJA ORAZ PLANOWANYCH DO PRZEROBU W RAMACH DZIAŁALNOŚCI, O WSPARCIE KTÓREJ UBIEGA SIĘ NABYWCA PRZEDSIĘBIORSTWA LUB JEGO CZĘŚCI/ NASTĘPCA PRAWNY BENEFICJENTA, WEDŁUG KODU WSPÓLNEJ TARYFY CELNEJ</t>
  </si>
  <si>
    <t xml:space="preserve">21.4. ZESTAWIENIE PRODUKTÓW ROLNYCH PLANOWANYCH DO WYTWARZANIA W ZAKŁADZIE, KTÓREGO DOTYCZY OPERACJA ORAZ W RAMACH OPERACJI, O WSPARCIE KTÓREJ UBIEGA SIĘ NABYWCA PRZEDSIĘBIORSTWA LUB JEGO CZĘŚCI/ NASTĘPCA PRAWNY BENEFICJENTA, WEDŁUG KODU WSPÓLNEJ TARYFY CELNEJ </t>
  </si>
  <si>
    <t>21.6. Liczba gospodarstw rolnych, z którymi nabywca przedsiębiorstwa lub jego części/ następca prawny beneficjenta podpisał umowy na dostawę produktów</t>
  </si>
  <si>
    <t>21.7. Liczba umów na dostawę produktów, które nabywca przedsiębiorstwa lub jego części/ następca prawny beneficjenta zawarł z gospodarstwami rolnymi</t>
  </si>
  <si>
    <t>21.8. Liczba umów na dostawę produktów, które nabywca przedsiębiorstwa lub jego części/ następca prawny beneficjenta zawarł z grupami lub organizacjami producentów / związkami grup lub zrzeszeń organizacji producentów</t>
  </si>
  <si>
    <t>21.9. Czy nabywca przedsiębiorstwa lub jego części/następca prawny beneficjenta przetwarza surowce wyłącznie z własnego gospodarstwa</t>
  </si>
  <si>
    <t>22. Nabywca przedsiębiorstwa lub jego części/ następca prawny beneficjenta korzystał ze wsparcia w ramach działania „Zwiększanie wartości dodanej podstawowej produkcji rolnej i leśnej” objętego PROW 2007-2013.</t>
  </si>
  <si>
    <t>23. Nabywca przedsiębiorstwa lub jego części/następca prawny beneficjenta korzystał ze wsparcia w ramach innego działania objętego PROW 2014-2020.</t>
  </si>
  <si>
    <t>34. Określenie możliwości realizacji operacji przez nabywcę/ następcę prawnego beneficjenta bez udziału środków publicznych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</si>
  <si>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nabywca przedsiębiorstwa lub jego części/ następca prawny beneficjenta zrealizowałby inwestycję bez pomocy publicznej:</t>
    </r>
  </si>
  <si>
    <t>Czy planowana do realizacji operacja powstałaby bez pomocy publicznej w zakresie identycznym jak wskazany we wniosku nabywcy przedsiębiorstwa lub jego części/ następcy prawnego beneficjenta, z zastosowaniem tych samych rozwiązań technicznych/technologicznych?</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</si>
  <si>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</si>
  <si>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r>
      <t xml:space="preserve">Określenie </t>
    </r>
    <r>
      <rPr>
        <b/>
        <sz val="9"/>
        <color indexed="8"/>
        <rFont val="Arial"/>
        <family val="2"/>
      </rPr>
      <t>czasu realizacji</t>
    </r>
    <r>
      <rPr>
        <sz val="9"/>
        <color indexed="8"/>
        <rFont val="Arial"/>
        <family val="2"/>
      </rPr>
      <t xml:space="preserve"> inwestycji przez nabywcę przedsiębiorstwa lub jego części/ następcy prawnego beneficjenta:</t>
    </r>
  </si>
  <si>
    <t>Czy w przypadku niekorzystania z pomocy finansowej nabywca przedsiębiorstwa lub jego części/ następca prawny beneficjenta rozpocząłby realizację inwestycji w tym samym czasie?</t>
  </si>
  <si>
    <t>Czy w przypadku niekorzystania z pomocy finansowej nabywca przedsiębiorstwa lub jego części/ następca prawny beneficjenta zakończyłby inwestycję w tym samym czasie (tzn. w miesiącu, w którym zaplanowano złożenie wniosku o płatność)?</t>
  </si>
  <si>
    <r>
      <t xml:space="preserve">Jeżeli w punkcie B3 lub B4  wskazano odpowiedź NIE należy podać o ile dłużej trwałby proces inwestycyjny (licząc od dnia złożenia wniosku nabywcy przedsiębiorstwa lub jego części/ następcy prawnego beneficjenta do zakończenia inwestycji) w przypadku niekorzystania z pomocy finansowej przez nabywcę przedsiębiorstwa lub jego części/ następcę prawnego beneficjenta </t>
    </r>
    <r>
      <rPr>
        <b/>
        <sz val="9"/>
        <color indexed="8"/>
        <rFont val="Arial"/>
        <family val="2"/>
      </rPr>
      <t>(w miesiącach)</t>
    </r>
    <r>
      <rPr>
        <sz val="9"/>
        <color indexed="8"/>
        <rFont val="Arial"/>
        <family val="2"/>
      </rPr>
      <t>.</t>
    </r>
  </si>
  <si>
    <t>II.A. DANE WSPÓLNIKA SPÓŁKI CYWILNEJ/DANE POSIADACZA NUMERU IDENTYFIKACYJNEGO PRODUCENTA</t>
  </si>
  <si>
    <t>Kopia umowy spółki, statutu lub umowy spółdzielni, grupy producentów, organizacji producentów, związku grup lub zrzeszenia organizacji producentów.</t>
  </si>
  <si>
    <t>II. Załączniki dotyczące nabywcy przedsiębiorstwa lub jego części/ następcy prawnego beneficjenta</t>
  </si>
  <si>
    <t>Kopia umowy dzierżawy, najmu lub użyczenia nieruchomości, na której będzie realizowana operacja lub innej umowy, na podstawie której nabywca przedsiębiorstwa lub jego części/ następca prawny beneficjenta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</si>
  <si>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nabywcy przedsiębiorstwa lub jego części/ następcy prawnego beneficjenta do tej nieruchomości nie został ujawniony w księdze wieczystej – oryginał</t>
  </si>
  <si>
    <t>Wykaz gospodarstw posiadających certyfikat wymagany na podstawie przepisów o rolnictwie ekologicznym – jeżeli nabywca przedsiębiorstwa lub jego części/ następca prawny beneficjenta nabywa produkty rolne od gospodarstw prowadzących produkcję metodami ekologicznymi, sporządzony na formularzu udostępnionym przez ARiMR – oryginał.</t>
  </si>
  <si>
    <t>Informacja o numerze rachunku bankowego nabywcy przedsiębiorstwa lub jego części/ następcy prawnego beneficjenta w przypadku, gdy podmiot ten ubiega się o zaliczkę – oryginał</t>
  </si>
  <si>
    <t>Oświadczenie nabywcy przedsiębiorstwa lub jego części/ następcy prawnego beneficjenta zawierające zobowiązanie do nabywania po zakończeniu operacji, w każdym roku, produktów do produkcji lub sprzedaży hurtowej na podstawie co najmniej 3-letnich umów zawartych bezpośrednio z producentami rolnymi, na poziomie przekraczającym 75 % całkowitej ilości nabywanych produktów rolnych - sporządzone na formularzu udostępnionym przez ARiMR – oryginał.</t>
  </si>
  <si>
    <t xml:space="preserve">Uzasadnienie wniosku nabywcy przedsiębiorstwa lub jego części/następcy prawnego beneficjenta o przyznanie pomocy - oryginał </t>
  </si>
  <si>
    <t>10. CEL OPERACJI</t>
  </si>
  <si>
    <t>III. DANE OPERACJI</t>
  </si>
  <si>
    <t>IV. CHARAKTERYSTYKA NABYWCY PRZEDSIĘBIORSTWA LUB JEGO CZĘŚCI/ NASTĘPCY PRAWNEGO BENEFICJENTA I OPERACJI</t>
  </si>
  <si>
    <t>V. FINANSOWANIE OPERACJI</t>
  </si>
  <si>
    <t xml:space="preserve">VI. ZESTAWIENIE RZECZOWO-FINANSOWE OPERACJI                                                                                                                                                                                            </t>
  </si>
  <si>
    <t>VII. INFORMACJA O ZAŁĄCZNIKACH</t>
  </si>
  <si>
    <t>(podpis wraz z pieczęcią imienną nabywcy przedsiębiorstwa/następcy prawnego/osoby reprezentującej nabycę lub następcę prawnego/pełnomocnika oraz pieczęć firmowa)</t>
  </si>
  <si>
    <t>7.9 Poczta</t>
  </si>
  <si>
    <t>7.10 Miejscowość</t>
  </si>
  <si>
    <t>7.11 Ulica</t>
  </si>
  <si>
    <t>21.</t>
  </si>
  <si>
    <t xml:space="preserve">Uwaga: Wspólnicy spółki cywilnej wypełniają wyłącznie pola 4.1., 4.5. i 4.6. W polu 4.1. należy wpisać nazwiska wszystkich wspólników spółki oraz nazwę spółki o ile posiada. Dane te powinny być zgodnie z danymi zawartymi w Umowie spółki cywilnej.
W polu 4.5. i 4.6. należy wpisać odpowiednio REGON i NIP nadany spółce. Dane dotyczące każdego ze wspólników spółki cywilnej należy umieścić w części wniosku II.A. Dane wspólników spółki cywilnej/dane posiadacza numeru identyfikacyjnego producenta.                                  
</t>
  </si>
  <si>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odpowiadającej liczbie wspólników wchodzących w skład spółki cywilnej.</t>
    </r>
  </si>
  <si>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t>
    </r>
    <r>
      <rPr>
        <b/>
        <i/>
        <sz val="8"/>
        <rFont val="Arial"/>
        <family val="2"/>
      </rPr>
      <t>cej liczbie wspólników wchodzących w skład spółki cywilnej.</t>
    </r>
  </si>
  <si>
    <t>Pełnomocnictwo, jeżeli wniosek w imieniu nabywcy przedsiębiorstwa lub jego części/ następcy prawnego beneficjenta składa pełnomocnik lub jeżeli nabywca przedsiębiorstwa lub jego części/ następca prawny  beneficjenta w toku postępowania w sprawie o przyznanie pomocy będzie reprezentowany przez pełnomocnika – oryginał.</t>
  </si>
  <si>
    <t>18.</t>
  </si>
  <si>
    <t>20.</t>
  </si>
  <si>
    <t>23.</t>
  </si>
  <si>
    <t>24.</t>
  </si>
  <si>
    <t>25.</t>
  </si>
  <si>
    <t>26.</t>
  </si>
  <si>
    <t>27.</t>
  </si>
  <si>
    <t>28.</t>
  </si>
  <si>
    <t>29.</t>
  </si>
  <si>
    <t>30.</t>
  </si>
  <si>
    <t>31.</t>
  </si>
  <si>
    <t>32.</t>
  </si>
  <si>
    <t>33.</t>
  </si>
  <si>
    <t>34.</t>
  </si>
  <si>
    <t>17.</t>
  </si>
  <si>
    <t>UWAGA: Kopie dokumentów załącza się w formie kopii potwierdzonych za zgodność z oryginałem przez pracownika ARiMR lub podmiot, który wydał dokument, lub notariusza, lub występującego w sprawie pełnomocnika będącego radcą prawnym lub adwokatem, z tym że kopie dokumentów, o których mowa w pkt  20, 21 mogą być również potwierdzone przez nabywcę przedsiębiorstwa lub jego części/ następcę prawnego beneficjenta.</t>
  </si>
  <si>
    <t>Oświadczam, że koszty kwalifikowalne w niniejszym wniosku nabywcy przedsiębiorstwa lub jego części albo następcy prawnego beneficjenta nie będą finansowane z innych środków publicznych.</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</si>
  <si>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2016 r. poz. 290 z późn. zm.) lub przepisów ustawy z dnia 18 lipca 2001 r. Prawo wodne (Dz. U. z 2015 r. poz. 469 z poźn. zm.) istnieje obowiązek uzyskania tych pozwoleń.</t>
  </si>
  <si>
    <t>Oświadczam, że realizacja operacji oraz osiągnięcie zakładanych celów w terminie określonym we wniosku nabywcy przedsiębiorstwa lub jego części o przyznanie pomocy albo następcy prawnego beneficjenta o przyznanie pomocy nie jest możliwa bez udziału środków publicznych.</t>
  </si>
  <si>
    <t>3.6 Wspólnicy spółki cywilnej</t>
  </si>
  <si>
    <t>7.8.Kod pocztowy</t>
  </si>
  <si>
    <t>13.4. Ulica</t>
  </si>
  <si>
    <t>13.5. Nr domu</t>
  </si>
  <si>
    <t>13.6. Nr lokalu</t>
  </si>
  <si>
    <t>13.7. Nr działek/obręb</t>
  </si>
  <si>
    <t xml:space="preserve">13.8. Miejscowość </t>
  </si>
  <si>
    <t xml:space="preserve">13.9. Kod pocztowy </t>
  </si>
  <si>
    <t xml:space="preserve">13.10. Poczta </t>
  </si>
  <si>
    <r>
      <rPr>
        <i/>
        <sz val="7"/>
        <rFont val="Arial"/>
        <family val="2"/>
      </rPr>
      <t>8.3 PESEL</t>
    </r>
    <r>
      <rPr>
        <i/>
        <sz val="8"/>
        <rFont val="Arial"/>
        <family val="2"/>
      </rPr>
      <t xml:space="preserve"> </t>
    </r>
  </si>
  <si>
    <t>Inny podmiot, który wykonuje  działalność gospodarczą określoną w Załączniku nr 1 do rozporządzenia</t>
  </si>
  <si>
    <r>
      <t xml:space="preserve">11.3.3. prowadzenie w okresie związania celem działalności gospodarczej założonej w związku z realizacją operacji – dotyczy rolników/domowników/małżonków rolników oraz podmiotów wskazanych w </t>
    </r>
    <r>
      <rPr>
        <sz val="9"/>
        <rFont val="Calibri"/>
        <family val="2"/>
      </rPr>
      <t>§</t>
    </r>
    <r>
      <rPr>
        <sz val="9"/>
        <rFont val="Arial"/>
        <family val="2"/>
      </rPr>
      <t xml:space="preserve"> 4 ust. 2 rozporządzenia </t>
    </r>
    <r>
      <rPr>
        <vertAlign val="superscript"/>
        <sz val="9"/>
        <rFont val="Arial"/>
        <family val="2"/>
      </rPr>
      <t>1</t>
    </r>
  </si>
  <si>
    <t>Przyjmuję do wiadomości, iż: 
a) zebrane dane osobowe będą przetwarzane przez Agencję Restrukturyzacji i Modernizacji Rolnictwa z siedzibą: 00-175 Warszawa, Al. Jana Pawła II 70, zgodnie z przepisami ustawy z dn. 29 sierpnia 1997 r. o ochronie danych osobowych (Dz.U. 2016 r. poz. 922) w celu przyznania pomocy finansowej i płatności w ramach poddziałania „Wsparcie inwestycji w przetwarzanie produktów rolnych, obrót nimi lub ich rozwój”, 
b) przysługuje mi, jako osobie fizycznej, prawo do wglądu do moich danych osobowych oraz ich poprawiania.                                                                          Oświadczam, że powyższe informacje są prawdziwe i zgodne ze stanem prawnym i faktycznym, znane mi są skutki odpowiedzialności karnej wynikającej z art. 297 § 1 Ustawy z dnia 6 czerwca 1997 r. Kodeks karny (Dz.U. z 2016 r. poz. 1137).</t>
  </si>
  <si>
    <t>15.4. POŁOŻENIE SIEDZIBY GOSPODARSTWA NABYWCY PRZEDSIĘBIORSTWA LUB JEGO CZĘŚCI/ NASTĘPCY PRAWNEGO BENEFICJENTA</t>
  </si>
  <si>
    <t>15.4.1. Siedziba znajduje się na obszarze zwykłym</t>
  </si>
  <si>
    <t>15.4.2. Siedziba znajduje się na obszarze o niekorzystnych warunkach gospodarowania (ONW):</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</si>
  <si>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uchylającego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odpowiadającego 100 % kwoty zaliczki. Zabezpieczenie należy złożyć do Agencji najpóźniej w terminie 14 dni od dnia zawarcia umowy o przyznaniu pomocy. </t>
  </si>
  <si>
    <t>Kopia wniosku o wpis do ewidencji producentów, o której mowa w przepisach o krajowym systemie ewidencji producentów, ewidencji gospodarstw rolnych oraz ewidencji wniosków o przyznanie płatności, jeżeli nabywcy przedsiębiorstwa lub jego części/ następcy prawnemu beneficjenta nie został nadany numer identyfikacyjny, a w przypadku składania wniosku o wpis nabywcy przedsiębiorstwa lub jego części/ następcy prawnemu beneficjenta – oryginał wniosku.</t>
  </si>
  <si>
    <t>Oświadczenie nabywcy przedsiębiorstwa lub jego części/ następcy prawnego beneficjenta dotyczące nieruchomości, na której realizowana będzie operacja, zawierające w szczególności numer księgi wieczystej prowadzonej dla tej nieruchomości sporządzone na formularzu udostępnionym przez ARiMR – oryginał.</t>
  </si>
  <si>
    <t>Kopie dokumentów potwierdzających uczestnictwo nabywcy przedsiębiorstwa lub jego części/ następcy prawnego beneficjenta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t>
  </si>
  <si>
    <t>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nabywca przedsiębiorstwa lub jego części/ następca prawny beneficjenta przetwarza produkty rolne pochodzące bezpośrednio od producentów ekologicznych.</t>
  </si>
  <si>
    <r>
      <t>Wnioskuję o wypłatę zaliczki zgodnie z ustawą z dnia 27 maja 2015 r. o finansowaniu wspólnej polityki rolnej (Dz.U.z 2015 r. poz. 1130 oraz z 2016 r. poz. 848)</t>
    </r>
    <r>
      <rPr>
        <b/>
        <vertAlign val="superscript"/>
        <sz val="10"/>
        <rFont val="Cambria"/>
        <family val="1"/>
      </rPr>
      <t>1</t>
    </r>
  </si>
  <si>
    <r>
      <t xml:space="preserve">Przyjmuję do wiadomości, iż: 
a) zebrane dane osobowe będą przetwarzane przez Agencję Restrukturyzacji i Modernizacji Rolnictwa, z siedzibą: </t>
    </r>
    <r>
      <rPr>
        <sz val="10"/>
        <color indexed="8"/>
        <rFont val="Arial"/>
        <family val="2"/>
      </rPr>
      <t>00-175 Warszawa, Al. Jana Pawła II 70,</t>
    </r>
    <r>
      <rPr>
        <sz val="10"/>
        <rFont val="Arial"/>
        <family val="2"/>
      </rPr>
      <t xml:space="preserve"> zgodnie z przepisami ustawy z dn. 29 sierpnia 1997 r. o ochronie danych osobowych (tj. Dz.U. z 2016 r. poz. 922) w celu przyznania pomocy finansowej i płatności w ramach poddziałania „Wsparcie inwestycji w przetwarzanie produktów rolnych, obrót nimi lub ich rozwój”, 
b) przysługuje mi, jako osobie fizycznej, prawo do wglądu do moich danych osobowych oraz ich poprawiania.</t>
    </r>
  </si>
  <si>
    <t xml:space="preserve">Oświadczam, że nie podlegam zakazowi dostępu do środków publicznych, o którym mowa w art. 5 ust. 3 pkt 4 ustawy z dnia 27 sierpnia 2009 r. o finansach publicznych (Dz. U. z 2013 r. poz. 885,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nabywcy przedsiębiorstwa lub jego części o przyznanie pomocy albo następcy prawnego beneficjenta o przyznanie pomocy.
</t>
  </si>
  <si>
    <t xml:space="preserve">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r., str. 48)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
</t>
  </si>
  <si>
    <t xml:space="preserve">Przyjmuję do wiadomości, że zgodnie z art. 111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(Dz.Urz.UE L 347 z 20.12.2013, str. 549)dane nabywcy/następcy prawnego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</si>
  <si>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2015 r. poz. 1130 oraz z 2016 r. poz. 848)</t>
    </r>
    <r>
      <rPr>
        <vertAlign val="superscript"/>
        <sz val="10"/>
        <rFont val="Arial"/>
        <family val="2"/>
      </rPr>
      <t>1</t>
    </r>
    <r>
      <rPr>
        <sz val="10"/>
        <rFont val="Arial"/>
        <family val="2"/>
      </rPr>
      <t>.</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</si>
  <si>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2016 r. poz. 1137).</t>
  </si>
  <si>
    <t xml:space="preserve">Przyjmuję do wiadomości, że zwrotowi, o którym mowa w pkt. 11 podlega odpowiednio ta część zaliczki, która została wykorzystana niezgodnie z przeznaczeniem albo pobrana nienależnie lub w nadmiernej wysokości. </t>
  </si>
  <si>
    <t>24.13.1. Innowacyjność</t>
  </si>
  <si>
    <t>Dolnośląski</t>
  </si>
  <si>
    <t>Kujawsko-Pomorski</t>
  </si>
  <si>
    <t>Lubuski</t>
  </si>
  <si>
    <t>Łódzki</t>
  </si>
  <si>
    <t>Małopolski</t>
  </si>
  <si>
    <t>Mazowiecki</t>
  </si>
  <si>
    <t>Podkarpacki</t>
  </si>
  <si>
    <t>Podlaski</t>
  </si>
  <si>
    <t>Pomorski</t>
  </si>
  <si>
    <t>Śląski</t>
  </si>
  <si>
    <t>Świętokrzyski</t>
  </si>
  <si>
    <t>Warmińsko-Mazurski</t>
  </si>
  <si>
    <t>Wielkopolski</t>
  </si>
  <si>
    <t>Zachodniopomorski</t>
  </si>
  <si>
    <r>
      <t>4.8. PESEL</t>
    </r>
    <r>
      <rPr>
        <sz val="7"/>
        <rFont val="Arial"/>
        <family val="2"/>
      </rPr>
      <t xml:space="preserve"> </t>
    </r>
  </si>
  <si>
    <r>
      <t xml:space="preserve">4.9. Płeć - </t>
    </r>
    <r>
      <rPr>
        <i/>
        <sz val="7"/>
        <color indexed="8"/>
        <rFont val="Arial"/>
        <family val="2"/>
      </rPr>
      <t>dotyczy wyłącznie osób fizycznych:</t>
    </r>
  </si>
  <si>
    <t xml:space="preserve">13.11. INFORMACJA O POWIERZCHNI DZIAŁEK, NA KTÓRYCH REALIZOWANA BĘDZIE OPERACJA TRWALE ZWIĄZANA Z NIERUCHOMOŚCIĄ </t>
  </si>
  <si>
    <t>11.3.2. utrzymanie statusu grupy producentów rolnych, związku grup producentów rolnych, organizacji producentów lub zrzeszenia organizacji producentów przez cały okres związania celem</t>
  </si>
  <si>
    <t xml:space="preserve">Uwaga:
 W pozycji 2.1 należy wpisać numer identyfikacyjny nabywcy przedsiębiorstwa lub jego części/ następcy prawnego beneficjenta albo numer identyfikacyjny:
a)  jego współmałżonka, jeżeli wyraził zgodę na nadanie mu tego numeru – w przypadku osoby fizycznej,
b)  spółki cywilnej, której jest wspólnikiem – w przypadku wspólnika spółki cywilnej
</t>
  </si>
  <si>
    <t>6. ADRES DO KORESPONDENCJI [JEŻELI JEST INNY NIŻ W PKT 5 ORAZ W PRZYPADKU WSKAZANIA PEŁNOMOCNIKA]</t>
  </si>
  <si>
    <t>17. WSKAŹNIKI EKONOMICZNE i FINANSOWE DOT. PROWADZONEJ DZIAŁALNOŚCI</t>
  </si>
  <si>
    <t>VIII. OŚWIADCZENIE NABYWCY PRZEDSIĘBIORSTWA LUB JEGO CZĘŚCI/ NASTĘPCY PRAWNEGO BENEFICJENTA</t>
  </si>
  <si>
    <t>Oświadczenie następcy prawnego beneficjenta o wstąpieniu w prawa i obowiązki beneficjenta wynikające z umowy o przyznaniu pomocy, sporządzone na formularzu udostępnionym przez ARiMR - oryginał</t>
  </si>
  <si>
    <t>Kopia zgłoszenia zamiaru wykonania robót budowlanych właściwemu organowi, potwierdzone przez ten organ wraz z:
– oświadczeniem nabywcy przedsiębiorstwa lub jego części/ następcy prawnego beneficjenta, że w terminie 30 dni od dnia zgłoszenia zamiaru wykonania robót budowlanych, właściwy organ nie wniósł sprzeciwu – oryginał lub
– kopią zaświadczenia wydanego przez właściwy organ, że nie wniósł sprzeciwu wobec zgłoszonego zamiaru wykonania robót budowlanych.</t>
  </si>
  <si>
    <r>
      <t xml:space="preserve">Kopia dokumentacji dotyczącej wykazu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</si>
  <si>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</si>
  <si>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Oświadczenie nabywcy przedsiębiorstwa lub jego części/ następcy prawnego beneficjenta potwierdzające, że prowadzi jedno z przedsiębiorstw określonych w załączniku I do rozporządzenia nr 651/2014 - w przypadku podmiotu ubiegającego się o przyznanie pomocy, o którym mowa w § 2 ust. 1 pkt 1 rozporządzenia MRiRW z dnia 5 października 2015 r.</t>
    </r>
    <r>
      <rPr>
        <vertAlign val="superscript"/>
        <sz val="9"/>
        <rFont val="Arial"/>
        <family val="2"/>
      </rPr>
      <t>1</t>
    </r>
    <r>
      <rPr>
        <sz val="9"/>
        <rFont val="Arial"/>
        <family val="2"/>
      </rPr>
      <t>, sporządzone na formularzu udostępnionym przez Agencję – oryginał.</t>
    </r>
  </si>
  <si>
    <r>
      <rPr>
        <vertAlign val="superscript"/>
        <sz val="10"/>
        <rFont val="Arial"/>
        <family val="2"/>
      </rPr>
      <t>1</t>
    </r>
    <r>
      <rPr>
        <sz val="10"/>
        <rFont val="Arial"/>
        <family val="2"/>
      </rPr>
      <t xml:space="preserve">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2015 r. poz. 1581, z późn. zm.)</t>
    </r>
  </si>
  <si>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(Dz.U. z 2015 r. poz. 1581, z późn. zm.) oraz wymagania uszczegółowione w Instrukcji wypełniania wniosku nabywcy przedsiębiorstwa lub jego części o przyznanie pomocy albo następcy prawnego beneficjenta o przyznanie pomocy, w tym zasady refundacji kosztów kwalifikowalnych określonych we wniosku, poniesionych w związku z realizacją operacji oraz zasady udzielania zaliczek.
</t>
    </r>
  </si>
  <si>
    <t>x</t>
  </si>
  <si>
    <t>(Miejscowość, data)</t>
  </si>
  <si>
    <t>NUMER UMOWY: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</si>
</sst>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
    <numFmt numFmtId="170" formatCode="##\-###"/>
    <numFmt numFmtId="171" formatCode="00\-000"/>
    <numFmt numFmtId="172" formatCode="0.0"/>
    <numFmt numFmtId="173" formatCode="mm/yyyy"/>
    <numFmt numFmtId="174" formatCode="mmm/yyyy"/>
    <numFmt numFmtId="175" formatCode="[$-415]d\ mmmm\ yyyy"/>
    <numFmt numFmtId="176" formatCode="#&quot; &quot;??/16"/>
    <numFmt numFmtId="177" formatCode="000\-000\-00\-00"/>
    <numFmt numFmtId="178" formatCode="00000000000"/>
    <numFmt numFmtId="179" formatCode="#,##0.0"/>
    <numFmt numFmtId="180" formatCode="#,##0.00\ &quot;zł&quot;"/>
    <numFmt numFmtId="181" formatCode="[$€-83C]#,##0.00"/>
    <numFmt numFmtId="182" formatCode="#,##0.00\ [$€-407]"/>
    <numFmt numFmtId="183" formatCode="[$-415]d\ mmmm\ yyyy;@"/>
    <numFmt numFmtId="184" formatCode="#,##0.0000"/>
    <numFmt numFmtId="185" formatCode="yyyy/mm"/>
    <numFmt numFmtId="186" formatCode="m\W\h"/>
    <numFmt numFmtId="187" formatCode="#,##0_ ;\-#,##0\ "/>
  </numFmts>
  <fonts count="9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u val="single"/>
      <sz val="10"/>
      <color indexed="12"/>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b/>
      <i/>
      <sz val="8"/>
      <color indexed="10"/>
      <name val="Arial"/>
      <family val="2"/>
    </font>
    <font>
      <i/>
      <sz val="7.5"/>
      <name val="Arial"/>
      <family val="2"/>
    </font>
    <font>
      <b/>
      <sz val="9"/>
      <name val="Arial"/>
      <family val="2"/>
    </font>
    <font>
      <vertAlign val="superscript"/>
      <sz val="9"/>
      <name val="Arial"/>
      <family val="2"/>
    </font>
    <font>
      <i/>
      <sz val="8"/>
      <color indexed="10"/>
      <name val="Arial"/>
      <family val="2"/>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vertAlign val="superscript"/>
      <sz val="7.5"/>
      <name val="Arial"/>
      <family val="2"/>
    </font>
    <font>
      <strike/>
      <sz val="10"/>
      <name val="Arial"/>
      <family val="2"/>
    </font>
    <font>
      <strike/>
      <sz val="7"/>
      <name val="Arial"/>
      <family val="2"/>
    </font>
    <font>
      <b/>
      <u val="single"/>
      <sz val="11"/>
      <name val="Arial"/>
      <family val="2"/>
    </font>
    <font>
      <sz val="9"/>
      <color indexed="8"/>
      <name val="Arial"/>
      <family val="2"/>
    </font>
    <font>
      <b/>
      <i/>
      <sz val="6"/>
      <name val="Arial"/>
      <family val="2"/>
    </font>
    <font>
      <sz val="6"/>
      <name val="Arial"/>
      <family val="2"/>
    </font>
    <font>
      <b/>
      <u val="single"/>
      <vertAlign val="superscript"/>
      <sz val="12"/>
      <name val="Arial"/>
      <family val="2"/>
    </font>
    <font>
      <b/>
      <u val="single"/>
      <sz val="12"/>
      <name val="Arial"/>
      <family val="2"/>
    </font>
    <font>
      <b/>
      <vertAlign val="superscript"/>
      <sz val="12"/>
      <name val="Arial"/>
      <family val="2"/>
    </font>
    <font>
      <b/>
      <i/>
      <sz val="7"/>
      <name val="Arial"/>
      <family val="2"/>
    </font>
    <font>
      <b/>
      <sz val="9"/>
      <color indexed="8"/>
      <name val="Arial"/>
      <family val="2"/>
    </font>
    <font>
      <b/>
      <i/>
      <sz val="9"/>
      <name val="Arial"/>
      <family val="2"/>
    </font>
    <font>
      <b/>
      <i/>
      <sz val="10"/>
      <name val="Arial"/>
      <family val="2"/>
    </font>
    <font>
      <b/>
      <u val="single"/>
      <sz val="10"/>
      <name val="Arial"/>
      <family val="2"/>
    </font>
    <font>
      <b/>
      <sz val="8"/>
      <name val="Arial Narrow"/>
      <family val="2"/>
    </font>
    <font>
      <sz val="7"/>
      <name val="Czcionka tekstu podstawowego"/>
      <family val="2"/>
    </font>
    <font>
      <i/>
      <sz val="7"/>
      <color indexed="8"/>
      <name val="Arial"/>
      <family val="2"/>
    </font>
    <font>
      <sz val="9"/>
      <name val="Calibri"/>
      <family val="2"/>
    </font>
    <font>
      <vertAlign val="superscript"/>
      <sz val="8"/>
      <name val="Arial"/>
      <family val="2"/>
    </font>
    <font>
      <u val="single"/>
      <sz val="10"/>
      <name val="Arial"/>
      <family val="2"/>
    </font>
    <font>
      <b/>
      <vertAlign val="superscript"/>
      <sz val="10"/>
      <name val="Cambria"/>
      <family val="1"/>
    </font>
    <font>
      <sz val="11"/>
      <color indexed="8"/>
      <name val="Calibri"/>
      <family val="2"/>
    </font>
    <font>
      <u val="single"/>
      <sz val="10"/>
      <color indexed="20"/>
      <name val="Arial"/>
      <family val="2"/>
    </font>
    <font>
      <sz val="10"/>
      <color indexed="9"/>
      <name val="Arial"/>
      <family val="2"/>
    </font>
    <font>
      <i/>
      <sz val="8"/>
      <color indexed="8"/>
      <name val="Arial"/>
      <family val="2"/>
    </font>
    <font>
      <b/>
      <i/>
      <sz val="7"/>
      <color indexed="8"/>
      <name val="Arial"/>
      <family val="2"/>
    </font>
    <font>
      <sz val="11"/>
      <color indexed="8"/>
      <name val="Tahoma"/>
      <family val="2"/>
    </font>
    <font>
      <b/>
      <sz val="10"/>
      <color indexed="8"/>
      <name val="Arial"/>
      <family val="2"/>
    </font>
    <font>
      <sz val="10"/>
      <color indexed="22"/>
      <name val="Arial"/>
      <family val="2"/>
    </font>
    <font>
      <sz val="8"/>
      <color indexed="22"/>
      <name val="Arial"/>
      <family val="2"/>
    </font>
    <font>
      <sz val="9"/>
      <color indexed="8"/>
      <name val="Times New Roman"/>
      <family val="1"/>
    </font>
    <font>
      <b/>
      <sz val="10"/>
      <color indexed="55"/>
      <name val="Arial"/>
      <family val="2"/>
    </font>
    <font>
      <b/>
      <sz val="10"/>
      <color indexed="9"/>
      <name val="Arial"/>
      <family val="2"/>
    </font>
    <font>
      <b/>
      <sz val="11"/>
      <name val="Arial"/>
      <family val="2"/>
    </font>
    <font>
      <sz val="11"/>
      <color theme="1"/>
      <name val="Calibri"/>
      <family val="2"/>
    </font>
    <font>
      <sz val="11"/>
      <color theme="1"/>
      <name val="Czcionka tekstu podstawowego"/>
      <family val="2"/>
    </font>
    <font>
      <u val="single"/>
      <sz val="10"/>
      <color theme="11"/>
      <name val="Arial"/>
      <family val="2"/>
    </font>
    <font>
      <sz val="10"/>
      <color theme="0"/>
      <name val="Arial"/>
      <family val="2"/>
    </font>
    <font>
      <sz val="10"/>
      <color theme="1"/>
      <name val="Arial"/>
      <family val="2"/>
    </font>
    <font>
      <i/>
      <sz val="7"/>
      <color theme="1"/>
      <name val="Arial"/>
      <family val="2"/>
    </font>
    <font>
      <i/>
      <sz val="8"/>
      <color theme="1"/>
      <name val="Arial"/>
      <family val="2"/>
    </font>
    <font>
      <sz val="8"/>
      <color theme="0" tint="-0.04997999966144562"/>
      <name val="Arial"/>
      <family val="2"/>
    </font>
    <font>
      <sz val="9"/>
      <color theme="1"/>
      <name val="Times New Roman"/>
      <family val="1"/>
    </font>
    <font>
      <sz val="9"/>
      <color theme="1"/>
      <name val="Arial"/>
      <family val="2"/>
    </font>
    <font>
      <b/>
      <sz val="10"/>
      <color theme="1"/>
      <name val="Arial"/>
      <family val="2"/>
    </font>
    <font>
      <b/>
      <sz val="9"/>
      <color theme="1"/>
      <name val="Arial"/>
      <family val="2"/>
    </font>
    <font>
      <b/>
      <sz val="10"/>
      <color theme="0"/>
      <name val="Arial"/>
      <family val="2"/>
    </font>
    <font>
      <b/>
      <sz val="10"/>
      <color theme="0" tint="-0.3499799966812134"/>
      <name val="Arial"/>
      <family val="2"/>
    </font>
    <font>
      <b/>
      <i/>
      <sz val="7"/>
      <color theme="1"/>
      <name val="Arial"/>
      <family val="2"/>
    </font>
    <font>
      <sz val="11"/>
      <color theme="1"/>
      <name val="Tahoma"/>
      <family val="2"/>
    </font>
    <font>
      <sz val="10"/>
      <color theme="0" tint="-0.1499900072813034"/>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color indexed="63"/>
      </left>
      <right style="thin"/>
      <top style="medium"/>
      <bottom style="thin"/>
    </border>
    <border>
      <left>
        <color indexed="63"/>
      </left>
      <right style="medium"/>
      <top style="thin"/>
      <bottom style="thin"/>
    </border>
    <border>
      <left/>
      <right/>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bottom/>
    </border>
    <border>
      <left/>
      <right style="medium"/>
      <top style="medium"/>
      <bottom style="medium"/>
    </border>
    <border>
      <left style="medium"/>
      <right/>
      <top/>
      <bottom style="medium"/>
    </border>
    <border>
      <left style="thin"/>
      <right style="thin"/>
      <top style="thin"/>
      <bottom style="thin"/>
    </border>
    <border>
      <left/>
      <right/>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medium"/>
      <right style="medium"/>
      <top/>
      <bottom/>
    </border>
    <border>
      <left/>
      <right style="medium"/>
      <top/>
      <bottom/>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style="medium"/>
      <right style="medium"/>
      <top/>
      <bottom style="thin"/>
    </border>
    <border>
      <left/>
      <right style="medium"/>
      <top/>
      <bottom style="thin"/>
    </border>
    <border>
      <left>
        <color indexed="63"/>
      </left>
      <right style="thin"/>
      <top style="medium"/>
      <bottom style="medium"/>
    </border>
    <border>
      <left/>
      <right style="hair"/>
      <top/>
      <bottom/>
    </border>
    <border>
      <left/>
      <right style="hair"/>
      <top style="thin"/>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medium"/>
      <right style="medium"/>
      <top/>
      <bottom style="medium">
        <color indexed="8"/>
      </bottom>
    </border>
    <border>
      <left/>
      <right style="medium">
        <color indexed="8"/>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style="thin"/>
      <top/>
      <bottom style="medium"/>
    </border>
    <border>
      <left style="thin"/>
      <right>
        <color indexed="63"/>
      </right>
      <top/>
      <bottom style="hair"/>
    </border>
    <border>
      <left/>
      <right/>
      <top/>
      <bottom style="hair"/>
    </border>
    <border>
      <left/>
      <right style="thin"/>
      <top/>
      <bottom style="hair"/>
    </border>
    <border>
      <left style="hair"/>
      <right/>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3" applyNumberFormat="0" applyFill="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0" fontId="79" fillId="0" borderId="0">
      <alignment/>
      <protection/>
    </xf>
    <xf numFmtId="0" fontId="80" fillId="0" borderId="0">
      <alignment/>
      <protection/>
    </xf>
    <xf numFmtId="0" fontId="38" fillId="20"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 borderId="0" applyNumberFormat="0" applyBorder="0" applyAlignment="0" applyProtection="0"/>
  </cellStyleXfs>
  <cellXfs count="2371">
    <xf numFmtId="0" fontId="0" fillId="0" borderId="0" xfId="0"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5" fillId="24" borderId="0" xfId="0" applyFont="1" applyFill="1" applyBorder="1" applyAlignment="1">
      <alignment vertical="top" wrapText="1"/>
    </xf>
    <xf numFmtId="0" fontId="0" fillId="25" borderId="10" xfId="0" applyFont="1" applyFill="1" applyBorder="1" applyAlignment="1">
      <alignment/>
    </xf>
    <xf numFmtId="0" fontId="5" fillId="24" borderId="10" xfId="0" applyFont="1" applyFill="1" applyBorder="1" applyAlignment="1">
      <alignment vertical="top" wrapText="1"/>
    </xf>
    <xf numFmtId="0" fontId="0" fillId="25" borderId="11" xfId="0" applyFont="1" applyFill="1" applyBorder="1" applyAlignment="1">
      <alignment/>
    </xf>
    <xf numFmtId="0" fontId="0" fillId="0" borderId="10" xfId="0" applyFill="1" applyBorder="1" applyAlignment="1">
      <alignment/>
    </xf>
    <xf numFmtId="0" fontId="0" fillId="0" borderId="0" xfId="0" applyFill="1" applyAlignment="1">
      <alignment/>
    </xf>
    <xf numFmtId="0" fontId="0" fillId="26" borderId="0" xfId="0" applyFill="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5" fillId="0" borderId="17"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vertical="top" wrapText="1"/>
    </xf>
    <xf numFmtId="0" fontId="0" fillId="0" borderId="18" xfId="0" applyFill="1" applyBorder="1" applyAlignment="1">
      <alignment/>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2" xfId="0" applyFont="1" applyFill="1" applyBorder="1" applyAlignment="1">
      <alignment horizontal="center" vertical="center" wrapText="1"/>
    </xf>
    <xf numFmtId="0" fontId="0" fillId="0" borderId="15" xfId="0" applyFill="1" applyBorder="1" applyAlignment="1">
      <alignment horizontal="left"/>
    </xf>
    <xf numFmtId="0" fontId="0" fillId="0" borderId="10" xfId="0" applyFill="1" applyBorder="1" applyAlignment="1" applyProtection="1">
      <alignment/>
      <protection/>
    </xf>
    <xf numFmtId="0" fontId="6" fillId="0" borderId="0" xfId="0" applyFont="1" applyFill="1" applyBorder="1" applyAlignment="1" applyProtection="1">
      <alignment horizontal="left"/>
      <protection/>
    </xf>
    <xf numFmtId="0" fontId="0" fillId="0" borderId="14" xfId="0" applyFill="1" applyBorder="1" applyAlignment="1" applyProtection="1">
      <alignment/>
      <protection/>
    </xf>
    <xf numFmtId="0" fontId="3" fillId="0" borderId="10" xfId="0" applyFont="1" applyFill="1" applyBorder="1" applyAlignment="1" applyProtection="1">
      <alignment horizontal="justify" vertical="justify" wrapText="1"/>
      <protection/>
    </xf>
    <xf numFmtId="0" fontId="3" fillId="0" borderId="17" xfId="0" applyFont="1" applyFill="1" applyBorder="1" applyAlignment="1" applyProtection="1">
      <alignment horizontal="justify" vertical="justify" wrapText="1"/>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0" xfId="0" applyFill="1" applyBorder="1" applyAlignment="1" applyProtection="1">
      <alignment/>
      <protection/>
    </xf>
    <xf numFmtId="0" fontId="6" fillId="0" borderId="14" xfId="0" applyFont="1" applyFill="1" applyBorder="1" applyAlignment="1" applyProtection="1">
      <alignment/>
      <protection/>
    </xf>
    <xf numFmtId="0" fontId="6" fillId="0" borderId="12" xfId="0" applyFont="1" applyFill="1" applyBorder="1" applyAlignment="1" applyProtection="1">
      <alignment horizontal="left"/>
      <protection/>
    </xf>
    <xf numFmtId="0" fontId="3" fillId="0" borderId="16"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0" fillId="0" borderId="16" xfId="0" applyFill="1" applyBorder="1" applyAlignment="1" applyProtection="1">
      <alignment wrapText="1"/>
      <protection/>
    </xf>
    <xf numFmtId="0" fontId="0" fillId="0" borderId="0"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lignment vertical="top"/>
    </xf>
    <xf numFmtId="0" fontId="0" fillId="0" borderId="0" xfId="0" applyFill="1" applyAlignment="1">
      <alignment vertical="top"/>
    </xf>
    <xf numFmtId="0" fontId="0" fillId="0" borderId="0" xfId="0" applyFont="1" applyAlignment="1">
      <alignment/>
    </xf>
    <xf numFmtId="173" fontId="0" fillId="0" borderId="0" xfId="0" applyNumberFormat="1" applyAlignment="1">
      <alignment/>
    </xf>
    <xf numFmtId="0" fontId="0" fillId="27" borderId="0" xfId="0" applyFill="1" applyAlignment="1">
      <alignment/>
    </xf>
    <xf numFmtId="0" fontId="5" fillId="0" borderId="0" xfId="0" applyFont="1" applyFill="1" applyBorder="1" applyAlignment="1">
      <alignment horizontal="center" vertical="center" wrapText="1"/>
    </xf>
    <xf numFmtId="0" fontId="6" fillId="0" borderId="15" xfId="0" applyFont="1" applyFill="1" applyBorder="1" applyAlignment="1" applyProtection="1">
      <alignment vertical="top"/>
      <protection/>
    </xf>
    <xf numFmtId="0" fontId="0" fillId="0" borderId="18"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0" fillId="0" borderId="10" xfId="0" applyFill="1" applyBorder="1" applyAlignment="1" applyProtection="1">
      <alignment vertical="center"/>
      <protection hidden="1"/>
    </xf>
    <xf numFmtId="0" fontId="0" fillId="0" borderId="0" xfId="0"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Border="1" applyAlignment="1" applyProtection="1">
      <alignment horizontal="left" vertical="top" wrapText="1"/>
      <protection hidden="1"/>
    </xf>
    <xf numFmtId="0" fontId="6" fillId="23" borderId="0" xfId="0" applyFont="1" applyFill="1" applyBorder="1" applyAlignment="1" applyProtection="1">
      <alignment horizontal="center"/>
      <protection hidden="1"/>
    </xf>
    <xf numFmtId="0" fontId="0" fillId="23" borderId="0" xfId="0" applyFill="1" applyBorder="1" applyAlignment="1" applyProtection="1">
      <alignment horizontal="center"/>
      <protection hidden="1"/>
    </xf>
    <xf numFmtId="0" fontId="2" fillId="23" borderId="0" xfId="0" applyFont="1" applyFill="1" applyBorder="1" applyAlignment="1" applyProtection="1">
      <alignment/>
      <protection hidden="1"/>
    </xf>
    <xf numFmtId="0" fontId="0" fillId="23" borderId="0" xfId="0" applyFill="1" applyBorder="1" applyAlignment="1" applyProtection="1">
      <alignment/>
      <protection hidden="1"/>
    </xf>
    <xf numFmtId="0" fontId="0" fillId="25" borderId="19" xfId="0" applyFill="1" applyBorder="1" applyAlignment="1" applyProtection="1">
      <alignment/>
      <protection hidden="1"/>
    </xf>
    <xf numFmtId="0" fontId="0" fillId="25" borderId="20" xfId="0"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82" fillId="0" borderId="0" xfId="0" applyFont="1" applyFill="1" applyBorder="1" applyAlignment="1" applyProtection="1">
      <alignment horizontal="center" vertical="center" wrapText="1"/>
      <protection hidden="1"/>
    </xf>
    <xf numFmtId="0" fontId="0" fillId="0" borderId="10" xfId="0" applyFill="1" applyBorder="1" applyAlignment="1" applyProtection="1">
      <alignment horizontal="right" vertical="center"/>
      <protection hidden="1"/>
    </xf>
    <xf numFmtId="0" fontId="6"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right" vertical="center" wrapText="1"/>
      <protection hidden="1"/>
    </xf>
    <xf numFmtId="0" fontId="0" fillId="0" borderId="14" xfId="0"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4" fontId="6" fillId="0" borderId="0" xfId="0" applyNumberFormat="1" applyFont="1" applyFill="1" applyBorder="1" applyAlignment="1" applyProtection="1">
      <alignment horizontal="right" vertical="top" wrapText="1"/>
      <protection hidden="1"/>
    </xf>
    <xf numFmtId="0" fontId="0" fillId="0" borderId="0" xfId="0" applyFont="1" applyFill="1" applyBorder="1" applyAlignment="1" applyProtection="1">
      <alignment horizontal="left" vertical="top" wrapText="1"/>
      <protection hidden="1"/>
    </xf>
    <xf numFmtId="0" fontId="6" fillId="0" borderId="18" xfId="0" applyFont="1" applyFill="1" applyBorder="1" applyAlignment="1" applyProtection="1">
      <alignment/>
      <protection hidden="1"/>
    </xf>
    <xf numFmtId="0" fontId="6" fillId="0" borderId="12" xfId="0" applyFont="1" applyFill="1" applyBorder="1" applyAlignment="1" applyProtection="1">
      <alignment/>
      <protection hidden="1"/>
    </xf>
    <xf numFmtId="0" fontId="0" fillId="0" borderId="17" xfId="0"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11" fillId="0" borderId="0" xfId="0" applyFont="1" applyFill="1" applyBorder="1" applyAlignment="1" applyProtection="1">
      <alignment horizontal="center"/>
      <protection hidden="1"/>
    </xf>
    <xf numFmtId="0" fontId="14" fillId="0" borderId="10" xfId="0" applyFont="1" applyFill="1" applyBorder="1" applyAlignment="1" applyProtection="1">
      <alignment wrapText="1"/>
      <protection hidden="1"/>
    </xf>
    <xf numFmtId="0" fontId="0" fillId="0" borderId="10" xfId="0" applyFill="1" applyBorder="1" applyAlignment="1" applyProtection="1">
      <alignment/>
      <protection hidden="1"/>
    </xf>
    <xf numFmtId="0" fontId="0" fillId="0" borderId="0" xfId="0" applyFill="1" applyBorder="1" applyAlignment="1">
      <alignment horizontal="left"/>
    </xf>
    <xf numFmtId="0" fontId="6" fillId="0" borderId="0" xfId="0" applyFont="1" applyFill="1" applyBorder="1" applyAlignment="1" applyProtection="1">
      <alignment horizontal="center" vertical="center" wrapText="1"/>
      <protection locked="0"/>
    </xf>
    <xf numFmtId="9"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0" borderId="18" xfId="0" applyFont="1" applyFill="1" applyBorder="1" applyAlignment="1">
      <alignment vertical="top" wrapText="1"/>
    </xf>
    <xf numFmtId="0" fontId="0" fillId="0" borderId="12" xfId="0" applyFont="1" applyFill="1" applyBorder="1" applyAlignment="1">
      <alignment vertical="top" wrapText="1"/>
    </xf>
    <xf numFmtId="0" fontId="5" fillId="0" borderId="20" xfId="0" applyFont="1" applyFill="1" applyBorder="1" applyAlignment="1">
      <alignment horizontal="center" vertical="center" wrapText="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16" xfId="0" applyFill="1" applyBorder="1" applyAlignment="1" applyProtection="1">
      <alignment/>
      <protection hidden="1"/>
    </xf>
    <xf numFmtId="0" fontId="0" fillId="25" borderId="14" xfId="0" applyFont="1" applyFill="1" applyBorder="1" applyAlignment="1">
      <alignment/>
    </xf>
    <xf numFmtId="0" fontId="5" fillId="0" borderId="18" xfId="0" applyFont="1" applyFill="1" applyBorder="1" applyAlignment="1">
      <alignment vertical="top" wrapText="1"/>
    </xf>
    <xf numFmtId="0" fontId="0" fillId="0" borderId="12"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ill="1" applyBorder="1" applyAlignment="1" applyProtection="1">
      <alignment horizontal="left"/>
      <protection/>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xf>
    <xf numFmtId="0" fontId="6" fillId="28" borderId="0" xfId="54" applyFont="1" applyFill="1" applyBorder="1" applyAlignment="1" applyProtection="1">
      <alignment horizontal="left" vertical="center" wrapText="1"/>
      <protection locked="0"/>
    </xf>
    <xf numFmtId="0" fontId="6" fillId="28" borderId="14" xfId="54" applyFont="1" applyFill="1" applyBorder="1" applyAlignment="1" applyProtection="1">
      <alignment horizontal="left" vertical="center" wrapText="1"/>
      <protection locked="0"/>
    </xf>
    <xf numFmtId="0" fontId="6" fillId="28" borderId="10" xfId="54" applyFont="1" applyFill="1" applyBorder="1" applyAlignment="1" applyProtection="1">
      <alignment horizontal="left" vertical="center" wrapText="1"/>
      <protection locked="0"/>
    </xf>
    <xf numFmtId="0" fontId="6" fillId="28" borderId="0" xfId="54" applyFont="1" applyFill="1" applyBorder="1" applyAlignment="1" applyProtection="1">
      <alignment horizontal="center" vertical="center" wrapText="1"/>
      <protection locked="0"/>
    </xf>
    <xf numFmtId="0" fontId="6" fillId="0" borderId="0" xfId="54"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protection hidden="1"/>
    </xf>
    <xf numFmtId="0" fontId="83" fillId="29" borderId="0" xfId="0" applyFont="1" applyFill="1" applyBorder="1" applyAlignment="1" applyProtection="1">
      <alignment wrapText="1"/>
      <protection/>
    </xf>
    <xf numFmtId="0" fontId="83" fillId="29" borderId="17" xfId="0" applyFont="1" applyFill="1" applyBorder="1" applyAlignment="1" applyProtection="1">
      <alignment horizontal="center"/>
      <protection/>
    </xf>
    <xf numFmtId="4" fontId="6" fillId="0" borderId="14" xfId="0" applyNumberFormat="1" applyFont="1" applyFill="1" applyBorder="1" applyAlignment="1" applyProtection="1">
      <alignment horizontal="right" vertical="center" wrapText="1"/>
      <protection locked="0"/>
    </xf>
    <xf numFmtId="4" fontId="6" fillId="0" borderId="11" xfId="0" applyNumberFormat="1" applyFont="1" applyFill="1" applyBorder="1" applyAlignment="1" applyProtection="1">
      <alignment horizontal="right" vertical="center" wrapText="1"/>
      <protection locked="0"/>
    </xf>
    <xf numFmtId="0" fontId="83" fillId="29" borderId="0" xfId="0" applyFont="1" applyFill="1" applyBorder="1" applyAlignment="1" applyProtection="1">
      <alignment/>
      <protection/>
    </xf>
    <xf numFmtId="0" fontId="83" fillId="29" borderId="10" xfId="0" applyFont="1" applyFill="1" applyBorder="1" applyAlignment="1" applyProtection="1">
      <alignment/>
      <protection/>
    </xf>
    <xf numFmtId="0" fontId="83" fillId="29" borderId="18" xfId="0" applyFont="1" applyFill="1" applyBorder="1" applyAlignment="1" applyProtection="1">
      <alignment horizontal="center"/>
      <protection/>
    </xf>
    <xf numFmtId="0" fontId="83" fillId="29" borderId="12" xfId="0" applyFont="1" applyFill="1" applyBorder="1" applyAlignment="1" applyProtection="1">
      <alignment horizontal="center"/>
      <protection/>
    </xf>
    <xf numFmtId="0" fontId="83" fillId="29" borderId="10" xfId="0" applyFont="1" applyFill="1" applyBorder="1" applyAlignment="1" applyProtection="1">
      <alignment horizontal="center"/>
      <protection/>
    </xf>
    <xf numFmtId="49" fontId="83" fillId="29" borderId="0" xfId="0" applyNumberFormat="1" applyFont="1" applyFill="1" applyBorder="1" applyAlignment="1" applyProtection="1">
      <alignment horizontal="center"/>
      <protection locked="0"/>
    </xf>
    <xf numFmtId="0" fontId="84" fillId="29" borderId="0" xfId="0" applyNumberFormat="1" applyFont="1" applyFill="1" applyBorder="1" applyAlignment="1" applyProtection="1">
      <alignment horizontal="left" vertical="center" wrapText="1"/>
      <protection/>
    </xf>
    <xf numFmtId="0" fontId="83" fillId="30" borderId="0" xfId="0" applyFont="1" applyFill="1" applyBorder="1" applyAlignment="1" applyProtection="1">
      <alignment vertical="center"/>
      <protection/>
    </xf>
    <xf numFmtId="0" fontId="85" fillId="29" borderId="17" xfId="0" applyNumberFormat="1" applyFont="1" applyFill="1" applyBorder="1" applyAlignment="1" applyProtection="1">
      <alignment horizontal="justify" vertical="center" wrapText="1"/>
      <protection/>
    </xf>
    <xf numFmtId="0" fontId="85" fillId="29" borderId="15" xfId="0" applyNumberFormat="1" applyFont="1" applyFill="1" applyBorder="1" applyAlignment="1" applyProtection="1">
      <alignment horizontal="justify" vertical="center" wrapText="1"/>
      <protection/>
    </xf>
    <xf numFmtId="0" fontId="83" fillId="29" borderId="18" xfId="0" applyNumberFormat="1" applyFont="1" applyFill="1" applyBorder="1" applyAlignment="1" applyProtection="1">
      <alignment vertical="center" wrapText="1"/>
      <protection/>
    </xf>
    <xf numFmtId="0" fontId="84" fillId="29" borderId="12" xfId="0" applyNumberFormat="1" applyFont="1" applyFill="1" applyBorder="1" applyAlignment="1" applyProtection="1">
      <alignment vertical="center" wrapText="1"/>
      <protection/>
    </xf>
    <xf numFmtId="0" fontId="83" fillId="30" borderId="12" xfId="0" applyFont="1" applyFill="1" applyBorder="1" applyAlignment="1" applyProtection="1">
      <alignment vertical="center"/>
      <protection/>
    </xf>
    <xf numFmtId="0" fontId="83" fillId="29" borderId="15" xfId="0" applyNumberFormat="1" applyFont="1" applyFill="1" applyBorder="1" applyAlignment="1" applyProtection="1">
      <alignment horizontal="center" wrapText="1"/>
      <protection/>
    </xf>
    <xf numFmtId="0" fontId="83" fillId="30" borderId="10" xfId="0" applyFont="1" applyFill="1" applyBorder="1" applyAlignment="1" applyProtection="1">
      <alignment vertical="center"/>
      <protection/>
    </xf>
    <xf numFmtId="0" fontId="84" fillId="29"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vertical="top"/>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vertical="center" wrapText="1"/>
      <protection/>
    </xf>
    <xf numFmtId="0" fontId="0" fillId="0" borderId="12" xfId="0" applyFont="1" applyFill="1" applyBorder="1" applyAlignment="1" applyProtection="1">
      <alignment vertical="top"/>
      <protection/>
    </xf>
    <xf numFmtId="0" fontId="3" fillId="0" borderId="12" xfId="0" applyFont="1" applyFill="1" applyBorder="1" applyAlignment="1" applyProtection="1">
      <alignment horizontal="left" vertical="top"/>
      <protection/>
    </xf>
    <xf numFmtId="0" fontId="3" fillId="0" borderId="12"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0" fillId="0" borderId="12" xfId="0" applyFill="1" applyBorder="1" applyAlignment="1">
      <alignment horizontal="left"/>
    </xf>
    <xf numFmtId="0" fontId="3" fillId="0" borderId="21" xfId="0" applyFont="1" applyFill="1" applyBorder="1" applyAlignment="1" applyProtection="1">
      <alignment horizontal="justify" vertical="justify" wrapText="1"/>
      <protection/>
    </xf>
    <xf numFmtId="0" fontId="0" fillId="0" borderId="0" xfId="0" applyFont="1" applyFill="1" applyBorder="1" applyAlignment="1">
      <alignment/>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locked="0"/>
    </xf>
    <xf numFmtId="0" fontId="0" fillId="0" borderId="17" xfId="0" applyFill="1" applyBorder="1" applyAlignment="1" applyProtection="1">
      <alignment/>
      <protection hidden="1"/>
    </xf>
    <xf numFmtId="0" fontId="24" fillId="0" borderId="10" xfId="0" applyFont="1" applyFill="1" applyBorder="1" applyAlignment="1" applyProtection="1">
      <alignment horizontal="center" vertical="center"/>
      <protection locked="0"/>
    </xf>
    <xf numFmtId="0" fontId="24" fillId="0" borderId="14"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83" fillId="29" borderId="0" xfId="0" applyFont="1" applyFill="1" applyBorder="1" applyAlignment="1" applyProtection="1">
      <alignment horizontal="center"/>
      <protection/>
    </xf>
    <xf numFmtId="0" fontId="83" fillId="29" borderId="10" xfId="0" applyFont="1" applyFill="1" applyBorder="1" applyAlignment="1" applyProtection="1">
      <alignment horizontal="left" wrapText="1"/>
      <protection/>
    </xf>
    <xf numFmtId="0" fontId="83" fillId="29" borderId="0" xfId="0" applyFont="1" applyFill="1" applyBorder="1" applyAlignment="1" applyProtection="1">
      <alignment horizontal="left" wrapText="1"/>
      <protection/>
    </xf>
    <xf numFmtId="4" fontId="6" fillId="0" borderId="22" xfId="0" applyNumberFormat="1" applyFont="1" applyFill="1" applyBorder="1" applyAlignment="1" applyProtection="1">
      <alignment horizontal="right" vertical="center" wrapText="1"/>
      <protection hidden="1"/>
    </xf>
    <xf numFmtId="4" fontId="6" fillId="0" borderId="23" xfId="0" applyNumberFormat="1" applyFont="1" applyFill="1" applyBorder="1" applyAlignment="1" applyProtection="1">
      <alignment horizontal="right" vertical="center" wrapText="1"/>
      <protection hidden="1"/>
    </xf>
    <xf numFmtId="0" fontId="83" fillId="29" borderId="15" xfId="0" applyFont="1" applyFill="1" applyBorder="1" applyAlignment="1" applyProtection="1">
      <alignment horizontal="center"/>
      <protection/>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0" fillId="0" borderId="0" xfId="0" applyFont="1" applyFill="1" applyBorder="1" applyAlignment="1">
      <alignment horizontal="left" vertical="center" wrapText="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84" fillId="0" borderId="10" xfId="0" applyFont="1" applyFill="1" applyBorder="1" applyAlignment="1" applyProtection="1">
      <alignment horizontal="left" vertical="top"/>
      <protection hidden="1"/>
    </xf>
    <xf numFmtId="0" fontId="0" fillId="0" borderId="18" xfId="0" applyFill="1" applyBorder="1" applyAlignment="1" applyProtection="1">
      <alignment/>
      <protection hidden="1"/>
    </xf>
    <xf numFmtId="0" fontId="2" fillId="0" borderId="14" xfId="0" applyFont="1" applyFill="1" applyBorder="1" applyAlignment="1" applyProtection="1">
      <alignment/>
      <protection hidden="1"/>
    </xf>
    <xf numFmtId="0" fontId="2" fillId="0" borderId="10" xfId="0" applyFont="1" applyFill="1" applyBorder="1" applyAlignment="1" applyProtection="1">
      <alignment/>
      <protection hidden="1"/>
    </xf>
    <xf numFmtId="0" fontId="24" fillId="0" borderId="18" xfId="0" applyFont="1" applyFill="1" applyBorder="1" applyAlignment="1" applyProtection="1">
      <alignment vertical="center"/>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0" fillId="0" borderId="11" xfId="0" applyFill="1" applyBorder="1" applyAlignment="1" applyProtection="1">
      <alignment/>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left" vertical="top" wrapText="1"/>
      <protection hidden="1"/>
    </xf>
    <xf numFmtId="0" fontId="5" fillId="0" borderId="15" xfId="0" applyFont="1" applyFill="1" applyBorder="1" applyAlignment="1" applyProtection="1">
      <alignment horizontal="center" vertical="center" wrapText="1"/>
      <protection hidden="1"/>
    </xf>
    <xf numFmtId="0" fontId="24" fillId="0" borderId="19" xfId="0" applyFont="1" applyFill="1" applyBorder="1" applyAlignment="1" applyProtection="1">
      <alignment vertical="top"/>
      <protection hidden="1"/>
    </xf>
    <xf numFmtId="0" fontId="6" fillId="0" borderId="1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0" fillId="0" borderId="15" xfId="0" applyFont="1" applyFill="1" applyBorder="1" applyAlignment="1" applyProtection="1">
      <alignment/>
      <protection hidden="1"/>
    </xf>
    <xf numFmtId="0" fontId="10" fillId="0" borderId="0"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0" xfId="0" applyFont="1" applyFill="1" applyAlignment="1" applyProtection="1">
      <alignment/>
      <protection hidden="1"/>
    </xf>
    <xf numFmtId="0" fontId="19" fillId="0" borderId="24" xfId="0" applyFont="1" applyFill="1" applyBorder="1" applyAlignment="1" applyProtection="1">
      <alignment horizontal="left" vertical="top" wrapText="1"/>
      <protection hidden="1"/>
    </xf>
    <xf numFmtId="0" fontId="19" fillId="0" borderId="19" xfId="0" applyFont="1" applyFill="1" applyBorder="1" applyAlignment="1" applyProtection="1">
      <alignment horizontal="center" vertical="top" wrapText="1"/>
      <protection hidden="1"/>
    </xf>
    <xf numFmtId="0" fontId="0" fillId="0" borderId="14" xfId="0" applyFon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24" fillId="0" borderId="0" xfId="0" applyFont="1"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center" vertical="center"/>
      <protection hidden="1"/>
    </xf>
    <xf numFmtId="0" fontId="5" fillId="0" borderId="15" xfId="0" applyFont="1" applyFill="1" applyBorder="1" applyAlignment="1" applyProtection="1">
      <alignment vertical="top" wrapText="1"/>
      <protection hidden="1"/>
    </xf>
    <xf numFmtId="0" fontId="0" fillId="0" borderId="15" xfId="0" applyFont="1" applyFill="1" applyBorder="1" applyAlignment="1" applyProtection="1">
      <alignment horizontal="left" vertical="center" wrapText="1"/>
      <protection hidden="1"/>
    </xf>
    <xf numFmtId="0" fontId="0" fillId="0" borderId="14" xfId="0" applyFont="1" applyFill="1" applyBorder="1" applyAlignment="1" applyProtection="1">
      <alignment vertical="top"/>
      <protection hidden="1"/>
    </xf>
    <xf numFmtId="0" fontId="6" fillId="0" borderId="0" xfId="0" applyFont="1" applyFill="1" applyBorder="1" applyAlignment="1" applyProtection="1">
      <alignment horizontal="left" wrapText="1"/>
      <protection hidden="1"/>
    </xf>
    <xf numFmtId="186" fontId="6" fillId="0" borderId="20" xfId="0" applyNumberFormat="1" applyFont="1" applyFill="1" applyBorder="1" applyAlignment="1" applyProtection="1">
      <alignment vertical="center"/>
      <protection hidden="1"/>
    </xf>
    <xf numFmtId="0" fontId="6" fillId="0" borderId="12"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wrapText="1"/>
      <protection hidden="1"/>
    </xf>
    <xf numFmtId="0" fontId="10" fillId="0" borderId="15" xfId="0" applyFont="1" applyFill="1" applyBorder="1" applyAlignment="1" applyProtection="1">
      <alignment horizontal="left" wrapText="1"/>
      <protection hidden="1"/>
    </xf>
    <xf numFmtId="0" fontId="0" fillId="0" borderId="15" xfId="0" applyFont="1" applyFill="1" applyBorder="1" applyAlignment="1" applyProtection="1">
      <alignment vertical="top" wrapText="1"/>
      <protection hidden="1"/>
    </xf>
    <xf numFmtId="0" fontId="0" fillId="0" borderId="16" xfId="0" applyFont="1" applyFill="1" applyBorder="1" applyAlignment="1" applyProtection="1">
      <alignment vertical="top" wrapText="1"/>
      <protection hidden="1"/>
    </xf>
    <xf numFmtId="0" fontId="5" fillId="0" borderId="12" xfId="0" applyFont="1" applyFill="1" applyBorder="1" applyAlignment="1" applyProtection="1">
      <alignment vertical="top" wrapText="1"/>
      <protection hidden="1"/>
    </xf>
    <xf numFmtId="0" fontId="5" fillId="0" borderId="13"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14" xfId="0" applyFont="1"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24" fillId="0" borderId="0" xfId="0" applyFont="1" applyFill="1" applyBorder="1" applyAlignment="1" applyProtection="1">
      <alignment horizontal="left" vertical="center"/>
      <protection hidden="1"/>
    </xf>
    <xf numFmtId="0" fontId="24" fillId="0" borderId="1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vertical="top" wrapText="1"/>
      <protection hidden="1"/>
    </xf>
    <xf numFmtId="0" fontId="24" fillId="0" borderId="15" xfId="0" applyFont="1" applyFill="1" applyBorder="1" applyAlignment="1" applyProtection="1">
      <alignment horizontal="left" vertical="top" wrapText="1"/>
      <protection hidden="1"/>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vertical="top" wrapText="1"/>
      <protection hidden="1"/>
    </xf>
    <xf numFmtId="0" fontId="0" fillId="0" borderId="12"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top" wrapText="1"/>
      <protection hidden="1"/>
    </xf>
    <xf numFmtId="0" fontId="0" fillId="0" borderId="15"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0" fillId="0" borderId="10" xfId="0"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wrapText="1"/>
      <protection hidden="1"/>
    </xf>
    <xf numFmtId="0" fontId="0" fillId="0" borderId="14" xfId="0" applyFill="1" applyBorder="1" applyAlignment="1" applyProtection="1">
      <alignment wrapText="1"/>
      <protection hidden="1"/>
    </xf>
    <xf numFmtId="0" fontId="0" fillId="0" borderId="0"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wrapText="1"/>
      <protection hidden="1"/>
    </xf>
    <xf numFmtId="0" fontId="0" fillId="0" borderId="10" xfId="0" applyFont="1" applyFill="1" applyBorder="1" applyAlignment="1" applyProtection="1">
      <alignment wrapText="1"/>
      <protection hidden="1"/>
    </xf>
    <xf numFmtId="0" fontId="10" fillId="0" borderId="0" xfId="0" applyFont="1" applyFill="1" applyBorder="1" applyAlignment="1" applyProtection="1">
      <alignment vertical="center" wrapText="1"/>
      <protection hidden="1"/>
    </xf>
    <xf numFmtId="0" fontId="0" fillId="0" borderId="17" xfId="0" applyFont="1" applyFill="1" applyBorder="1" applyAlignment="1" applyProtection="1">
      <alignment wrapText="1"/>
      <protection hidden="1"/>
    </xf>
    <xf numFmtId="0" fontId="0" fillId="0" borderId="16" xfId="0" applyFill="1" applyBorder="1" applyAlignment="1" applyProtection="1">
      <alignment wrapText="1"/>
      <protection hidden="1"/>
    </xf>
    <xf numFmtId="0" fontId="5" fillId="0" borderId="18" xfId="0" applyFont="1" applyFill="1" applyBorder="1" applyAlignment="1" applyProtection="1">
      <alignment vertical="top" wrapText="1"/>
      <protection hidden="1"/>
    </xf>
    <xf numFmtId="0" fontId="5" fillId="0" borderId="20" xfId="0" applyFont="1" applyFill="1" applyBorder="1" applyAlignment="1" applyProtection="1">
      <alignment horizontal="center" vertical="center" wrapText="1"/>
      <protection hidden="1"/>
    </xf>
    <xf numFmtId="0" fontId="5" fillId="0" borderId="10" xfId="0" applyFont="1" applyFill="1" applyBorder="1" applyAlignment="1" applyProtection="1">
      <alignment vertical="top" wrapText="1"/>
      <protection hidden="1"/>
    </xf>
    <xf numFmtId="0" fontId="5" fillId="0" borderId="17" xfId="0" applyFont="1" applyFill="1" applyBorder="1" applyAlignment="1" applyProtection="1">
      <alignment vertical="top" wrapText="1"/>
      <protection hidden="1"/>
    </xf>
    <xf numFmtId="0" fontId="5" fillId="0" borderId="15"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10" fillId="0" borderId="17" xfId="0" applyFont="1" applyFill="1" applyBorder="1" applyAlignment="1" applyProtection="1">
      <alignment wrapText="1"/>
      <protection hidden="1"/>
    </xf>
    <xf numFmtId="0" fontId="10" fillId="0" borderId="15" xfId="0" applyFont="1" applyFill="1" applyBorder="1" applyAlignment="1" applyProtection="1">
      <alignment wrapText="1"/>
      <protection hidden="1"/>
    </xf>
    <xf numFmtId="0" fontId="10" fillId="0" borderId="16" xfId="0" applyFont="1" applyFill="1" applyBorder="1" applyAlignment="1" applyProtection="1">
      <alignment wrapText="1"/>
      <protection hidden="1"/>
    </xf>
    <xf numFmtId="0" fontId="0" fillId="0" borderId="24" xfId="0" applyFill="1" applyBorder="1" applyAlignment="1" applyProtection="1">
      <alignment/>
      <protection hidden="1"/>
    </xf>
    <xf numFmtId="0" fontId="0" fillId="0" borderId="25" xfId="0" applyFill="1" applyBorder="1" applyAlignment="1" applyProtection="1">
      <alignment/>
      <protection hidden="1"/>
    </xf>
    <xf numFmtId="0" fontId="10" fillId="0" borderId="16" xfId="0" applyFont="1" applyFill="1" applyBorder="1" applyAlignment="1" applyProtection="1">
      <alignment horizontal="left" wrapText="1"/>
      <protection hidden="1"/>
    </xf>
    <xf numFmtId="0" fontId="10" fillId="0" borderId="18" xfId="0" applyFont="1" applyFill="1" applyBorder="1" applyAlignment="1" applyProtection="1">
      <alignment horizontal="left" wrapText="1"/>
      <protection hidden="1"/>
    </xf>
    <xf numFmtId="0" fontId="10" fillId="0" borderId="12" xfId="0" applyFont="1" applyFill="1" applyBorder="1" applyAlignment="1" applyProtection="1">
      <alignment horizontal="left" wrapText="1"/>
      <protection hidden="1"/>
    </xf>
    <xf numFmtId="0" fontId="10" fillId="0" borderId="13" xfId="0" applyFont="1" applyFill="1" applyBorder="1" applyAlignment="1" applyProtection="1">
      <alignment horizontal="left" wrapText="1"/>
      <protection hidden="1"/>
    </xf>
    <xf numFmtId="0" fontId="10" fillId="0" borderId="17" xfId="0" applyFont="1" applyFill="1" applyBorder="1" applyAlignment="1" applyProtection="1">
      <alignment horizontal="left" vertical="top" wrapText="1"/>
      <protection hidden="1"/>
    </xf>
    <xf numFmtId="0" fontId="10" fillId="0" borderId="15" xfId="0" applyFont="1" applyFill="1" applyBorder="1" applyAlignment="1" applyProtection="1">
      <alignment horizontal="left" vertical="top" wrapText="1"/>
      <protection hidden="1"/>
    </xf>
    <xf numFmtId="0" fontId="10" fillId="0" borderId="18" xfId="0" applyFont="1" applyFill="1" applyBorder="1" applyAlignment="1" applyProtection="1">
      <alignment wrapText="1"/>
      <protection hidden="1"/>
    </xf>
    <xf numFmtId="0" fontId="10" fillId="0" borderId="12" xfId="0" applyFont="1" applyFill="1" applyBorder="1" applyAlignment="1" applyProtection="1">
      <alignment wrapText="1"/>
      <protection hidden="1"/>
    </xf>
    <xf numFmtId="0" fontId="10" fillId="0" borderId="13" xfId="0" applyFont="1" applyFill="1" applyBorder="1" applyAlignment="1" applyProtection="1">
      <alignment wrapText="1"/>
      <protection hidden="1"/>
    </xf>
    <xf numFmtId="0" fontId="24" fillId="0" borderId="12" xfId="0" applyFont="1" applyFill="1" applyBorder="1" applyAlignment="1" applyProtection="1">
      <alignment horizontal="left" vertical="top" wrapText="1"/>
      <protection hidden="1"/>
    </xf>
    <xf numFmtId="0" fontId="0" fillId="0" borderId="11" xfId="0" applyFont="1" applyFill="1" applyBorder="1" applyAlignment="1" applyProtection="1">
      <alignment/>
      <protection hidden="1"/>
    </xf>
    <xf numFmtId="0" fontId="0" fillId="0" borderId="17" xfId="0" applyFont="1" applyFill="1" applyBorder="1" applyAlignment="1" applyProtection="1">
      <alignment/>
      <protection hidden="1"/>
    </xf>
    <xf numFmtId="0" fontId="0" fillId="0" borderId="18" xfId="0" applyFont="1" applyFill="1" applyBorder="1" applyAlignment="1" applyProtection="1">
      <alignment/>
      <protection hidden="1"/>
    </xf>
    <xf numFmtId="0" fontId="0" fillId="0" borderId="10" xfId="0" applyFont="1" applyFill="1" applyBorder="1" applyAlignment="1" applyProtection="1">
      <alignment vertical="top"/>
      <protection hidden="1"/>
    </xf>
    <xf numFmtId="0" fontId="0" fillId="0" borderId="14" xfId="0" applyFill="1" applyBorder="1" applyAlignment="1" applyProtection="1">
      <alignment vertical="top"/>
      <protection hidden="1"/>
    </xf>
    <xf numFmtId="0" fontId="0" fillId="0" borderId="10" xfId="0" applyFill="1" applyBorder="1" applyAlignment="1" applyProtection="1">
      <alignment vertical="top"/>
      <protection hidden="1"/>
    </xf>
    <xf numFmtId="0" fontId="0" fillId="0" borderId="18" xfId="0" applyFont="1" applyFill="1" applyBorder="1" applyAlignment="1" applyProtection="1">
      <alignment horizontal="left" vertical="top" wrapText="1"/>
      <protection hidden="1"/>
    </xf>
    <xf numFmtId="0" fontId="6" fillId="0" borderId="20" xfId="0" applyFont="1" applyFill="1" applyBorder="1" applyAlignment="1" applyProtection="1">
      <alignment horizontal="right" vertical="top" wrapText="1"/>
      <protection hidden="1"/>
    </xf>
    <xf numFmtId="0" fontId="0" fillId="0" borderId="17" xfId="0" applyFont="1" applyFill="1" applyBorder="1" applyAlignment="1" applyProtection="1">
      <alignment horizontal="left" vertical="top" wrapText="1"/>
      <protection hidden="1"/>
    </xf>
    <xf numFmtId="0" fontId="0" fillId="0" borderId="15" xfId="0" applyFont="1" applyFill="1" applyBorder="1" applyAlignment="1" applyProtection="1">
      <alignment horizontal="left" vertical="top" wrapText="1"/>
      <protection hidden="1"/>
    </xf>
    <xf numFmtId="0" fontId="6" fillId="0" borderId="12" xfId="0"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wrapText="1"/>
      <protection hidden="1"/>
    </xf>
    <xf numFmtId="4" fontId="6" fillId="0" borderId="17" xfId="0" applyNumberFormat="1" applyFont="1" applyFill="1" applyBorder="1" applyAlignment="1" applyProtection="1">
      <alignment horizontal="right" vertical="top" wrapText="1"/>
      <protection hidden="1"/>
    </xf>
    <xf numFmtId="4" fontId="6" fillId="0" borderId="15" xfId="0" applyNumberFormat="1" applyFont="1" applyFill="1" applyBorder="1" applyAlignment="1" applyProtection="1">
      <alignment horizontal="right" vertical="top" wrapText="1"/>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0" fillId="0" borderId="11" xfId="0" applyFont="1" applyFill="1" applyBorder="1" applyAlignment="1" applyProtection="1">
      <alignment horizontal="left" vertical="top" wrapText="1"/>
      <protection hidden="1"/>
    </xf>
    <xf numFmtId="4" fontId="0" fillId="0" borderId="10" xfId="0" applyNumberFormat="1" applyFont="1" applyFill="1" applyBorder="1" applyAlignment="1" applyProtection="1">
      <alignment horizontal="right" vertical="top" wrapText="1"/>
      <protection hidden="1"/>
    </xf>
    <xf numFmtId="4" fontId="0" fillId="0" borderId="0" xfId="0" applyNumberFormat="1" applyFont="1" applyFill="1" applyBorder="1" applyAlignment="1" applyProtection="1">
      <alignment horizontal="right" vertical="top" wrapText="1"/>
      <protection hidden="1"/>
    </xf>
    <xf numFmtId="4" fontId="0" fillId="0" borderId="14"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right" vertical="top" wrapText="1"/>
      <protection hidden="1"/>
    </xf>
    <xf numFmtId="4" fontId="0" fillId="0" borderId="15" xfId="0" applyNumberFormat="1" applyFont="1" applyFill="1" applyBorder="1" applyAlignment="1" applyProtection="1">
      <alignment horizontal="right" vertical="top" wrapText="1"/>
      <protection hidden="1"/>
    </xf>
    <xf numFmtId="4" fontId="0" fillId="0" borderId="16" xfId="0" applyNumberFormat="1" applyFont="1" applyFill="1" applyBorder="1" applyAlignment="1" applyProtection="1">
      <alignment horizontal="right" vertical="top" wrapText="1"/>
      <protection hidden="1"/>
    </xf>
    <xf numFmtId="4" fontId="6" fillId="0" borderId="10" xfId="0" applyNumberFormat="1" applyFont="1" applyFill="1" applyBorder="1" applyAlignment="1" applyProtection="1">
      <alignment horizontal="right" vertical="top" wrapText="1"/>
      <protection hidden="1"/>
    </xf>
    <xf numFmtId="4" fontId="6" fillId="0" borderId="14" xfId="0" applyNumberFormat="1" applyFont="1" applyFill="1" applyBorder="1" applyAlignment="1" applyProtection="1">
      <alignment horizontal="right" vertical="top" wrapText="1"/>
      <protection hidden="1"/>
    </xf>
    <xf numFmtId="0" fontId="10" fillId="0" borderId="0" xfId="0" applyFont="1" applyFill="1" applyBorder="1" applyAlignment="1" applyProtection="1">
      <alignment vertical="top" wrapText="1"/>
      <protection hidden="1"/>
    </xf>
    <xf numFmtId="3" fontId="6" fillId="0" borderId="11"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vertical="top" wrapText="1"/>
      <protection hidden="1"/>
    </xf>
    <xf numFmtId="0" fontId="0" fillId="0" borderId="17" xfId="0" applyFont="1" applyFill="1" applyBorder="1" applyAlignment="1" applyProtection="1">
      <alignment vertical="top" wrapText="1"/>
      <protection hidden="1"/>
    </xf>
    <xf numFmtId="0" fontId="0" fillId="0" borderId="24" xfId="0" applyFont="1" applyFill="1" applyBorder="1" applyAlignment="1" applyProtection="1">
      <alignment vertical="top" wrapText="1"/>
      <protection hidden="1"/>
    </xf>
    <xf numFmtId="4" fontId="0" fillId="0" borderId="26" xfId="0" applyNumberFormat="1" applyFont="1" applyFill="1" applyBorder="1" applyAlignment="1" applyProtection="1">
      <alignment horizontal="right" wrapText="1"/>
      <protection hidden="1"/>
    </xf>
    <xf numFmtId="4" fontId="0" fillId="0" borderId="27" xfId="0" applyNumberFormat="1" applyFont="1" applyFill="1" applyBorder="1" applyAlignment="1" applyProtection="1">
      <alignment horizontal="right" wrapText="1"/>
      <protection hidden="1"/>
    </xf>
    <xf numFmtId="49" fontId="5" fillId="0" borderId="26" xfId="0" applyNumberFormat="1" applyFont="1" applyFill="1" applyBorder="1" applyAlignment="1" applyProtection="1">
      <alignment horizontal="right" vertical="center" wrapText="1"/>
      <protection hidden="1"/>
    </xf>
    <xf numFmtId="49" fontId="5" fillId="0" borderId="27" xfId="0" applyNumberFormat="1" applyFont="1" applyFill="1" applyBorder="1" applyAlignment="1" applyProtection="1">
      <alignment horizontal="right" vertical="center" wrapText="1"/>
      <protection hidden="1"/>
    </xf>
    <xf numFmtId="49" fontId="5" fillId="0" borderId="28" xfId="0" applyNumberFormat="1" applyFont="1" applyFill="1" applyBorder="1" applyAlignment="1" applyProtection="1">
      <alignment horizontal="right" vertical="center" wrapText="1"/>
      <protection hidden="1"/>
    </xf>
    <xf numFmtId="0" fontId="0" fillId="0" borderId="17" xfId="0" applyFont="1" applyFill="1" applyBorder="1" applyAlignment="1" applyProtection="1">
      <alignment horizontal="right" vertical="center" wrapText="1"/>
      <protection hidden="1"/>
    </xf>
    <xf numFmtId="0" fontId="0" fillId="0" borderId="15"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protection hidden="1"/>
    </xf>
    <xf numFmtId="4" fontId="6" fillId="0" borderId="23" xfId="0" applyNumberFormat="1" applyFont="1" applyFill="1" applyBorder="1" applyAlignment="1" applyProtection="1">
      <alignment horizontal="right" vertical="center"/>
      <protection hidden="1"/>
    </xf>
    <xf numFmtId="3" fontId="5" fillId="0" borderId="15"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10" fillId="0" borderId="14" xfId="0" applyFont="1" applyFill="1" applyBorder="1" applyAlignment="1" applyProtection="1">
      <alignment vertical="center" wrapText="1"/>
      <protection hidden="1"/>
    </xf>
    <xf numFmtId="0" fontId="0" fillId="0" borderId="24" xfId="0" applyFill="1" applyBorder="1" applyAlignment="1">
      <alignment/>
    </xf>
    <xf numFmtId="0" fontId="0" fillId="0" borderId="29" xfId="0" applyFill="1" applyBorder="1" applyAlignment="1" applyProtection="1">
      <alignment/>
      <protection hidden="1"/>
    </xf>
    <xf numFmtId="0" fontId="0" fillId="0" borderId="20" xfId="0" applyFont="1" applyFill="1" applyBorder="1" applyAlignment="1" applyProtection="1">
      <alignment wrapText="1"/>
      <protection/>
    </xf>
    <xf numFmtId="0" fontId="0" fillId="0" borderId="30" xfId="0" applyFont="1" applyFill="1" applyBorder="1" applyAlignment="1" applyProtection="1">
      <alignment wrapText="1"/>
      <protection/>
    </xf>
    <xf numFmtId="0" fontId="2" fillId="0" borderId="18" xfId="0" applyFont="1" applyFill="1" applyBorder="1" applyAlignment="1" applyProtection="1">
      <alignment/>
      <protection hidden="1"/>
    </xf>
    <xf numFmtId="0" fontId="6" fillId="0" borderId="31" xfId="0" applyFont="1" applyFill="1" applyBorder="1" applyAlignment="1" applyProtection="1">
      <alignment horizontal="left" vertical="center"/>
      <protection hidden="1"/>
    </xf>
    <xf numFmtId="0" fontId="6" fillId="0" borderId="31" xfId="0" applyFont="1" applyFill="1" applyBorder="1" applyAlignment="1" applyProtection="1">
      <alignment horizontal="left" vertical="center" wrapText="1"/>
      <protection hidden="1"/>
    </xf>
    <xf numFmtId="0" fontId="12" fillId="0" borderId="12" xfId="0" applyFont="1" applyFill="1" applyBorder="1" applyAlignment="1" applyProtection="1">
      <alignment wrapText="1"/>
      <protection hidden="1"/>
    </xf>
    <xf numFmtId="0" fontId="2" fillId="0" borderId="13" xfId="0" applyFont="1" applyFill="1" applyBorder="1" applyAlignment="1" applyProtection="1">
      <alignment/>
      <protection hidden="1"/>
    </xf>
    <xf numFmtId="0" fontId="2" fillId="0" borderId="0" xfId="0" applyFont="1" applyFill="1" applyAlignment="1" applyProtection="1">
      <alignment/>
      <protection hidden="1"/>
    </xf>
    <xf numFmtId="0" fontId="12" fillId="31" borderId="32" xfId="0" applyFont="1" applyFill="1" applyBorder="1" applyAlignment="1" applyProtection="1">
      <alignment horizontal="center" vertical="center" wrapText="1"/>
      <protection hidden="1"/>
    </xf>
    <xf numFmtId="0" fontId="12" fillId="31" borderId="33"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2" fillId="0" borderId="10" xfId="0" applyFont="1" applyFill="1" applyBorder="1" applyAlignment="1" applyProtection="1">
      <alignment horizontal="center" vertical="center"/>
      <protection hidden="1"/>
    </xf>
    <xf numFmtId="0" fontId="2" fillId="31" borderId="33" xfId="0" applyFont="1" applyFill="1" applyBorder="1" applyAlignment="1" applyProtection="1">
      <alignment horizontal="center" vertical="center" wrapText="1"/>
      <protection hidden="1"/>
    </xf>
    <xf numFmtId="0" fontId="2" fillId="31" borderId="32" xfId="0" applyFont="1" applyFill="1" applyBorder="1" applyAlignment="1" applyProtection="1">
      <alignment horizontal="center" vertical="center" wrapText="1"/>
      <protection hidden="1"/>
    </xf>
    <xf numFmtId="0" fontId="2" fillId="31" borderId="34"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top" wrapText="1"/>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wrapText="1"/>
      <protection hidden="1"/>
    </xf>
    <xf numFmtId="0" fontId="6" fillId="0" borderId="28"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27" borderId="34" xfId="0" applyFont="1" applyFill="1" applyBorder="1" applyAlignment="1" applyProtection="1">
      <alignment horizontal="left" vertical="top" wrapText="1"/>
      <protection hidden="1"/>
    </xf>
    <xf numFmtId="49" fontId="12" fillId="0" borderId="34" xfId="0" applyNumberFormat="1" applyFont="1" applyFill="1" applyBorder="1" applyAlignment="1" applyProtection="1">
      <alignment horizontal="left" vertical="top"/>
      <protection locked="0"/>
    </xf>
    <xf numFmtId="49" fontId="2" fillId="0" borderId="22" xfId="0" applyNumberFormat="1" applyFont="1" applyFill="1" applyBorder="1" applyAlignment="1" applyProtection="1">
      <alignment horizontal="center" vertical="top" wrapText="1"/>
      <protection hidden="1"/>
    </xf>
    <xf numFmtId="49" fontId="2" fillId="0" borderId="23" xfId="0" applyNumberFormat="1" applyFont="1" applyFill="1" applyBorder="1" applyAlignment="1" applyProtection="1">
      <alignment horizontal="center" vertical="top" wrapText="1"/>
      <protection hidden="1"/>
    </xf>
    <xf numFmtId="49" fontId="2" fillId="0" borderId="36" xfId="0" applyNumberFormat="1" applyFont="1" applyFill="1" applyBorder="1" applyAlignment="1" applyProtection="1">
      <alignment horizontal="center" vertical="top" wrapText="1"/>
      <protection hidden="1"/>
    </xf>
    <xf numFmtId="0" fontId="2" fillId="0" borderId="14"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33" xfId="0" applyFont="1" applyFill="1" applyBorder="1" applyAlignment="1" applyProtection="1">
      <alignment horizontal="left" vertical="top" wrapText="1"/>
      <protection hidden="1"/>
    </xf>
    <xf numFmtId="49" fontId="12" fillId="0" borderId="37" xfId="0" applyNumberFormat="1" applyFont="1" applyFill="1" applyBorder="1" applyAlignment="1" applyProtection="1">
      <alignment horizontal="left" vertical="top" wrapText="1"/>
      <protection locked="0"/>
    </xf>
    <xf numFmtId="49" fontId="12" fillId="0" borderId="33" xfId="0" applyNumberFormat="1" applyFont="1" applyFill="1" applyBorder="1" applyAlignment="1" applyProtection="1">
      <alignment horizontal="center" vertical="top" wrapText="1"/>
      <protection locked="0"/>
    </xf>
    <xf numFmtId="3" fontId="6" fillId="0" borderId="33" xfId="0" applyNumberFormat="1" applyFont="1" applyFill="1" applyBorder="1" applyAlignment="1" applyProtection="1">
      <alignment horizontal="right" vertical="top" wrapText="1"/>
      <protection locked="0"/>
    </xf>
    <xf numFmtId="0" fontId="2" fillId="0" borderId="14"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4" fillId="0" borderId="0"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hidden="1"/>
    </xf>
    <xf numFmtId="49" fontId="12" fillId="0" borderId="22" xfId="0" applyNumberFormat="1" applyFont="1" applyFill="1" applyBorder="1" applyAlignment="1" applyProtection="1">
      <alignment horizontal="left" vertical="top" wrapText="1"/>
      <protection locked="0"/>
    </xf>
    <xf numFmtId="49" fontId="12" fillId="0" borderId="34" xfId="0" applyNumberFormat="1" applyFont="1" applyFill="1" applyBorder="1" applyAlignment="1" applyProtection="1">
      <alignment horizontal="center" vertical="top" wrapText="1"/>
      <protection locked="0"/>
    </xf>
    <xf numFmtId="3" fontId="6" fillId="0" borderId="34" xfId="0" applyNumberFormat="1" applyFont="1" applyFill="1" applyBorder="1" applyAlignment="1" applyProtection="1">
      <alignment horizontal="right" vertical="top" wrapText="1"/>
      <protection locked="0"/>
    </xf>
    <xf numFmtId="0" fontId="2" fillId="0" borderId="34"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hidden="1"/>
    </xf>
    <xf numFmtId="0" fontId="0" fillId="0" borderId="23" xfId="0" applyFont="1" applyFill="1" applyBorder="1" applyAlignment="1" applyProtection="1">
      <alignment vertical="top" wrapText="1"/>
      <protection hidden="1"/>
    </xf>
    <xf numFmtId="0" fontId="0" fillId="0" borderId="36" xfId="0" applyFont="1" applyFill="1" applyBorder="1" applyAlignment="1" applyProtection="1">
      <alignment vertical="top" wrapText="1"/>
      <protection hidden="1"/>
    </xf>
    <xf numFmtId="3" fontId="6" fillId="0" borderId="32" xfId="0" applyNumberFormat="1" applyFont="1" applyFill="1" applyBorder="1" applyAlignment="1" applyProtection="1">
      <alignment horizontal="right" vertical="top" wrapText="1"/>
      <protection hidden="1"/>
    </xf>
    <xf numFmtId="3" fontId="6" fillId="0" borderId="33" xfId="0" applyNumberFormat="1" applyFont="1" applyFill="1" applyBorder="1" applyAlignment="1" applyProtection="1">
      <alignment horizontal="right" vertical="top" wrapText="1"/>
      <protection hidden="1"/>
    </xf>
    <xf numFmtId="0" fontId="2" fillId="27" borderId="34" xfId="0" applyFont="1" applyFill="1" applyBorder="1" applyAlignment="1" applyProtection="1">
      <alignment horizontal="left" vertical="top" wrapText="1"/>
      <protection hidden="1" locked="0"/>
    </xf>
    <xf numFmtId="0" fontId="12" fillId="0" borderId="33" xfId="0" applyNumberFormat="1" applyFont="1" applyFill="1" applyBorder="1" applyAlignment="1" applyProtection="1">
      <alignment horizontal="center" vertical="top" wrapText="1"/>
      <protection locked="0"/>
    </xf>
    <xf numFmtId="0" fontId="12" fillId="0" borderId="34" xfId="0" applyNumberFormat="1" applyFont="1" applyFill="1" applyBorder="1" applyAlignment="1" applyProtection="1">
      <alignment horizontal="center" vertical="top" wrapText="1"/>
      <protection locked="0"/>
    </xf>
    <xf numFmtId="0" fontId="2" fillId="27" borderId="34"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hidden="1"/>
    </xf>
    <xf numFmtId="0" fontId="16" fillId="0" borderId="23" xfId="0" applyFont="1" applyFill="1" applyBorder="1" applyAlignment="1" applyProtection="1">
      <alignment vertical="top"/>
      <protection hidden="1"/>
    </xf>
    <xf numFmtId="0" fontId="16" fillId="0" borderId="36" xfId="0" applyFont="1" applyFill="1" applyBorder="1" applyAlignment="1" applyProtection="1">
      <alignment vertical="top"/>
      <protection hidden="1"/>
    </xf>
    <xf numFmtId="0" fontId="6" fillId="0" borderId="22" xfId="0" applyFont="1" applyFill="1" applyBorder="1" applyAlignment="1" applyProtection="1">
      <alignment vertical="top"/>
      <protection hidden="1"/>
    </xf>
    <xf numFmtId="0" fontId="6" fillId="0" borderId="23" xfId="0" applyFont="1" applyFill="1" applyBorder="1" applyAlignment="1" applyProtection="1">
      <alignment vertical="top"/>
      <protection hidden="1"/>
    </xf>
    <xf numFmtId="0" fontId="6" fillId="0" borderId="36" xfId="0" applyFont="1" applyFill="1" applyBorder="1" applyAlignment="1" applyProtection="1">
      <alignment vertical="top"/>
      <protection hidden="1"/>
    </xf>
    <xf numFmtId="0" fontId="6" fillId="0" borderId="34" xfId="0" applyFont="1" applyFill="1" applyBorder="1" applyAlignment="1" applyProtection="1">
      <alignment horizontal="center" vertical="top"/>
      <protection hidden="1"/>
    </xf>
    <xf numFmtId="0" fontId="6" fillId="0" borderId="23" xfId="0" applyFont="1" applyFill="1" applyBorder="1" applyAlignment="1" applyProtection="1">
      <alignment vertical="top" wrapText="1"/>
      <protection hidden="1"/>
    </xf>
    <xf numFmtId="0" fontId="6" fillId="0" borderId="36" xfId="0" applyFont="1" applyFill="1" applyBorder="1" applyAlignment="1" applyProtection="1">
      <alignment vertical="top" wrapText="1"/>
      <protection hidden="1"/>
    </xf>
    <xf numFmtId="0" fontId="2" fillId="0" borderId="0"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 fillId="0" borderId="17" xfId="0" applyFont="1" applyFill="1" applyBorder="1" applyAlignment="1" applyProtection="1">
      <alignment vertical="top"/>
      <protection hidden="1"/>
    </xf>
    <xf numFmtId="0" fontId="2" fillId="0" borderId="17" xfId="0" applyFont="1" applyFill="1" applyBorder="1" applyAlignment="1" applyProtection="1">
      <alignment/>
      <protection hidden="1"/>
    </xf>
    <xf numFmtId="0" fontId="2" fillId="0" borderId="15" xfId="0" applyFont="1" applyFill="1" applyBorder="1" applyAlignment="1" applyProtection="1">
      <alignment/>
      <protection hidden="1"/>
    </xf>
    <xf numFmtId="0" fontId="2" fillId="0" borderId="16" xfId="0" applyFont="1" applyFill="1" applyBorder="1" applyAlignment="1" applyProtection="1">
      <alignment/>
      <protection hidden="1"/>
    </xf>
    <xf numFmtId="0" fontId="86" fillId="28" borderId="0" xfId="0" applyFont="1" applyFill="1" applyAlignment="1" applyProtection="1">
      <alignment/>
      <protection hidden="1"/>
    </xf>
    <xf numFmtId="0" fontId="6" fillId="0" borderId="1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0" fillId="0" borderId="0" xfId="0" applyFill="1" applyBorder="1" applyAlignment="1">
      <alignment horizontal="left" vertical="center" wrapText="1"/>
    </xf>
    <xf numFmtId="0" fontId="0" fillId="0" borderId="17" xfId="0" applyFill="1" applyBorder="1" applyAlignment="1" applyProtection="1">
      <alignment/>
      <protection/>
    </xf>
    <xf numFmtId="0" fontId="3" fillId="0" borderId="15" xfId="0" applyFont="1" applyFill="1" applyBorder="1" applyAlignment="1" applyProtection="1">
      <alignment horizontal="justify" vertical="justify" wrapText="1"/>
      <protection/>
    </xf>
    <xf numFmtId="0" fontId="0" fillId="26" borderId="15" xfId="0" applyFill="1" applyBorder="1" applyAlignment="1">
      <alignment/>
    </xf>
    <xf numFmtId="0" fontId="0" fillId="0" borderId="13" xfId="0" applyFill="1" applyBorder="1" applyAlignment="1" applyProtection="1">
      <alignment horizontal="center"/>
      <protection/>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87" fillId="28" borderId="18" xfId="0" applyFont="1" applyFill="1" applyBorder="1" applyAlignment="1" applyProtection="1">
      <alignment vertical="center" wrapText="1"/>
      <protection hidden="1"/>
    </xf>
    <xf numFmtId="0" fontId="88" fillId="28" borderId="12" xfId="0" applyFont="1" applyFill="1" applyBorder="1" applyAlignment="1" applyProtection="1">
      <alignment vertical="center" wrapText="1"/>
      <protection hidden="1"/>
    </xf>
    <xf numFmtId="0" fontId="88" fillId="28" borderId="13" xfId="0" applyFont="1" applyFill="1" applyBorder="1" applyAlignment="1" applyProtection="1">
      <alignment vertical="center" wrapText="1"/>
      <protection hidden="1"/>
    </xf>
    <xf numFmtId="0" fontId="60" fillId="28" borderId="14" xfId="0" applyFont="1" applyFill="1" applyBorder="1" applyAlignment="1" applyProtection="1">
      <alignment vertical="top" wrapText="1"/>
      <protection hidden="1"/>
    </xf>
    <xf numFmtId="0" fontId="87" fillId="28" borderId="17" xfId="0" applyFont="1" applyFill="1" applyBorder="1" applyAlignment="1" applyProtection="1">
      <alignment vertical="center" wrapText="1"/>
      <protection hidden="1"/>
    </xf>
    <xf numFmtId="0" fontId="88" fillId="28" borderId="15" xfId="0" applyFont="1" applyFill="1" applyBorder="1" applyAlignment="1" applyProtection="1">
      <alignment vertical="center" wrapText="1"/>
      <protection hidden="1"/>
    </xf>
    <xf numFmtId="0" fontId="88" fillId="28" borderId="16" xfId="0" applyFont="1" applyFill="1" applyBorder="1" applyAlignment="1" applyProtection="1">
      <alignment vertical="center" wrapText="1"/>
      <protection hidden="1"/>
    </xf>
    <xf numFmtId="0" fontId="88" fillId="28" borderId="38" xfId="0" applyFont="1" applyFill="1" applyBorder="1" applyAlignment="1" applyProtection="1">
      <alignment vertical="top" wrapText="1"/>
      <protection hidden="1"/>
    </xf>
    <xf numFmtId="0" fontId="0" fillId="28" borderId="14" xfId="0" applyFill="1" applyBorder="1" applyAlignment="1" applyProtection="1">
      <alignment/>
      <protection hidden="1"/>
    </xf>
    <xf numFmtId="0" fontId="83" fillId="28" borderId="19" xfId="0" applyFont="1" applyFill="1" applyBorder="1" applyAlignment="1" applyProtection="1">
      <alignment vertical="top" wrapText="1"/>
      <protection hidden="1"/>
    </xf>
    <xf numFmtId="0" fontId="88" fillId="28" borderId="19" xfId="0" applyFont="1" applyFill="1" applyBorder="1" applyAlignment="1" applyProtection="1">
      <alignment vertical="top" wrapText="1"/>
      <protection hidden="1"/>
    </xf>
    <xf numFmtId="49" fontId="83" fillId="28" borderId="19" xfId="0" applyNumberFormat="1" applyFont="1" applyFill="1" applyBorder="1" applyAlignment="1" applyProtection="1">
      <alignment vertical="top" wrapText="1"/>
      <protection hidden="1"/>
    </xf>
    <xf numFmtId="0" fontId="0" fillId="25" borderId="24" xfId="0" applyFill="1" applyBorder="1" applyAlignment="1" applyProtection="1">
      <alignment/>
      <protection hidden="1"/>
    </xf>
    <xf numFmtId="0" fontId="0" fillId="25" borderId="15" xfId="0" applyFill="1" applyBorder="1" applyAlignment="1" applyProtection="1">
      <alignment/>
      <protection hidden="1"/>
    </xf>
    <xf numFmtId="0" fontId="0" fillId="25" borderId="16" xfId="0" applyFill="1" applyBorder="1" applyAlignment="1" applyProtection="1">
      <alignment/>
      <protection hidden="1"/>
    </xf>
    <xf numFmtId="0" fontId="24" fillId="28" borderId="1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justify" vertical="top" wrapText="1"/>
      <protection hidden="1"/>
    </xf>
    <xf numFmtId="0" fontId="11" fillId="0" borderId="0" xfId="0" applyFont="1" applyFill="1" applyBorder="1" applyAlignment="1" applyProtection="1">
      <alignment horizontal="center" vertical="top"/>
      <protection hidden="1"/>
    </xf>
    <xf numFmtId="0" fontId="6" fillId="0" borderId="18"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wrapText="1"/>
      <protection hidden="1"/>
    </xf>
    <xf numFmtId="0" fontId="0" fillId="0" borderId="18"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0" fillId="0" borderId="18" xfId="0" applyFont="1" applyFill="1" applyBorder="1" applyAlignment="1" applyProtection="1">
      <alignment vertical="top" wrapText="1"/>
      <protection hidden="1"/>
    </xf>
    <xf numFmtId="0" fontId="5" fillId="0" borderId="1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20" xfId="0" applyFont="1" applyFill="1" applyBorder="1" applyAlignment="1" applyProtection="1">
      <alignment vertical="top" wrapText="1"/>
      <protection hidden="1"/>
    </xf>
    <xf numFmtId="0" fontId="5" fillId="0" borderId="17"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10" fillId="0" borderId="12" xfId="0" applyFont="1" applyFill="1" applyBorder="1" applyAlignment="1" applyProtection="1">
      <alignment horizontal="left" vertical="top"/>
      <protection hidden="1"/>
    </xf>
    <xf numFmtId="0" fontId="0" fillId="0" borderId="13" xfId="0" applyFont="1" applyFill="1" applyBorder="1" applyAlignment="1" applyProtection="1">
      <alignment horizontal="center"/>
      <protection hidden="1"/>
    </xf>
    <xf numFmtId="0" fontId="0" fillId="25" borderId="10" xfId="0" applyFont="1" applyFill="1" applyBorder="1" applyAlignment="1" applyProtection="1">
      <alignment/>
      <protection hidden="1"/>
    </xf>
    <xf numFmtId="0" fontId="0" fillId="25" borderId="14" xfId="0" applyFont="1" applyFill="1" applyBorder="1" applyAlignment="1" applyProtection="1">
      <alignment/>
      <protection hidden="1"/>
    </xf>
    <xf numFmtId="0" fontId="0" fillId="0" borderId="0" xfId="0" applyFont="1" applyAlignment="1" applyProtection="1">
      <alignment/>
      <protection hidden="1"/>
    </xf>
    <xf numFmtId="0" fontId="0" fillId="0" borderId="20" xfId="0" applyFont="1" applyFill="1" applyBorder="1" applyAlignment="1" applyProtection="1">
      <alignment horizontal="center" wrapText="1"/>
      <protection hidden="1"/>
    </xf>
    <xf numFmtId="0" fontId="0" fillId="0" borderId="12" xfId="0" applyFont="1" applyFill="1" applyBorder="1" applyAlignment="1" applyProtection="1">
      <alignment horizontal="center" wrapText="1"/>
      <protection hidden="1"/>
    </xf>
    <xf numFmtId="0" fontId="0" fillId="0" borderId="1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13" xfId="0" applyFont="1" applyFill="1" applyBorder="1" applyAlignment="1" applyProtection="1">
      <alignment vertical="top" wrapText="1"/>
      <protection hidden="1"/>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vertical="center"/>
      <protection hidden="1"/>
    </xf>
    <xf numFmtId="0" fontId="0" fillId="0" borderId="20" xfId="0" applyFont="1" applyFill="1" applyBorder="1" applyAlignment="1" applyProtection="1">
      <alignment vertical="top" wrapText="1"/>
      <protection hidden="1"/>
    </xf>
    <xf numFmtId="0" fontId="0" fillId="0" borderId="16" xfId="0" applyFont="1" applyFill="1" applyBorder="1" applyAlignment="1" applyProtection="1">
      <alignment/>
      <protection hidden="1"/>
    </xf>
    <xf numFmtId="0" fontId="10" fillId="0" borderId="0" xfId="0" applyFont="1" applyAlignment="1" applyProtection="1">
      <alignment horizontal="left" vertical="top"/>
      <protection hidden="1"/>
    </xf>
    <xf numFmtId="0" fontId="10" fillId="0" borderId="10" xfId="0" applyFont="1" applyFill="1" applyBorder="1" applyAlignment="1" applyProtection="1">
      <alignment horizontal="left" vertical="top" wrapText="1"/>
      <protection hidden="1"/>
    </xf>
    <xf numFmtId="0" fontId="6" fillId="0" borderId="20"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0" fillId="0" borderId="0" xfId="0" applyFont="1" applyFill="1" applyBorder="1" applyAlignment="1" applyProtection="1">
      <alignment wrapText="1"/>
      <protection hidden="1"/>
    </xf>
    <xf numFmtId="0" fontId="10" fillId="0" borderId="14" xfId="0" applyFont="1" applyFill="1" applyBorder="1" applyAlignment="1" applyProtection="1">
      <alignment wrapText="1"/>
      <protection hidden="1"/>
    </xf>
    <xf numFmtId="0" fontId="0" fillId="0" borderId="1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vertical="center" wrapText="1"/>
      <protection/>
    </xf>
    <xf numFmtId="0" fontId="89" fillId="29" borderId="0" xfId="0" applyFont="1" applyFill="1" applyBorder="1" applyAlignment="1" applyProtection="1">
      <alignment/>
      <protection/>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6" fillId="25"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ill="1" applyBorder="1" applyAlignment="1" applyProtection="1">
      <alignment horizontal="right" vertical="top"/>
      <protection hidden="1"/>
    </xf>
    <xf numFmtId="0" fontId="0" fillId="0" borderId="0" xfId="0" applyFill="1" applyBorder="1" applyAlignment="1" applyProtection="1">
      <alignment horizontal="left" vertical="top"/>
      <protection hidden="1"/>
    </xf>
    <xf numFmtId="0" fontId="18" fillId="0" borderId="15" xfId="0" applyFont="1" applyFill="1" applyBorder="1" applyAlignment="1" applyProtection="1">
      <alignment horizontal="left" vertical="top" wrapText="1"/>
      <protection hidden="1"/>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center" vertical="center"/>
      <protection hidden="1"/>
    </xf>
    <xf numFmtId="0" fontId="0" fillId="27" borderId="13" xfId="0" applyFill="1" applyBorder="1" applyAlignment="1" applyProtection="1">
      <alignment/>
      <protection/>
    </xf>
    <xf numFmtId="0" fontId="3" fillId="0" borderId="38" xfId="0" applyFont="1" applyFill="1" applyBorder="1" applyAlignment="1" applyProtection="1">
      <alignment horizontal="left" vertical="top"/>
      <protection hidden="1"/>
    </xf>
    <xf numFmtId="0" fontId="6" fillId="0" borderId="38" xfId="0" applyFont="1" applyFill="1" applyBorder="1" applyAlignment="1" applyProtection="1">
      <alignment horizontal="center" vertical="center" wrapText="1"/>
      <protection hidden="1" locked="0"/>
    </xf>
    <xf numFmtId="0" fontId="3" fillId="0" borderId="10" xfId="0" applyFont="1" applyFill="1" applyBorder="1" applyAlignment="1" applyProtection="1">
      <alignment horizontal="left" vertical="top"/>
      <protection hidden="1"/>
    </xf>
    <xf numFmtId="0" fontId="84" fillId="0" borderId="18" xfId="0" applyFont="1" applyBorder="1" applyAlignment="1" applyProtection="1">
      <alignment horizontal="left" vertical="top"/>
      <protection hidden="1"/>
    </xf>
    <xf numFmtId="0" fontId="84" fillId="0" borderId="10" xfId="0" applyFont="1" applyBorder="1" applyAlignment="1" applyProtection="1">
      <alignment horizontal="left" vertical="top"/>
      <protection hidden="1"/>
    </xf>
    <xf numFmtId="0" fontId="84" fillId="0" borderId="12" xfId="0" applyFont="1" applyBorder="1" applyAlignment="1" applyProtection="1">
      <alignment horizontal="left" vertical="top"/>
      <protection hidden="1"/>
    </xf>
    <xf numFmtId="0" fontId="0" fillId="25" borderId="0" xfId="0" applyFill="1" applyBorder="1" applyAlignment="1" applyProtection="1">
      <alignment/>
      <protection locked="0"/>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24" fillId="0" borderId="12" xfId="0" applyFont="1" applyFill="1" applyBorder="1" applyAlignment="1" applyProtection="1">
      <alignment vertical="top"/>
      <protection hidden="1"/>
    </xf>
    <xf numFmtId="0" fontId="0" fillId="0" borderId="18"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0" fillId="0" borderId="11" xfId="0" applyFill="1" applyBorder="1" applyAlignment="1">
      <alignment/>
    </xf>
    <xf numFmtId="0" fontId="0" fillId="0" borderId="0" xfId="0" applyFill="1" applyBorder="1" applyAlignment="1" applyProtection="1">
      <alignment horizontal="justify"/>
      <protection hidden="1"/>
    </xf>
    <xf numFmtId="0" fontId="0" fillId="0" borderId="14" xfId="0" applyFill="1" applyBorder="1" applyAlignment="1" applyProtection="1">
      <alignment horizontal="justify"/>
      <protection hidden="1"/>
    </xf>
    <xf numFmtId="0" fontId="0" fillId="0" borderId="14" xfId="0" applyFont="1" applyFill="1" applyBorder="1" applyAlignment="1" applyProtection="1">
      <alignment horizontal="justify"/>
      <protection hidden="1"/>
    </xf>
    <xf numFmtId="0" fontId="2" fillId="0" borderId="14" xfId="0" applyFont="1" applyFill="1" applyBorder="1" applyAlignment="1" applyProtection="1">
      <alignment horizontal="justify"/>
      <protection hidden="1"/>
    </xf>
    <xf numFmtId="0" fontId="2" fillId="0" borderId="0" xfId="0" applyFont="1" applyFill="1" applyAlignment="1" applyProtection="1">
      <alignment horizontal="justify"/>
      <protection hidden="1"/>
    </xf>
    <xf numFmtId="0" fontId="4" fillId="0" borderId="0" xfId="0" applyFont="1" applyFill="1" applyBorder="1" applyAlignment="1" applyProtection="1">
      <alignment horizontal="justify" vertical="top" wrapText="1"/>
      <protection hidden="1"/>
    </xf>
    <xf numFmtId="0" fontId="6" fillId="0" borderId="15" xfId="0" applyFont="1" applyFill="1" applyBorder="1" applyAlignment="1" applyProtection="1">
      <alignment horizontal="justify"/>
      <protection hidden="1"/>
    </xf>
    <xf numFmtId="0" fontId="6" fillId="0" borderId="16" xfId="0" applyFont="1" applyFill="1" applyBorder="1" applyAlignment="1" applyProtection="1">
      <alignment horizontal="justify"/>
      <protection hidden="1"/>
    </xf>
    <xf numFmtId="0" fontId="0" fillId="0" borderId="16" xfId="0" applyFill="1" applyBorder="1" applyAlignment="1" applyProtection="1">
      <alignment horizontal="justify"/>
      <protection hidden="1"/>
    </xf>
    <xf numFmtId="0" fontId="2" fillId="27" borderId="33" xfId="0" applyFont="1" applyFill="1" applyBorder="1" applyAlignment="1" applyProtection="1">
      <alignment horizontal="left" vertical="top" wrapText="1"/>
      <protection hidden="1" locked="0"/>
    </xf>
    <xf numFmtId="49" fontId="12" fillId="0" borderId="33" xfId="0" applyNumberFormat="1" applyFont="1" applyFill="1" applyBorder="1" applyAlignment="1" applyProtection="1">
      <alignment horizontal="left" vertical="top"/>
      <protection locked="0"/>
    </xf>
    <xf numFmtId="49" fontId="2" fillId="0" borderId="37" xfId="0" applyNumberFormat="1" applyFont="1" applyFill="1" applyBorder="1" applyAlignment="1" applyProtection="1">
      <alignment horizontal="center" vertical="top" wrapText="1"/>
      <protection hidden="1"/>
    </xf>
    <xf numFmtId="49" fontId="2" fillId="0" borderId="39" xfId="0" applyNumberFormat="1" applyFont="1" applyFill="1" applyBorder="1" applyAlignment="1" applyProtection="1">
      <alignment horizontal="center" vertical="top" wrapText="1"/>
      <protection hidden="1"/>
    </xf>
    <xf numFmtId="49" fontId="2" fillId="0" borderId="32" xfId="0" applyNumberFormat="1" applyFont="1" applyFill="1" applyBorder="1" applyAlignment="1" applyProtection="1">
      <alignment horizontal="center" vertical="top" wrapText="1"/>
      <protection hidden="1"/>
    </xf>
    <xf numFmtId="0" fontId="0" fillId="0" borderId="17" xfId="0" applyFont="1" applyFill="1" applyBorder="1" applyAlignment="1" applyProtection="1">
      <alignment vertical="top"/>
      <protection hidden="1"/>
    </xf>
    <xf numFmtId="0" fontId="0" fillId="0" borderId="40" xfId="0" applyFont="1" applyFill="1" applyBorder="1" applyAlignment="1" applyProtection="1">
      <alignment vertical="top"/>
      <protection hidden="1"/>
    </xf>
    <xf numFmtId="0" fontId="0" fillId="0" borderId="41" xfId="0" applyFont="1" applyFill="1" applyBorder="1" applyAlignment="1" applyProtection="1">
      <alignment vertical="top" wrapText="1"/>
      <protection hidden="1"/>
    </xf>
    <xf numFmtId="0" fontId="0" fillId="0" borderId="42" xfId="0" applyFont="1" applyFill="1" applyBorder="1" applyAlignment="1" applyProtection="1">
      <alignment vertical="top" wrapText="1"/>
      <protection hidden="1"/>
    </xf>
    <xf numFmtId="0" fontId="0" fillId="0" borderId="16" xfId="0" applyFont="1" applyFill="1" applyBorder="1" applyAlignment="1" applyProtection="1">
      <alignment vertical="top"/>
      <protection hidden="1"/>
    </xf>
    <xf numFmtId="0" fontId="0" fillId="0" borderId="26" xfId="0" applyFont="1" applyFill="1" applyBorder="1" applyAlignment="1" applyProtection="1">
      <alignment vertical="top"/>
      <protection hidden="1"/>
    </xf>
    <xf numFmtId="0" fontId="0" fillId="0" borderId="27" xfId="0" applyFont="1" applyFill="1" applyBorder="1" applyAlignment="1" applyProtection="1">
      <alignment vertical="top" wrapText="1"/>
      <protection hidden="1"/>
    </xf>
    <xf numFmtId="0" fontId="0" fillId="0" borderId="28" xfId="0" applyFont="1" applyFill="1" applyBorder="1" applyAlignment="1" applyProtection="1">
      <alignment vertical="top" wrapText="1"/>
      <protection hidden="1"/>
    </xf>
    <xf numFmtId="3" fontId="6" fillId="0" borderId="43" xfId="0" applyNumberFormat="1" applyFont="1" applyFill="1" applyBorder="1" applyAlignment="1" applyProtection="1">
      <alignment horizontal="right" vertical="top" wrapText="1"/>
      <protection hidden="1"/>
    </xf>
    <xf numFmtId="3" fontId="6" fillId="0" borderId="44" xfId="0" applyNumberFormat="1" applyFont="1" applyFill="1" applyBorder="1" applyAlignment="1" applyProtection="1">
      <alignment horizontal="right" vertical="top" wrapText="1"/>
      <protection hidden="1"/>
    </xf>
    <xf numFmtId="0" fontId="0" fillId="0" borderId="18" xfId="0" applyFont="1" applyFill="1" applyBorder="1" applyAlignment="1" applyProtection="1">
      <alignment vertical="top"/>
      <protection hidden="1"/>
    </xf>
    <xf numFmtId="0" fontId="6" fillId="0" borderId="45" xfId="0" applyFont="1" applyFill="1" applyBorder="1" applyAlignment="1" applyProtection="1">
      <alignment horizontal="center" vertical="top" wrapText="1"/>
      <protection hidden="1"/>
    </xf>
    <xf numFmtId="0" fontId="6" fillId="0" borderId="46" xfId="0" applyFont="1" applyFill="1" applyBorder="1" applyAlignment="1" applyProtection="1">
      <alignment horizontal="left" vertical="top"/>
      <protection hidden="1"/>
    </xf>
    <xf numFmtId="0" fontId="6" fillId="0" borderId="31" xfId="0" applyFont="1" applyFill="1" applyBorder="1" applyAlignment="1" applyProtection="1">
      <alignment horizontal="left" vertical="top" wrapText="1"/>
      <protection hidden="1"/>
    </xf>
    <xf numFmtId="0" fontId="16" fillId="0" borderId="31" xfId="0" applyFont="1" applyFill="1" applyBorder="1" applyAlignment="1" applyProtection="1">
      <alignment vertical="top" wrapText="1"/>
      <protection hidden="1"/>
    </xf>
    <xf numFmtId="0" fontId="16" fillId="0" borderId="31" xfId="0" applyFont="1" applyFill="1" applyBorder="1" applyAlignment="1" applyProtection="1">
      <alignment horizontal="center" vertical="top" wrapText="1"/>
      <protection hidden="1"/>
    </xf>
    <xf numFmtId="0" fontId="16" fillId="0" borderId="31" xfId="0" applyFont="1" applyFill="1" applyBorder="1" applyAlignment="1" applyProtection="1">
      <alignment vertical="top"/>
      <protection hidden="1"/>
    </xf>
    <xf numFmtId="0" fontId="16" fillId="0" borderId="47" xfId="0" applyFont="1" applyFill="1" applyBorder="1" applyAlignment="1" applyProtection="1">
      <alignment vertical="top"/>
      <protection hidden="1"/>
    </xf>
    <xf numFmtId="0" fontId="0" fillId="0" borderId="13" xfId="0" applyFont="1" applyFill="1" applyBorder="1" applyAlignment="1" applyProtection="1">
      <alignment vertical="top"/>
      <protection hidden="1"/>
    </xf>
    <xf numFmtId="0" fontId="0" fillId="0" borderId="24" xfId="0" applyFont="1" applyFill="1" applyBorder="1" applyAlignment="1" applyProtection="1">
      <alignment/>
      <protection hidden="1"/>
    </xf>
    <xf numFmtId="0" fontId="0" fillId="0" borderId="25" xfId="0" applyFont="1" applyFill="1" applyBorder="1" applyAlignment="1" applyProtection="1">
      <alignment/>
      <protection hidden="1"/>
    </xf>
    <xf numFmtId="0" fontId="0" fillId="0" borderId="13" xfId="0" applyFont="1" applyFill="1" applyBorder="1" applyAlignment="1" applyProtection="1">
      <alignment/>
      <protection hidden="1"/>
    </xf>
    <xf numFmtId="0" fontId="6" fillId="23" borderId="0" xfId="0" applyFont="1" applyFill="1" applyBorder="1" applyAlignment="1" applyProtection="1">
      <alignment horizontal="right"/>
      <protection hidden="1"/>
    </xf>
    <xf numFmtId="4" fontId="0" fillId="23" borderId="0" xfId="0" applyNumberFormat="1" applyFill="1" applyBorder="1" applyAlignment="1" applyProtection="1">
      <alignment/>
      <protection hidden="1"/>
    </xf>
    <xf numFmtId="4" fontId="6" fillId="23" borderId="0" xfId="0" applyNumberFormat="1" applyFont="1" applyFill="1" applyBorder="1" applyAlignment="1" applyProtection="1">
      <alignment horizontal="center"/>
      <protection hidden="1"/>
    </xf>
    <xf numFmtId="176" fontId="0" fillId="23" borderId="0" xfId="0" applyNumberFormat="1" applyFill="1" applyBorder="1" applyAlignment="1" applyProtection="1">
      <alignment horizontal="center"/>
      <protection hidden="1"/>
    </xf>
    <xf numFmtId="0" fontId="0" fillId="0" borderId="0" xfId="0" applyFill="1" applyBorder="1" applyAlignment="1" applyProtection="1">
      <alignment horizontal="right" vertical="center"/>
      <protection hidden="1"/>
    </xf>
    <xf numFmtId="0" fontId="4" fillId="0" borderId="10" xfId="0" applyFont="1" applyFill="1" applyBorder="1" applyAlignment="1" applyProtection="1">
      <alignment horizontal="justify"/>
      <protection hidden="1"/>
    </xf>
    <xf numFmtId="0" fontId="0" fillId="0" borderId="10" xfId="0" applyFill="1" applyBorder="1" applyAlignment="1" applyProtection="1">
      <alignment horizontal="left" vertical="center" wrapText="1"/>
      <protection hidden="1"/>
    </xf>
    <xf numFmtId="0" fontId="0" fillId="0" borderId="10" xfId="0" applyFill="1" applyBorder="1" applyAlignment="1" applyProtection="1">
      <alignment horizontal="left" vertical="top" wrapText="1"/>
      <protection hidden="1"/>
    </xf>
    <xf numFmtId="0" fontId="0"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protection hidden="1"/>
    </xf>
    <xf numFmtId="0" fontId="11" fillId="0" borderId="10" xfId="0" applyFont="1" applyFill="1" applyBorder="1" applyAlignment="1" applyProtection="1">
      <alignment horizontal="center"/>
      <protection hidden="1"/>
    </xf>
    <xf numFmtId="0" fontId="21" fillId="0" borderId="17" xfId="0" applyFont="1" applyFill="1" applyBorder="1" applyAlignment="1" applyProtection="1">
      <alignment horizontal="right" vertical="top" wrapText="1"/>
      <protection hidden="1"/>
    </xf>
    <xf numFmtId="0" fontId="0" fillId="0" borderId="12" xfId="0" applyFont="1" applyFill="1" applyBorder="1" applyAlignment="1" applyProtection="1">
      <alignment horizontal="justify" vertical="top" wrapText="1"/>
      <protection hidden="1"/>
    </xf>
    <xf numFmtId="0" fontId="2" fillId="0" borderId="33" xfId="0" applyFont="1" applyFill="1" applyBorder="1" applyAlignment="1" applyProtection="1">
      <alignment horizontal="left" vertical="top" wrapText="1"/>
      <protection locked="0"/>
    </xf>
    <xf numFmtId="0" fontId="2" fillId="0" borderId="17" xfId="0" applyFont="1" applyFill="1" applyBorder="1" applyAlignment="1" applyProtection="1">
      <alignment vertical="top"/>
      <protection locked="0"/>
    </xf>
    <xf numFmtId="0" fontId="2" fillId="0" borderId="48" xfId="0" applyFont="1" applyFill="1" applyBorder="1" applyAlignment="1" applyProtection="1">
      <alignment horizontal="left" vertical="top" wrapText="1"/>
      <protection hidden="1"/>
    </xf>
    <xf numFmtId="49" fontId="12" fillId="0" borderId="26" xfId="0" applyNumberFormat="1" applyFont="1" applyFill="1" applyBorder="1" applyAlignment="1" applyProtection="1">
      <alignment horizontal="left" vertical="top" wrapText="1"/>
      <protection locked="0"/>
    </xf>
    <xf numFmtId="49" fontId="12" fillId="0" borderId="48" xfId="0" applyNumberFormat="1" applyFont="1" applyFill="1" applyBorder="1" applyAlignment="1" applyProtection="1">
      <alignment horizontal="center" vertical="top" wrapText="1"/>
      <protection locked="0"/>
    </xf>
    <xf numFmtId="3" fontId="6" fillId="0" borderId="43" xfId="0" applyNumberFormat="1" applyFont="1" applyFill="1" applyBorder="1" applyAlignment="1" applyProtection="1">
      <alignment horizontal="right" vertical="top" wrapText="1"/>
      <protection locked="0"/>
    </xf>
    <xf numFmtId="3" fontId="6" fillId="0" borderId="48" xfId="0" applyNumberFormat="1" applyFont="1" applyFill="1" applyBorder="1" applyAlignment="1" applyProtection="1">
      <alignment horizontal="right" vertical="top" wrapText="1"/>
      <protection locked="0"/>
    </xf>
    <xf numFmtId="4" fontId="0" fillId="0" borderId="35" xfId="0" applyNumberFormat="1" applyFont="1" applyFill="1" applyBorder="1" applyAlignment="1" applyProtection="1">
      <alignment horizontal="right" vertical="top" wrapText="1"/>
      <protection hidden="1"/>
    </xf>
    <xf numFmtId="4" fontId="0" fillId="0" borderId="44" xfId="0" applyNumberFormat="1" applyFont="1" applyFill="1" applyBorder="1" applyAlignment="1" applyProtection="1">
      <alignment horizontal="right" vertical="top" wrapText="1"/>
      <protection hidden="1"/>
    </xf>
    <xf numFmtId="0" fontId="2" fillId="0" borderId="18" xfId="0" applyFont="1" applyFill="1" applyBorder="1" applyAlignment="1" applyProtection="1">
      <alignment vertical="top"/>
      <protection locked="0"/>
    </xf>
    <xf numFmtId="0" fontId="10" fillId="0" borderId="10"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0" fillId="0" borderId="0" xfId="0" applyFont="1" applyFill="1" applyBorder="1" applyAlignment="1">
      <alignment horizontal="center" vertical="center" wrapText="1"/>
    </xf>
    <xf numFmtId="0" fontId="0" fillId="0" borderId="0" xfId="0" applyFont="1" applyBorder="1" applyAlignment="1">
      <alignment/>
    </xf>
    <xf numFmtId="0" fontId="0" fillId="25" borderId="17" xfId="0" applyFont="1" applyFill="1" applyBorder="1" applyAlignment="1">
      <alignment/>
    </xf>
    <xf numFmtId="0" fontId="0" fillId="25" borderId="24" xfId="0" applyFont="1" applyFill="1" applyBorder="1" applyAlignment="1">
      <alignment/>
    </xf>
    <xf numFmtId="0" fontId="9" fillId="0" borderId="34" xfId="0" applyFont="1" applyFill="1" applyBorder="1" applyAlignment="1" applyProtection="1">
      <alignment horizontal="left" vertical="top" wrapText="1"/>
      <protection hidden="1"/>
    </xf>
    <xf numFmtId="0" fontId="10" fillId="0" borderId="0" xfId="0" applyFont="1" applyFill="1" applyBorder="1" applyAlignment="1" applyProtection="1">
      <alignment horizontal="center" vertical="center"/>
      <protection hidden="1"/>
    </xf>
    <xf numFmtId="0" fontId="3" fillId="0" borderId="18" xfId="0" applyFont="1" applyBorder="1" applyAlignment="1" applyProtection="1">
      <alignment horizontal="left" vertical="top"/>
      <protection hidden="1"/>
    </xf>
    <xf numFmtId="0" fontId="0" fillId="0" borderId="14" xfId="0" applyBorder="1" applyAlignment="1">
      <alignment horizontal="left" vertical="center" wrapText="1"/>
    </xf>
    <xf numFmtId="0" fontId="0" fillId="0" borderId="0" xfId="0" applyFont="1" applyFill="1" applyAlignment="1">
      <alignment/>
    </xf>
    <xf numFmtId="0" fontId="0" fillId="0" borderId="38" xfId="0" applyFont="1" applyFill="1" applyBorder="1" applyAlignment="1" applyProtection="1">
      <alignment horizontal="center" vertical="center"/>
      <protection hidden="1" locked="0"/>
    </xf>
    <xf numFmtId="0" fontId="0" fillId="0" borderId="38" xfId="54" applyFont="1" applyFill="1" applyBorder="1" applyAlignment="1" applyProtection="1">
      <alignment/>
      <protection hidden="1" locked="0"/>
    </xf>
    <xf numFmtId="0" fontId="0" fillId="0" borderId="38" xfId="54" applyFont="1" applyFill="1" applyBorder="1" applyProtection="1">
      <alignment/>
      <protection hidden="1" locked="0"/>
    </xf>
    <xf numFmtId="0" fontId="0" fillId="25" borderId="38" xfId="54" applyFont="1" applyFill="1" applyBorder="1" applyAlignment="1" applyProtection="1">
      <alignment/>
      <protection hidden="1" locked="0"/>
    </xf>
    <xf numFmtId="0" fontId="0" fillId="25" borderId="24" xfId="54" applyFont="1" applyFill="1" applyBorder="1" applyAlignment="1" applyProtection="1">
      <alignment/>
      <protection hidden="1" locked="0"/>
    </xf>
    <xf numFmtId="0" fontId="0" fillId="0" borderId="38" xfId="54" applyFont="1" applyFill="1" applyBorder="1" applyAlignment="1" applyProtection="1">
      <alignment horizontal="left" vertical="center"/>
      <protection hidden="1" locked="0"/>
    </xf>
    <xf numFmtId="0" fontId="0" fillId="25" borderId="33" xfId="54" applyFont="1" applyFill="1" applyBorder="1" applyAlignment="1" applyProtection="1">
      <alignment horizontal="center" vertical="center" wrapText="1"/>
      <protection hidden="1" locked="0"/>
    </xf>
    <xf numFmtId="0" fontId="6" fillId="28" borderId="38" xfId="0" applyFont="1" applyFill="1" applyBorder="1" applyAlignment="1" applyProtection="1">
      <alignment horizontal="center" vertical="center" wrapText="1"/>
      <protection hidden="1" locked="0"/>
    </xf>
    <xf numFmtId="0" fontId="6" fillId="0" borderId="49" xfId="0" applyNumberFormat="1" applyFont="1" applyFill="1" applyBorder="1" applyAlignment="1" applyProtection="1">
      <alignment horizontal="center" vertical="center"/>
      <protection hidden="1" locked="0"/>
    </xf>
    <xf numFmtId="0" fontId="6" fillId="0" borderId="50" xfId="0" applyNumberFormat="1" applyFont="1" applyFill="1" applyBorder="1" applyAlignment="1" applyProtection="1">
      <alignment horizontal="center" vertical="center"/>
      <protection hidden="1" locked="0"/>
    </xf>
    <xf numFmtId="0" fontId="6" fillId="0" borderId="51" xfId="0" applyNumberFormat="1" applyFont="1" applyFill="1" applyBorder="1" applyAlignment="1" applyProtection="1">
      <alignment horizontal="center" vertical="center"/>
      <protection hidden="1" locked="0"/>
    </xf>
    <xf numFmtId="0" fontId="6" fillId="0" borderId="52" xfId="0" applyNumberFormat="1" applyFont="1" applyFill="1" applyBorder="1" applyAlignment="1" applyProtection="1">
      <alignment horizontal="center" vertical="center"/>
      <protection hidden="1" locked="0"/>
    </xf>
    <xf numFmtId="0" fontId="6" fillId="0" borderId="53" xfId="0" applyNumberFormat="1" applyFont="1" applyFill="1" applyBorder="1" applyAlignment="1" applyProtection="1">
      <alignment horizontal="center" vertical="center"/>
      <protection hidden="1" locked="0"/>
    </xf>
    <xf numFmtId="0" fontId="6" fillId="0" borderId="38" xfId="0" applyFont="1" applyFill="1" applyBorder="1" applyAlignment="1" applyProtection="1">
      <alignment horizontal="center" vertical="center"/>
      <protection hidden="1" locked="0"/>
    </xf>
    <xf numFmtId="0" fontId="6" fillId="0" borderId="38" xfId="0" applyFont="1" applyBorder="1" applyAlignment="1" applyProtection="1">
      <alignment/>
      <protection hidden="1" locked="0"/>
    </xf>
    <xf numFmtId="0" fontId="6" fillId="0" borderId="12" xfId="0" applyFont="1" applyFill="1" applyBorder="1" applyAlignment="1" applyProtection="1">
      <alignment vertical="top" wrapText="1"/>
      <protection hidden="1" locked="0"/>
    </xf>
    <xf numFmtId="0" fontId="0" fillId="0" borderId="0" xfId="0" applyFont="1" applyFill="1" applyBorder="1" applyAlignment="1" applyProtection="1">
      <alignment vertical="top" wrapText="1"/>
      <protection hidden="1" locked="0"/>
    </xf>
    <xf numFmtId="4" fontId="6" fillId="0" borderId="15" xfId="0" applyNumberFormat="1" applyFont="1" applyFill="1" applyBorder="1" applyAlignment="1" applyProtection="1">
      <alignment horizontal="right" vertical="top" wrapText="1"/>
      <protection hidden="1" locked="0"/>
    </xf>
    <xf numFmtId="3" fontId="6" fillId="27" borderId="25"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left" vertical="center" wrapText="1"/>
      <protection hidden="1" locked="0"/>
    </xf>
    <xf numFmtId="0" fontId="83" fillId="29" borderId="38" xfId="0" applyFont="1" applyFill="1" applyBorder="1" applyAlignment="1" applyProtection="1">
      <alignment horizontal="center"/>
      <protection hidden="1" locked="0"/>
    </xf>
    <xf numFmtId="0" fontId="83" fillId="30" borderId="38" xfId="0" applyFont="1" applyFill="1" applyBorder="1" applyAlignment="1" applyProtection="1">
      <alignment vertical="center"/>
      <protection hidden="1" locked="0"/>
    </xf>
    <xf numFmtId="0" fontId="0" fillId="0" borderId="38" xfId="0" applyFont="1" applyFill="1" applyBorder="1" applyAlignment="1" applyProtection="1">
      <alignment horizontal="left" vertical="center" wrapText="1"/>
      <protection hidden="1" locked="0"/>
    </xf>
    <xf numFmtId="0" fontId="0" fillId="0" borderId="38" xfId="0" applyFont="1" applyFill="1" applyBorder="1" applyAlignment="1" applyProtection="1">
      <alignment vertical="center" wrapText="1"/>
      <protection hidden="1" locked="0"/>
    </xf>
    <xf numFmtId="49" fontId="12" fillId="0" borderId="37" xfId="0" applyNumberFormat="1" applyFont="1" applyFill="1" applyBorder="1" applyAlignment="1" applyProtection="1">
      <alignment horizontal="left" vertical="top" wrapText="1"/>
      <protection hidden="1" locked="0"/>
    </xf>
    <xf numFmtId="49" fontId="12" fillId="0" borderId="33" xfId="0" applyNumberFormat="1" applyFont="1" applyFill="1" applyBorder="1" applyAlignment="1" applyProtection="1">
      <alignment horizontal="center" vertical="top" wrapText="1"/>
      <protection hidden="1" locked="0"/>
    </xf>
    <xf numFmtId="3" fontId="6" fillId="0" borderId="33" xfId="0" applyNumberFormat="1" applyFont="1" applyFill="1" applyBorder="1" applyAlignment="1" applyProtection="1">
      <alignment horizontal="right" vertical="top" wrapText="1"/>
      <protection hidden="1" locked="0"/>
    </xf>
    <xf numFmtId="49" fontId="12" fillId="0" borderId="22" xfId="0" applyNumberFormat="1" applyFont="1" applyFill="1" applyBorder="1" applyAlignment="1" applyProtection="1">
      <alignment horizontal="left" vertical="top" wrapText="1"/>
      <protection hidden="1" locked="0"/>
    </xf>
    <xf numFmtId="49" fontId="12" fillId="0" borderId="34" xfId="0" applyNumberFormat="1" applyFont="1" applyFill="1" applyBorder="1" applyAlignment="1" applyProtection="1">
      <alignment horizontal="center" vertical="top" wrapText="1"/>
      <protection hidden="1" locked="0"/>
    </xf>
    <xf numFmtId="3" fontId="6" fillId="0" borderId="34" xfId="0" applyNumberFormat="1" applyFont="1" applyFill="1" applyBorder="1" applyAlignment="1" applyProtection="1">
      <alignment horizontal="right" vertical="top" wrapText="1"/>
      <protection hidden="1" locked="0"/>
    </xf>
    <xf numFmtId="3" fontId="6" fillId="0" borderId="32" xfId="0" applyNumberFormat="1" applyFont="1" applyFill="1" applyBorder="1" applyAlignment="1" applyProtection="1">
      <alignment horizontal="right" vertical="top" wrapText="1"/>
      <protection hidden="1" locked="0"/>
    </xf>
    <xf numFmtId="49" fontId="12" fillId="0" borderId="37" xfId="0" applyNumberFormat="1" applyFont="1" applyFill="1" applyBorder="1" applyAlignment="1" applyProtection="1" quotePrefix="1">
      <alignment horizontal="left" vertical="top" wrapText="1"/>
      <protection hidden="1" locked="0"/>
    </xf>
    <xf numFmtId="49" fontId="12" fillId="0" borderId="22" xfId="0" applyNumberFormat="1" applyFont="1" applyFill="1" applyBorder="1" applyAlignment="1" applyProtection="1" quotePrefix="1">
      <alignment horizontal="left" vertical="top" wrapText="1"/>
      <protection hidden="1" locked="0"/>
    </xf>
    <xf numFmtId="3" fontId="6" fillId="0" borderId="54" xfId="0" applyNumberFormat="1" applyFont="1" applyFill="1" applyBorder="1" applyAlignment="1" applyProtection="1">
      <alignment horizontal="right" vertical="top" wrapText="1"/>
      <protection hidden="1" locked="0"/>
    </xf>
    <xf numFmtId="3" fontId="6" fillId="0" borderId="55" xfId="0" applyNumberFormat="1" applyFont="1" applyFill="1" applyBorder="1" applyAlignment="1" applyProtection="1">
      <alignment horizontal="right" vertical="top" wrapText="1"/>
      <protection hidden="1" locked="0"/>
    </xf>
    <xf numFmtId="49" fontId="12" fillId="0" borderId="34" xfId="0" applyNumberFormat="1" applyFont="1" applyFill="1" applyBorder="1" applyAlignment="1" applyProtection="1">
      <alignment horizontal="left" vertical="top" wrapText="1"/>
      <protection hidden="1" locked="0"/>
    </xf>
    <xf numFmtId="0" fontId="0" fillId="0" borderId="0" xfId="0" applyFont="1" applyBorder="1" applyAlignment="1" applyProtection="1">
      <alignment/>
      <protection hidden="1"/>
    </xf>
    <xf numFmtId="0" fontId="0" fillId="0" borderId="0" xfId="0" applyFont="1" applyAlignment="1" applyProtection="1">
      <alignment/>
      <protection hidden="1" locked="0"/>
    </xf>
    <xf numFmtId="0" fontId="0" fillId="0" borderId="15" xfId="0" applyFont="1" applyFill="1" applyBorder="1" applyAlignment="1" applyProtection="1">
      <alignment horizontal="center" vertical="center"/>
      <protection hidden="1" locked="0"/>
    </xf>
    <xf numFmtId="4" fontId="6" fillId="0" borderId="38" xfId="0" applyNumberFormat="1" applyFont="1" applyFill="1" applyBorder="1" applyAlignment="1" applyProtection="1">
      <alignment horizontal="right" vertical="center" wrapText="1"/>
      <protection hidden="1" locked="0"/>
    </xf>
    <xf numFmtId="0" fontId="84" fillId="0" borderId="18"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wrapText="1"/>
      <protection hidden="1" locked="0"/>
    </xf>
    <xf numFmtId="49" fontId="6" fillId="0" borderId="0" xfId="0" applyNumberFormat="1" applyFont="1" applyFill="1" applyBorder="1" applyAlignment="1" applyProtection="1">
      <alignment horizontal="left" vertical="top"/>
      <protection hidden="1" locked="0"/>
    </xf>
    <xf numFmtId="0" fontId="0" fillId="0" borderId="0" xfId="0" applyFill="1" applyBorder="1" applyAlignment="1" applyProtection="1">
      <alignment horizontal="left" vertical="top"/>
      <protection hidden="1" locked="0"/>
    </xf>
    <xf numFmtId="0" fontId="6" fillId="0" borderId="15" xfId="0" applyFont="1" applyFill="1" applyBorder="1" applyAlignment="1" applyProtection="1">
      <alignment vertical="top" wrapText="1"/>
      <protection hidden="1" locked="0"/>
    </xf>
    <xf numFmtId="0" fontId="6" fillId="0" borderId="16" xfId="0" applyFont="1" applyFill="1" applyBorder="1" applyAlignment="1" applyProtection="1">
      <alignment vertical="top" wrapText="1"/>
      <protection hidden="1" locked="0"/>
    </xf>
    <xf numFmtId="0" fontId="6" fillId="0" borderId="20" xfId="0" applyFont="1" applyFill="1" applyBorder="1" applyAlignment="1" applyProtection="1">
      <alignment horizontal="left" vertical="center" wrapText="1"/>
      <protection hidden="1" locked="0"/>
    </xf>
    <xf numFmtId="0" fontId="0" fillId="0" borderId="15" xfId="0" applyFill="1" applyBorder="1" applyAlignment="1" applyProtection="1">
      <alignment horizontal="center"/>
      <protection hidden="1" locked="0"/>
    </xf>
    <xf numFmtId="0" fontId="0" fillId="0" borderId="16" xfId="0" applyFill="1" applyBorder="1" applyAlignment="1" applyProtection="1">
      <alignment horizontal="center"/>
      <protection hidden="1" locked="0"/>
    </xf>
    <xf numFmtId="0" fontId="3" fillId="0" borderId="18" xfId="0" applyFont="1"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0" fontId="3" fillId="0" borderId="13" xfId="0" applyFont="1" applyFill="1" applyBorder="1" applyAlignment="1" applyProtection="1">
      <alignment horizontal="left" vertical="top"/>
      <protection hidden="1"/>
    </xf>
    <xf numFmtId="49" fontId="0" fillId="0" borderId="17" xfId="54" applyNumberFormat="1" applyFont="1" applyFill="1" applyBorder="1" applyAlignment="1" applyProtection="1">
      <alignment vertical="top" wrapText="1"/>
      <protection hidden="1" locked="0"/>
    </xf>
    <xf numFmtId="0" fontId="0" fillId="0" borderId="15" xfId="0" applyFont="1" applyBorder="1" applyAlignment="1" applyProtection="1">
      <alignment vertical="top" wrapText="1"/>
      <protection hidden="1" locked="0"/>
    </xf>
    <xf numFmtId="0" fontId="0" fillId="0" borderId="16" xfId="0" applyFont="1" applyBorder="1" applyAlignment="1" applyProtection="1">
      <alignment vertical="top" wrapText="1"/>
      <protection hidden="1" locked="0"/>
    </xf>
    <xf numFmtId="0" fontId="0" fillId="0" borderId="17" xfId="54" applyFont="1" applyFill="1" applyBorder="1" applyAlignment="1" applyProtection="1">
      <alignment horizontal="left" vertical="top"/>
      <protection hidden="1" locked="0"/>
    </xf>
    <xf numFmtId="0" fontId="0" fillId="0" borderId="15" xfId="0" applyFont="1" applyBorder="1" applyAlignment="1" applyProtection="1">
      <alignment horizontal="left" vertical="top"/>
      <protection hidden="1" locked="0"/>
    </xf>
    <xf numFmtId="0" fontId="0" fillId="0" borderId="16" xfId="0" applyFont="1" applyBorder="1" applyAlignment="1" applyProtection="1">
      <alignment horizontal="left" vertical="top"/>
      <protection hidden="1" locked="0"/>
    </xf>
    <xf numFmtId="0" fontId="7" fillId="0" borderId="17" xfId="0" applyFont="1" applyFill="1" applyBorder="1" applyAlignment="1" applyProtection="1">
      <alignment horizontal="left" vertical="top"/>
      <protection hidden="1" locked="0"/>
    </xf>
    <xf numFmtId="49" fontId="0" fillId="0" borderId="17" xfId="0" applyNumberFormat="1" applyFont="1" applyFill="1" applyBorder="1" applyAlignment="1" applyProtection="1">
      <alignment horizontal="left" vertical="top"/>
      <protection hidden="1" locked="0"/>
    </xf>
    <xf numFmtId="49" fontId="0" fillId="0" borderId="15" xfId="0" applyNumberFormat="1" applyFont="1" applyFill="1" applyBorder="1" applyAlignment="1" applyProtection="1">
      <alignment horizontal="left" vertical="top"/>
      <protection hidden="1" locked="0"/>
    </xf>
    <xf numFmtId="49" fontId="0" fillId="0" borderId="16" xfId="0" applyNumberFormat="1" applyFont="1" applyFill="1" applyBorder="1" applyAlignment="1" applyProtection="1">
      <alignment horizontal="left" vertical="top"/>
      <protection hidden="1" locked="0"/>
    </xf>
    <xf numFmtId="49" fontId="0" fillId="0" borderId="10" xfId="0" applyNumberFormat="1" applyFont="1" applyFill="1" applyBorder="1" applyAlignment="1" applyProtection="1">
      <alignment horizontal="left" vertical="top" wrapText="1"/>
      <protection hidden="1" locked="0"/>
    </xf>
    <xf numFmtId="49" fontId="0" fillId="0" borderId="0" xfId="0" applyNumberFormat="1" applyFont="1" applyFill="1" applyBorder="1" applyAlignment="1" applyProtection="1">
      <alignment horizontal="left" vertical="top" wrapText="1"/>
      <protection hidden="1" locked="0"/>
    </xf>
    <xf numFmtId="0" fontId="0" fillId="0" borderId="17" xfId="54" applyFont="1" applyBorder="1" applyAlignment="1" applyProtection="1">
      <alignment/>
      <protection hidden="1" locked="0"/>
    </xf>
    <xf numFmtId="0" fontId="0" fillId="0" borderId="15" xfId="0" applyFont="1" applyBorder="1" applyAlignment="1" applyProtection="1">
      <alignment/>
      <protection hidden="1" locked="0"/>
    </xf>
    <xf numFmtId="0" fontId="0" fillId="0" borderId="16" xfId="0" applyFont="1" applyBorder="1" applyAlignment="1" applyProtection="1">
      <alignment/>
      <protection hidden="1" locked="0"/>
    </xf>
    <xf numFmtId="0" fontId="0" fillId="0" borderId="12" xfId="0" applyBorder="1" applyAlignment="1">
      <alignment/>
    </xf>
    <xf numFmtId="0" fontId="0" fillId="0" borderId="13" xfId="0" applyBorder="1" applyAlignment="1">
      <alignment/>
    </xf>
    <xf numFmtId="49" fontId="0" fillId="0" borderId="17" xfId="0" applyNumberFormat="1" applyFont="1" applyFill="1" applyBorder="1" applyAlignment="1" applyProtection="1">
      <alignment horizontal="left" vertical="top" shrinkToFit="1"/>
      <protection hidden="1" locked="0"/>
    </xf>
    <xf numFmtId="49" fontId="0" fillId="0" borderId="15" xfId="0" applyNumberFormat="1" applyFont="1" applyFill="1" applyBorder="1" applyAlignment="1" applyProtection="1">
      <alignment horizontal="left" vertical="top" shrinkToFit="1"/>
      <protection hidden="1" locked="0"/>
    </xf>
    <xf numFmtId="49" fontId="0" fillId="0" borderId="16" xfId="0" applyNumberFormat="1" applyFont="1" applyFill="1" applyBorder="1" applyAlignment="1" applyProtection="1">
      <alignment horizontal="left" vertical="top" shrinkToFit="1"/>
      <protection hidden="1" locked="0"/>
    </xf>
    <xf numFmtId="0" fontId="83" fillId="0" borderId="17" xfId="0" applyFont="1" applyFill="1" applyBorder="1" applyAlignment="1" applyProtection="1">
      <alignment horizontal="left" vertical="top" shrinkToFit="1"/>
      <protection hidden="1" locked="0"/>
    </xf>
    <xf numFmtId="0" fontId="83" fillId="0" borderId="15" xfId="0" applyFont="1" applyFill="1" applyBorder="1" applyAlignment="1" applyProtection="1">
      <alignment horizontal="left" vertical="top" shrinkToFit="1"/>
      <protection hidden="1" locked="0"/>
    </xf>
    <xf numFmtId="0" fontId="83" fillId="0" borderId="16" xfId="0" applyFont="1" applyFill="1" applyBorder="1" applyAlignment="1" applyProtection="1">
      <alignment horizontal="left" vertical="top" shrinkToFit="1"/>
      <protection hidden="1" locked="0"/>
    </xf>
    <xf numFmtId="0" fontId="84" fillId="0" borderId="18" xfId="0" applyFont="1" applyFill="1" applyBorder="1" applyAlignment="1" applyProtection="1">
      <alignment horizontal="left" vertical="top"/>
      <protection hidden="1"/>
    </xf>
    <xf numFmtId="0" fontId="83" fillId="0" borderId="17" xfId="0" applyFont="1" applyFill="1" applyBorder="1" applyAlignment="1" applyProtection="1">
      <alignment horizontal="left" vertical="top" wrapText="1"/>
      <protection hidden="1" locked="0"/>
    </xf>
    <xf numFmtId="0" fontId="83" fillId="0" borderId="15" xfId="0" applyFont="1" applyFill="1" applyBorder="1" applyAlignment="1" applyProtection="1">
      <alignment horizontal="left" vertical="top" wrapText="1"/>
      <protection hidden="1" locked="0"/>
    </xf>
    <xf numFmtId="0" fontId="83" fillId="0" borderId="16" xfId="0" applyFont="1" applyFill="1" applyBorder="1" applyAlignment="1" applyProtection="1">
      <alignment horizontal="left" vertical="top" wrapText="1"/>
      <protection hidden="1" locked="0"/>
    </xf>
    <xf numFmtId="49" fontId="0" fillId="0" borderId="17" xfId="0" applyNumberFormat="1" applyFont="1" applyFill="1" applyBorder="1" applyAlignment="1" applyProtection="1">
      <alignment horizontal="left" vertical="top" wrapText="1"/>
      <protection hidden="1" locked="0"/>
    </xf>
    <xf numFmtId="49" fontId="0" fillId="0" borderId="15" xfId="0" applyNumberFormat="1" applyFont="1" applyFill="1" applyBorder="1" applyAlignment="1" applyProtection="1">
      <alignment horizontal="left" vertical="top" wrapText="1"/>
      <protection hidden="1" locked="0"/>
    </xf>
    <xf numFmtId="49" fontId="0" fillId="0" borderId="16" xfId="0" applyNumberFormat="1" applyFont="1" applyFill="1" applyBorder="1" applyAlignment="1" applyProtection="1">
      <alignment horizontal="left" vertical="top" wrapText="1"/>
      <protection hidden="1" locked="0"/>
    </xf>
    <xf numFmtId="0" fontId="0" fillId="0" borderId="17" xfId="0" applyFont="1" applyFill="1" applyBorder="1" applyAlignment="1" applyProtection="1">
      <alignment horizontal="left" vertical="top" shrinkToFit="1"/>
      <protection hidden="1" locked="0"/>
    </xf>
    <xf numFmtId="0" fontId="0" fillId="0" borderId="15" xfId="0" applyFont="1" applyFill="1" applyBorder="1" applyAlignment="1" applyProtection="1">
      <alignment horizontal="left" vertical="top" shrinkToFit="1"/>
      <protection hidden="1" locked="0"/>
    </xf>
    <xf numFmtId="0" fontId="0" fillId="0" borderId="15" xfId="0" applyFont="1" applyBorder="1" applyAlignment="1" applyProtection="1">
      <alignment horizontal="left" vertical="top" shrinkToFit="1"/>
      <protection hidden="1" locked="0"/>
    </xf>
    <xf numFmtId="0" fontId="0" fillId="0" borderId="16" xfId="0" applyFont="1" applyBorder="1" applyAlignment="1" applyProtection="1">
      <alignment horizontal="left" vertical="top" shrinkToFit="1"/>
      <protection hidden="1" locked="0"/>
    </xf>
    <xf numFmtId="49" fontId="0" fillId="0" borderId="17" xfId="54" applyNumberFormat="1" applyFont="1" applyFill="1" applyBorder="1" applyAlignment="1" applyProtection="1">
      <alignment horizontal="left" vertical="top" wrapText="1"/>
      <protection hidden="1" locked="0"/>
    </xf>
    <xf numFmtId="49" fontId="0" fillId="0" borderId="15" xfId="54" applyNumberFormat="1" applyFont="1" applyFill="1" applyBorder="1" applyAlignment="1" applyProtection="1">
      <alignment horizontal="left" vertical="top" wrapText="1"/>
      <protection hidden="1" locked="0"/>
    </xf>
    <xf numFmtId="49" fontId="0" fillId="0" borderId="16" xfId="54" applyNumberFormat="1" applyFont="1" applyFill="1" applyBorder="1" applyAlignment="1" applyProtection="1">
      <alignment horizontal="left" vertical="top" wrapText="1"/>
      <protection hidden="1" locked="0"/>
    </xf>
    <xf numFmtId="171" fontId="0" fillId="0" borderId="17" xfId="0" applyNumberFormat="1" applyFont="1" applyFill="1" applyBorder="1" applyAlignment="1" applyProtection="1">
      <alignment horizontal="left" vertical="top"/>
      <protection hidden="1" locked="0"/>
    </xf>
    <xf numFmtId="171" fontId="0" fillId="0" borderId="15" xfId="0" applyNumberFormat="1" applyFont="1" applyFill="1" applyBorder="1" applyAlignment="1" applyProtection="1">
      <alignment horizontal="left" vertical="top"/>
      <protection hidden="1" locked="0"/>
    </xf>
    <xf numFmtId="171" fontId="0" fillId="0" borderId="16" xfId="0" applyNumberFormat="1" applyFont="1" applyFill="1" applyBorder="1" applyAlignment="1" applyProtection="1">
      <alignment horizontal="left" vertical="top"/>
      <protection hidden="1" locked="0"/>
    </xf>
    <xf numFmtId="0" fontId="83" fillId="0" borderId="17" xfId="0" applyFont="1" applyFill="1" applyBorder="1" applyAlignment="1" applyProtection="1">
      <alignment horizontal="left" vertical="top"/>
      <protection hidden="1" locked="0"/>
    </xf>
    <xf numFmtId="49" fontId="0" fillId="25" borderId="22" xfId="54" applyNumberFormat="1" applyFont="1" applyFill="1" applyBorder="1" applyAlignment="1" applyProtection="1">
      <alignment horizontal="left" vertical="center"/>
      <protection hidden="1" locked="0"/>
    </xf>
    <xf numFmtId="49" fontId="0" fillId="25" borderId="23" xfId="54" applyNumberFormat="1" applyFont="1" applyFill="1" applyBorder="1" applyAlignment="1" applyProtection="1">
      <alignment horizontal="left" vertical="center"/>
      <protection hidden="1" locked="0"/>
    </xf>
    <xf numFmtId="49" fontId="0" fillId="25" borderId="36" xfId="54" applyNumberFormat="1" applyFont="1" applyFill="1" applyBorder="1" applyAlignment="1" applyProtection="1">
      <alignment horizontal="left" vertical="center"/>
      <protection hidden="1" locked="0"/>
    </xf>
    <xf numFmtId="49" fontId="0" fillId="0" borderId="22" xfId="54" applyNumberFormat="1" applyFont="1" applyFill="1" applyBorder="1" applyAlignment="1" applyProtection="1">
      <alignment horizontal="left" vertical="top" wrapText="1"/>
      <protection hidden="1" locked="0"/>
    </xf>
    <xf numFmtId="0" fontId="0" fillId="0" borderId="23" xfId="0" applyFont="1" applyBorder="1" applyAlignment="1" applyProtection="1">
      <alignment horizontal="left" vertical="top" wrapText="1"/>
      <protection hidden="1" locked="0"/>
    </xf>
    <xf numFmtId="0" fontId="0" fillId="0" borderId="36" xfId="0" applyFont="1" applyBorder="1" applyAlignment="1" applyProtection="1">
      <alignment horizontal="left" vertical="top" wrapText="1"/>
      <protection hidden="1" locked="0"/>
    </xf>
    <xf numFmtId="177" fontId="0" fillId="0" borderId="22" xfId="54" applyNumberFormat="1" applyFont="1" applyFill="1" applyBorder="1" applyAlignment="1" applyProtection="1">
      <alignment horizontal="left" vertical="center"/>
      <protection hidden="1" locked="0"/>
    </xf>
    <xf numFmtId="177" fontId="0" fillId="0" borderId="23" xfId="54" applyNumberFormat="1" applyFont="1" applyFill="1" applyBorder="1" applyAlignment="1" applyProtection="1">
      <alignment horizontal="left" vertical="center"/>
      <protection hidden="1" locked="0"/>
    </xf>
    <xf numFmtId="177" fontId="0" fillId="0" borderId="36" xfId="54" applyNumberFormat="1" applyFont="1" applyFill="1" applyBorder="1" applyAlignment="1" applyProtection="1">
      <alignment horizontal="left" vertical="center"/>
      <protection hidden="1" locked="0"/>
    </xf>
    <xf numFmtId="171" fontId="0" fillId="0" borderId="22" xfId="54" applyNumberFormat="1" applyFont="1" applyFill="1" applyBorder="1" applyAlignment="1" applyProtection="1">
      <alignment horizontal="left" vertical="center"/>
      <protection hidden="1" locked="0"/>
    </xf>
    <xf numFmtId="171" fontId="0" fillId="0" borderId="23" xfId="54" applyNumberFormat="1" applyFont="1" applyFill="1" applyBorder="1" applyAlignment="1" applyProtection="1">
      <alignment horizontal="left" vertical="center"/>
      <protection hidden="1" locked="0"/>
    </xf>
    <xf numFmtId="171" fontId="0" fillId="0" borderId="36" xfId="54" applyNumberFormat="1" applyFont="1" applyFill="1" applyBorder="1" applyAlignment="1" applyProtection="1">
      <alignment horizontal="left" vertical="center"/>
      <protection hidden="1" locked="0"/>
    </xf>
    <xf numFmtId="49" fontId="0" fillId="0" borderId="22" xfId="54" applyNumberFormat="1" applyFont="1" applyFill="1" applyBorder="1" applyAlignment="1" applyProtection="1">
      <alignment horizontal="left" vertical="center"/>
      <protection hidden="1" locked="0"/>
    </xf>
    <xf numFmtId="49" fontId="0" fillId="0" borderId="23" xfId="54" applyNumberFormat="1" applyFont="1" applyFill="1" applyBorder="1" applyAlignment="1" applyProtection="1">
      <alignment horizontal="left" vertical="center"/>
      <protection hidden="1" locked="0"/>
    </xf>
    <xf numFmtId="49" fontId="0" fillId="0" borderId="36" xfId="54" applyNumberFormat="1" applyFont="1" applyFill="1" applyBorder="1" applyAlignment="1" applyProtection="1">
      <alignment horizontal="left" vertical="center"/>
      <protection hidden="1" locked="0"/>
    </xf>
    <xf numFmtId="178" fontId="0" fillId="0" borderId="22" xfId="54" applyNumberFormat="1" applyFont="1" applyFill="1" applyBorder="1" applyAlignment="1" applyProtection="1">
      <alignment horizontal="left" vertical="center"/>
      <protection hidden="1" locked="0"/>
    </xf>
    <xf numFmtId="178" fontId="0" fillId="0" borderId="23" xfId="54" applyNumberFormat="1" applyFont="1" applyFill="1" applyBorder="1" applyAlignment="1" applyProtection="1">
      <alignment horizontal="left" vertical="center"/>
      <protection hidden="1" locked="0"/>
    </xf>
    <xf numFmtId="178" fontId="0" fillId="0" borderId="56" xfId="54" applyNumberFormat="1" applyFont="1" applyFill="1" applyBorder="1" applyAlignment="1" applyProtection="1">
      <alignment horizontal="left" vertical="center"/>
      <protection hidden="1" locked="0"/>
    </xf>
    <xf numFmtId="49" fontId="0" fillId="0" borderId="19" xfId="54" applyNumberFormat="1" applyFont="1" applyFill="1" applyBorder="1" applyAlignment="1" applyProtection="1">
      <alignment vertical="center"/>
      <protection hidden="1" locked="0"/>
    </xf>
    <xf numFmtId="0" fontId="0" fillId="0" borderId="20" xfId="0" applyFont="1" applyBorder="1" applyAlignment="1" applyProtection="1">
      <alignment vertical="center"/>
      <protection hidden="1" locked="0"/>
    </xf>
    <xf numFmtId="0" fontId="0" fillId="0" borderId="21" xfId="0" applyFont="1" applyBorder="1" applyAlignment="1" applyProtection="1">
      <alignment vertical="center"/>
      <protection hidden="1" locked="0"/>
    </xf>
    <xf numFmtId="0" fontId="6" fillId="28" borderId="15" xfId="54"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top" wrapText="1"/>
      <protection hidden="1"/>
    </xf>
    <xf numFmtId="0" fontId="50" fillId="0" borderId="14" xfId="0" applyFont="1" applyFill="1" applyBorder="1" applyAlignment="1" applyProtection="1">
      <alignment horizontal="left"/>
      <protection hidden="1"/>
    </xf>
    <xf numFmtId="0" fontId="0" fillId="0" borderId="15" xfId="0" applyBorder="1" applyAlignment="1">
      <alignment/>
    </xf>
    <xf numFmtId="0" fontId="0" fillId="0" borderId="16" xfId="0" applyBorder="1" applyAlignment="1">
      <alignment/>
    </xf>
    <xf numFmtId="49" fontId="0" fillId="0" borderId="35" xfId="54" applyNumberFormat="1" applyFont="1" applyFill="1" applyBorder="1" applyAlignment="1" applyProtection="1">
      <alignment horizontal="left" vertical="top" wrapText="1"/>
      <protection hidden="1" locked="0"/>
    </xf>
    <xf numFmtId="49" fontId="0" fillId="0" borderId="0" xfId="54" applyNumberFormat="1" applyFont="1" applyFill="1" applyBorder="1" applyAlignment="1" applyProtection="1">
      <alignment horizontal="left" vertical="top" wrapText="1"/>
      <protection hidden="1" locked="0"/>
    </xf>
    <xf numFmtId="49" fontId="0" fillId="0" borderId="14" xfId="54" applyNumberFormat="1" applyFont="1" applyFill="1" applyBorder="1" applyAlignment="1" applyProtection="1">
      <alignment horizontal="left" vertical="top" wrapText="1"/>
      <protection hidden="1" locked="0"/>
    </xf>
    <xf numFmtId="49" fontId="0" fillId="0" borderId="23" xfId="54" applyNumberFormat="1" applyFont="1" applyFill="1" applyBorder="1" applyAlignment="1" applyProtection="1">
      <alignment horizontal="left" vertical="top" wrapText="1"/>
      <protection hidden="1" locked="0"/>
    </xf>
    <xf numFmtId="49" fontId="0" fillId="0" borderId="36" xfId="54" applyNumberFormat="1" applyFont="1" applyFill="1" applyBorder="1" applyAlignment="1" applyProtection="1">
      <alignment horizontal="left" vertical="top" wrapText="1"/>
      <protection hidden="1" locked="0"/>
    </xf>
    <xf numFmtId="49" fontId="6" fillId="0" borderId="22" xfId="54" applyNumberFormat="1" applyFont="1" applyFill="1" applyBorder="1" applyAlignment="1" applyProtection="1">
      <alignment horizontal="left" vertical="top" wrapText="1"/>
      <protection locked="0"/>
    </xf>
    <xf numFmtId="49" fontId="6" fillId="0" borderId="23" xfId="54" applyNumberFormat="1" applyFont="1" applyFill="1" applyBorder="1" applyAlignment="1" applyProtection="1">
      <alignment horizontal="left" vertical="top" wrapText="1"/>
      <protection locked="0"/>
    </xf>
    <xf numFmtId="49" fontId="6" fillId="0" borderId="56" xfId="54" applyNumberFormat="1" applyFont="1" applyFill="1" applyBorder="1" applyAlignment="1" applyProtection="1">
      <alignment horizontal="left" vertical="top" wrapText="1"/>
      <protection locked="0"/>
    </xf>
    <xf numFmtId="0" fontId="0" fillId="0" borderId="17" xfId="54" applyFont="1" applyFill="1" applyBorder="1" applyAlignment="1" applyProtection="1">
      <alignment/>
      <protection hidden="1" locked="0"/>
    </xf>
    <xf numFmtId="0" fontId="3" fillId="0" borderId="18" xfId="0"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wrapText="1"/>
      <protection locked="0"/>
    </xf>
    <xf numFmtId="0" fontId="89" fillId="0" borderId="0" xfId="0" applyFont="1" applyFill="1" applyBorder="1" applyAlignment="1" applyProtection="1">
      <alignment horizontal="left" vertical="top" wrapText="1"/>
      <protection locked="0"/>
    </xf>
    <xf numFmtId="0" fontId="6" fillId="25" borderId="18" xfId="0" applyFont="1" applyFill="1" applyBorder="1" applyAlignment="1" applyProtection="1">
      <alignment horizontal="left" wrapText="1"/>
      <protection hidden="1" locked="0"/>
    </xf>
    <xf numFmtId="0" fontId="6" fillId="25" borderId="12" xfId="0" applyFont="1" applyFill="1" applyBorder="1" applyAlignment="1" applyProtection="1">
      <alignment horizontal="left" wrapText="1"/>
      <protection hidden="1" locked="0"/>
    </xf>
    <xf numFmtId="0" fontId="6" fillId="25" borderId="13" xfId="0" applyFont="1" applyFill="1" applyBorder="1" applyAlignment="1" applyProtection="1">
      <alignment horizontal="left" wrapText="1"/>
      <protection hidden="1" locked="0"/>
    </xf>
    <xf numFmtId="0" fontId="6" fillId="25" borderId="17" xfId="0" applyFont="1" applyFill="1" applyBorder="1" applyAlignment="1" applyProtection="1">
      <alignment horizontal="left" wrapText="1"/>
      <protection hidden="1" locked="0"/>
    </xf>
    <xf numFmtId="0" fontId="6" fillId="25" borderId="15" xfId="0" applyFont="1" applyFill="1" applyBorder="1" applyAlignment="1" applyProtection="1">
      <alignment horizontal="left" wrapText="1"/>
      <protection hidden="1" locked="0"/>
    </xf>
    <xf numFmtId="0" fontId="6" fillId="25" borderId="16" xfId="0" applyFont="1" applyFill="1" applyBorder="1" applyAlignment="1" applyProtection="1">
      <alignment horizontal="left" wrapText="1"/>
      <protection hidden="1" locked="0"/>
    </xf>
    <xf numFmtId="0" fontId="0" fillId="25" borderId="18" xfId="0" applyFill="1" applyBorder="1" applyAlignment="1" applyProtection="1">
      <alignment horizontal="center"/>
      <protection locked="0"/>
    </xf>
    <xf numFmtId="0" fontId="0" fillId="25" borderId="12" xfId="0" applyFill="1" applyBorder="1" applyAlignment="1" applyProtection="1">
      <alignment horizontal="center"/>
      <protection locked="0"/>
    </xf>
    <xf numFmtId="0" fontId="0" fillId="25" borderId="13"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16" xfId="0" applyFill="1" applyBorder="1" applyAlignment="1" applyProtection="1">
      <alignment horizontal="center"/>
      <protection locked="0"/>
    </xf>
    <xf numFmtId="49" fontId="6" fillId="0" borderId="0" xfId="0" applyNumberFormat="1" applyFont="1" applyFill="1" applyBorder="1" applyAlignment="1" applyProtection="1">
      <alignment horizontal="left" vertical="top"/>
      <protection hidden="1" locked="0"/>
    </xf>
    <xf numFmtId="49" fontId="6" fillId="0" borderId="14" xfId="0" applyNumberFormat="1" applyFont="1" applyFill="1" applyBorder="1" applyAlignment="1" applyProtection="1">
      <alignment horizontal="left" vertical="top"/>
      <protection hidden="1" locked="0"/>
    </xf>
    <xf numFmtId="49" fontId="6" fillId="0" borderId="10" xfId="0" applyNumberFormat="1" applyFont="1" applyFill="1" applyBorder="1" applyAlignment="1" applyProtection="1">
      <alignment horizontal="left" vertical="top" wrapText="1"/>
      <protection hidden="1" locked="0"/>
    </xf>
    <xf numFmtId="49" fontId="6" fillId="0" borderId="0" xfId="0" applyNumberFormat="1" applyFont="1" applyFill="1" applyBorder="1" applyAlignment="1" applyProtection="1">
      <alignment horizontal="left" vertical="top" wrapText="1"/>
      <protection hidden="1" locked="0"/>
    </xf>
    <xf numFmtId="49" fontId="6" fillId="0" borderId="10" xfId="0" applyNumberFormat="1" applyFont="1" applyFill="1" applyBorder="1" applyAlignment="1" applyProtection="1">
      <alignment horizontal="left" vertical="top" shrinkToFit="1"/>
      <protection hidden="1" locked="0"/>
    </xf>
    <xf numFmtId="49" fontId="6" fillId="0" borderId="0" xfId="0" applyNumberFormat="1" applyFont="1" applyFill="1" applyBorder="1" applyAlignment="1" applyProtection="1">
      <alignment horizontal="left" vertical="top" shrinkToFit="1"/>
      <protection hidden="1" locked="0"/>
    </xf>
    <xf numFmtId="49" fontId="6" fillId="0" borderId="14" xfId="0" applyNumberFormat="1" applyFont="1" applyFill="1" applyBorder="1" applyAlignment="1" applyProtection="1">
      <alignment horizontal="left" vertical="top" shrinkToFit="1"/>
      <protection hidden="1" locked="0"/>
    </xf>
    <xf numFmtId="0" fontId="6" fillId="0" borderId="10" xfId="0" applyFont="1" applyFill="1" applyBorder="1" applyAlignment="1" applyProtection="1">
      <alignment horizontal="left" vertical="top"/>
      <protection hidden="1" locked="0"/>
    </xf>
    <xf numFmtId="0" fontId="0" fillId="0" borderId="0" xfId="0" applyFill="1" applyBorder="1" applyAlignment="1" applyProtection="1">
      <alignment horizontal="left" vertical="top"/>
      <protection hidden="1" locked="0"/>
    </xf>
    <xf numFmtId="0" fontId="0" fillId="0" borderId="14" xfId="0" applyFill="1" applyBorder="1" applyAlignment="1" applyProtection="1">
      <alignment horizontal="left" vertical="top"/>
      <protection hidden="1" locked="0"/>
    </xf>
    <xf numFmtId="171" fontId="6" fillId="0" borderId="17" xfId="0" applyNumberFormat="1" applyFont="1" applyFill="1" applyBorder="1" applyAlignment="1" applyProtection="1">
      <alignment horizontal="left" vertical="top"/>
      <protection hidden="1" locked="0"/>
    </xf>
    <xf numFmtId="171" fontId="6" fillId="0" borderId="15" xfId="0" applyNumberFormat="1" applyFont="1" applyFill="1" applyBorder="1" applyAlignment="1" applyProtection="1">
      <alignment horizontal="left" vertical="top"/>
      <protection hidden="1" locked="0"/>
    </xf>
    <xf numFmtId="171" fontId="6" fillId="0" borderId="16" xfId="0" applyNumberFormat="1" applyFont="1" applyFill="1" applyBorder="1" applyAlignment="1" applyProtection="1">
      <alignment horizontal="left" vertical="top"/>
      <protection hidden="1" locked="0"/>
    </xf>
    <xf numFmtId="0" fontId="89" fillId="0" borderId="17" xfId="0" applyFont="1" applyFill="1" applyBorder="1" applyAlignment="1" applyProtection="1">
      <alignment horizontal="left" vertical="top" shrinkToFit="1"/>
      <protection hidden="1" locked="0"/>
    </xf>
    <xf numFmtId="0" fontId="89" fillId="0" borderId="15" xfId="0" applyFont="1" applyFill="1" applyBorder="1" applyAlignment="1" applyProtection="1">
      <alignment horizontal="left" vertical="top" shrinkToFit="1"/>
      <protection hidden="1" locked="0"/>
    </xf>
    <xf numFmtId="0" fontId="89" fillId="0" borderId="16" xfId="0" applyFont="1" applyFill="1" applyBorder="1" applyAlignment="1" applyProtection="1">
      <alignment horizontal="left" vertical="top" shrinkToFit="1"/>
      <protection hidden="1" locked="0"/>
    </xf>
    <xf numFmtId="0" fontId="3" fillId="0" borderId="25"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wrapText="1"/>
      <protection hidden="1" locked="0"/>
    </xf>
    <xf numFmtId="0" fontId="8"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10" fillId="25" borderId="0" xfId="0" applyFont="1" applyFill="1" applyBorder="1" applyAlignment="1" applyProtection="1">
      <alignment horizontal="center" vertical="center" wrapText="1"/>
      <protection locked="0"/>
    </xf>
    <xf numFmtId="0" fontId="10" fillId="25" borderId="57" xfId="0"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left" vertical="center"/>
      <protection hidden="1" locked="0"/>
    </xf>
    <xf numFmtId="49" fontId="6" fillId="0" borderId="20" xfId="0" applyNumberFormat="1" applyFont="1" applyFill="1" applyBorder="1" applyAlignment="1" applyProtection="1">
      <alignment horizontal="left" vertical="center"/>
      <protection hidden="1" locked="0"/>
    </xf>
    <xf numFmtId="49" fontId="6" fillId="0" borderId="21" xfId="0" applyNumberFormat="1" applyFont="1" applyFill="1" applyBorder="1" applyAlignment="1" applyProtection="1">
      <alignment horizontal="left" vertical="center"/>
      <protection hidden="1" locked="0"/>
    </xf>
    <xf numFmtId="0" fontId="6" fillId="25" borderId="19" xfId="0" applyFont="1" applyFill="1" applyBorder="1" applyAlignment="1" applyProtection="1">
      <alignment horizontal="left" vertical="center" wrapText="1"/>
      <protection hidden="1" locked="0"/>
    </xf>
    <xf numFmtId="0" fontId="6" fillId="25" borderId="20" xfId="0" applyFont="1" applyFill="1" applyBorder="1" applyAlignment="1" applyProtection="1">
      <alignment horizontal="left" vertical="center" wrapText="1"/>
      <protection hidden="1" locked="0"/>
    </xf>
    <xf numFmtId="0" fontId="6" fillId="25" borderId="21" xfId="0" applyFont="1" applyFill="1" applyBorder="1" applyAlignment="1" applyProtection="1">
      <alignment horizontal="left" vertical="center" wrapText="1"/>
      <protection hidden="1" locked="0"/>
    </xf>
    <xf numFmtId="0" fontId="24" fillId="0" borderId="15" xfId="0" applyFont="1" applyFill="1" applyBorder="1" applyAlignment="1" applyProtection="1">
      <alignment horizontal="justify" vertical="top" wrapText="1"/>
      <protection hidden="1"/>
    </xf>
    <xf numFmtId="0" fontId="3" fillId="0" borderId="18"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49" fontId="6" fillId="0" borderId="38" xfId="0" applyNumberFormat="1" applyFont="1" applyFill="1" applyBorder="1" applyAlignment="1" applyProtection="1">
      <alignment horizontal="left" vertical="top" wrapText="1"/>
      <protection hidden="1" locked="0"/>
    </xf>
    <xf numFmtId="0" fontId="3" fillId="0" borderId="3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3" fillId="0" borderId="20" xfId="0" applyFont="1" applyFill="1" applyBorder="1" applyAlignment="1" applyProtection="1">
      <alignment horizontal="left" vertical="top"/>
      <protection hidden="1"/>
    </xf>
    <xf numFmtId="0" fontId="3" fillId="0" borderId="21" xfId="0" applyFont="1" applyFill="1" applyBorder="1" applyAlignment="1" applyProtection="1">
      <alignment horizontal="left" vertical="top"/>
      <protection hidden="1"/>
    </xf>
    <xf numFmtId="0" fontId="3" fillId="0" borderId="19" xfId="0" applyFont="1" applyFill="1" applyBorder="1" applyAlignment="1" applyProtection="1">
      <alignment vertical="top"/>
      <protection hidden="1"/>
    </xf>
    <xf numFmtId="0" fontId="3" fillId="0" borderId="20" xfId="0" applyFont="1" applyFill="1" applyBorder="1" applyAlignment="1" applyProtection="1">
      <alignment vertical="top"/>
      <protection hidden="1"/>
    </xf>
    <xf numFmtId="0" fontId="3" fillId="0" borderId="21" xfId="0" applyFont="1" applyFill="1" applyBorder="1" applyAlignment="1" applyProtection="1">
      <alignment vertical="top"/>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3" fillId="0" borderId="21" xfId="0" applyFont="1" applyFill="1" applyBorder="1" applyAlignment="1" applyProtection="1">
      <alignment horizontal="left" vertical="top" wrapText="1"/>
      <protection hidden="1"/>
    </xf>
    <xf numFmtId="177" fontId="6" fillId="0" borderId="19" xfId="0" applyNumberFormat="1" applyFont="1" applyFill="1" applyBorder="1" applyAlignment="1" applyProtection="1">
      <alignment horizontal="left" vertical="top"/>
      <protection hidden="1" locked="0"/>
    </xf>
    <xf numFmtId="177" fontId="6" fillId="0" borderId="20" xfId="0" applyNumberFormat="1" applyFont="1" applyFill="1" applyBorder="1" applyAlignment="1" applyProtection="1">
      <alignment horizontal="left" vertical="top"/>
      <protection hidden="1" locked="0"/>
    </xf>
    <xf numFmtId="177" fontId="6" fillId="0" borderId="21" xfId="0" applyNumberFormat="1" applyFont="1" applyFill="1" applyBorder="1" applyAlignment="1" applyProtection="1">
      <alignment horizontal="left" vertical="top"/>
      <protection hidden="1" locked="0"/>
    </xf>
    <xf numFmtId="49" fontId="6" fillId="0" borderId="38" xfId="0" applyNumberFormat="1" applyFont="1" applyFill="1" applyBorder="1" applyAlignment="1" applyProtection="1">
      <alignment horizontal="left" vertical="top"/>
      <protection hidden="1" locked="0"/>
    </xf>
    <xf numFmtId="49" fontId="6" fillId="0" borderId="19" xfId="0" applyNumberFormat="1" applyFont="1" applyFill="1" applyBorder="1" applyAlignment="1" applyProtection="1">
      <alignment horizontal="left" vertical="top"/>
      <protection hidden="1" locked="0"/>
    </xf>
    <xf numFmtId="49" fontId="6" fillId="0" borderId="20" xfId="0" applyNumberFormat="1" applyFont="1" applyFill="1" applyBorder="1" applyAlignment="1" applyProtection="1">
      <alignment horizontal="left" vertical="top"/>
      <protection hidden="1" locked="0"/>
    </xf>
    <xf numFmtId="49" fontId="6" fillId="0" borderId="58" xfId="0" applyNumberFormat="1" applyFont="1" applyFill="1" applyBorder="1" applyAlignment="1" applyProtection="1">
      <alignment horizontal="left" vertical="top"/>
      <protection hidden="1" locked="0"/>
    </xf>
    <xf numFmtId="0" fontId="3" fillId="0" borderId="17" xfId="0" applyFont="1" applyFill="1" applyBorder="1" applyAlignment="1" applyProtection="1">
      <alignment horizontal="left" vertical="top"/>
      <protection hidden="1"/>
    </xf>
    <xf numFmtId="0" fontId="3" fillId="0" borderId="15"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top"/>
      <protection hidden="1"/>
    </xf>
    <xf numFmtId="0" fontId="0" fillId="0" borderId="38" xfId="0" applyFont="1" applyFill="1" applyBorder="1" applyAlignment="1" applyProtection="1">
      <alignment horizontal="left" vertical="top"/>
      <protection hidden="1"/>
    </xf>
    <xf numFmtId="0" fontId="6" fillId="0" borderId="38" xfId="0" applyFont="1" applyFill="1" applyBorder="1" applyAlignment="1" applyProtection="1">
      <alignment horizontal="left" vertical="top"/>
      <protection hidden="1" locked="0"/>
    </xf>
    <xf numFmtId="0" fontId="24" fillId="0" borderId="0" xfId="0" applyFont="1" applyFill="1" applyBorder="1" applyAlignment="1" applyProtection="1">
      <alignment horizontal="left" vertical="top" wrapText="1"/>
      <protection hidden="1"/>
    </xf>
    <xf numFmtId="0" fontId="24" fillId="0" borderId="14" xfId="0" applyFont="1" applyFill="1" applyBorder="1" applyAlignment="1" applyProtection="1">
      <alignment horizontal="left" vertical="top" wrapText="1"/>
      <protection hidden="1"/>
    </xf>
    <xf numFmtId="49" fontId="6" fillId="0" borderId="17" xfId="0" applyNumberFormat="1" applyFont="1" applyFill="1" applyBorder="1" applyAlignment="1" applyProtection="1">
      <alignment horizontal="left" vertical="top" wrapText="1"/>
      <protection hidden="1" locked="0"/>
    </xf>
    <xf numFmtId="49" fontId="6" fillId="0" borderId="15" xfId="0" applyNumberFormat="1" applyFont="1" applyFill="1" applyBorder="1" applyAlignment="1" applyProtection="1">
      <alignment horizontal="left" vertical="top" wrapText="1"/>
      <protection hidden="1" locked="0"/>
    </xf>
    <xf numFmtId="49" fontId="6" fillId="0" borderId="16" xfId="0" applyNumberFormat="1" applyFont="1" applyFill="1" applyBorder="1" applyAlignment="1" applyProtection="1">
      <alignment horizontal="left" vertical="top" wrapText="1"/>
      <protection hidden="1" locked="0"/>
    </xf>
    <xf numFmtId="49" fontId="6" fillId="0" borderId="14" xfId="0" applyNumberFormat="1" applyFont="1" applyFill="1" applyBorder="1" applyAlignment="1" applyProtection="1">
      <alignment horizontal="left" vertical="top" wrapText="1"/>
      <protection hidden="1" locked="0"/>
    </xf>
    <xf numFmtId="49" fontId="6" fillId="0" borderId="10" xfId="0" applyNumberFormat="1" applyFont="1" applyFill="1" applyBorder="1" applyAlignment="1" applyProtection="1">
      <alignment horizontal="left" vertical="top" wrapText="1" shrinkToFit="1"/>
      <protection hidden="1" locked="0"/>
    </xf>
    <xf numFmtId="49" fontId="6" fillId="0" borderId="0" xfId="0" applyNumberFormat="1" applyFont="1" applyFill="1" applyBorder="1" applyAlignment="1" applyProtection="1">
      <alignment horizontal="left" vertical="top" wrapText="1" shrinkToFit="1"/>
      <protection hidden="1" locked="0"/>
    </xf>
    <xf numFmtId="49" fontId="6" fillId="0" borderId="14" xfId="0" applyNumberFormat="1" applyFont="1" applyFill="1" applyBorder="1" applyAlignment="1" applyProtection="1">
      <alignment horizontal="left" vertical="top" wrapText="1" shrinkToFit="1"/>
      <protection hidden="1" locked="0"/>
    </xf>
    <xf numFmtId="49" fontId="6" fillId="0" borderId="17" xfId="0" applyNumberFormat="1" applyFont="1" applyFill="1" applyBorder="1" applyAlignment="1" applyProtection="1">
      <alignment horizontal="left" vertical="top" wrapText="1" shrinkToFit="1"/>
      <protection hidden="1" locked="0"/>
    </xf>
    <xf numFmtId="49" fontId="6" fillId="0" borderId="15" xfId="0" applyNumberFormat="1" applyFont="1" applyFill="1" applyBorder="1" applyAlignment="1" applyProtection="1">
      <alignment horizontal="left" vertical="top" wrapText="1" shrinkToFit="1"/>
      <protection hidden="1" locked="0"/>
    </xf>
    <xf numFmtId="49" fontId="6" fillId="0" borderId="16" xfId="0" applyNumberFormat="1" applyFont="1" applyFill="1" applyBorder="1" applyAlignment="1" applyProtection="1">
      <alignment horizontal="left" vertical="top" wrapText="1" shrinkToFit="1"/>
      <protection hidden="1" locked="0"/>
    </xf>
    <xf numFmtId="0" fontId="24" fillId="0" borderId="15" xfId="0" applyFont="1" applyFill="1" applyBorder="1" applyAlignment="1" applyProtection="1">
      <alignment vertical="top" wrapText="1"/>
      <protection hidden="1"/>
    </xf>
    <xf numFmtId="49" fontId="6" fillId="0" borderId="17" xfId="0" applyNumberFormat="1" applyFont="1" applyFill="1" applyBorder="1" applyAlignment="1" applyProtection="1">
      <alignment horizontal="left" vertical="top"/>
      <protection hidden="1" locked="0"/>
    </xf>
    <xf numFmtId="49" fontId="6" fillId="0" borderId="15" xfId="0" applyNumberFormat="1" applyFont="1" applyFill="1" applyBorder="1" applyAlignment="1" applyProtection="1">
      <alignment horizontal="left" vertical="top"/>
      <protection hidden="1" locked="0"/>
    </xf>
    <xf numFmtId="49" fontId="6" fillId="0" borderId="16" xfId="0" applyNumberFormat="1" applyFont="1" applyFill="1" applyBorder="1" applyAlignment="1" applyProtection="1">
      <alignment horizontal="left" vertical="top"/>
      <protection hidden="1" locked="0"/>
    </xf>
    <xf numFmtId="49" fontId="6" fillId="0" borderId="17" xfId="0" applyNumberFormat="1" applyFont="1" applyFill="1" applyBorder="1" applyAlignment="1" applyProtection="1">
      <alignment horizontal="left" vertical="top" shrinkToFit="1"/>
      <protection hidden="1" locked="0"/>
    </xf>
    <xf numFmtId="49" fontId="6" fillId="0" borderId="15" xfId="0" applyNumberFormat="1" applyFont="1" applyFill="1" applyBorder="1" applyAlignment="1" applyProtection="1">
      <alignment horizontal="left" vertical="top" shrinkToFit="1"/>
      <protection hidden="1" locked="0"/>
    </xf>
    <xf numFmtId="49" fontId="6" fillId="0" borderId="16" xfId="0" applyNumberFormat="1" applyFont="1" applyFill="1" applyBorder="1" applyAlignment="1" applyProtection="1">
      <alignment horizontal="left" vertical="top" shrinkToFit="1"/>
      <protection hidden="1" locked="0"/>
    </xf>
    <xf numFmtId="0" fontId="6" fillId="0" borderId="17" xfId="0" applyFont="1" applyFill="1" applyBorder="1" applyAlignment="1" applyProtection="1">
      <alignment horizontal="left" vertical="top"/>
      <protection hidden="1" locked="0"/>
    </xf>
    <xf numFmtId="0" fontId="0" fillId="0" borderId="15" xfId="0" applyFill="1" applyBorder="1" applyAlignment="1" applyProtection="1">
      <alignment horizontal="left" vertical="top"/>
      <protection hidden="1" locked="0"/>
    </xf>
    <xf numFmtId="0" fontId="0" fillId="0" borderId="16" xfId="0" applyFill="1" applyBorder="1" applyAlignment="1" applyProtection="1">
      <alignment horizontal="left" vertical="top"/>
      <protection hidden="1" locked="0"/>
    </xf>
    <xf numFmtId="0" fontId="89" fillId="0" borderId="17" xfId="0" applyFont="1" applyBorder="1" applyAlignment="1" applyProtection="1">
      <alignment horizontal="left" vertical="top" shrinkToFit="1"/>
      <protection hidden="1" locked="0"/>
    </xf>
    <xf numFmtId="0" fontId="89" fillId="0" borderId="15" xfId="0" applyFont="1" applyBorder="1" applyAlignment="1" applyProtection="1">
      <alignment horizontal="left" vertical="top" shrinkToFit="1"/>
      <protection hidden="1" locked="0"/>
    </xf>
    <xf numFmtId="0" fontId="89" fillId="0" borderId="16" xfId="0" applyFont="1" applyBorder="1" applyAlignment="1" applyProtection="1">
      <alignment horizontal="left" vertical="top" shrinkToFit="1"/>
      <protection hidden="1" locked="0"/>
    </xf>
    <xf numFmtId="0" fontId="89" fillId="0" borderId="17" xfId="0" applyFont="1" applyBorder="1" applyAlignment="1" applyProtection="1">
      <alignment horizontal="left" vertical="top" wrapText="1"/>
      <protection hidden="1" locked="0"/>
    </xf>
    <xf numFmtId="0" fontId="89" fillId="0" borderId="15" xfId="0" applyFont="1" applyBorder="1" applyAlignment="1" applyProtection="1">
      <alignment horizontal="left" vertical="top" wrapText="1"/>
      <protection hidden="1" locked="0"/>
    </xf>
    <xf numFmtId="0" fontId="89" fillId="0" borderId="16" xfId="0" applyFont="1" applyBorder="1" applyAlignment="1" applyProtection="1">
      <alignment horizontal="left" vertical="top" wrapText="1"/>
      <protection hidden="1" locked="0"/>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justify" vertical="top"/>
      <protection hidden="1"/>
    </xf>
    <xf numFmtId="0" fontId="6" fillId="0" borderId="18" xfId="0" applyFont="1" applyFill="1" applyBorder="1" applyAlignment="1" applyProtection="1">
      <alignment horizontal="left" vertical="top" wrapText="1"/>
      <protection hidden="1" locked="0"/>
    </xf>
    <xf numFmtId="0" fontId="6" fillId="0" borderId="12" xfId="0" applyFont="1" applyFill="1" applyBorder="1" applyAlignment="1" applyProtection="1">
      <alignment horizontal="left" vertical="top" wrapText="1"/>
      <protection hidden="1" locked="0"/>
    </xf>
    <xf numFmtId="0" fontId="6" fillId="0" borderId="13" xfId="0" applyFont="1" applyFill="1" applyBorder="1" applyAlignment="1" applyProtection="1">
      <alignment horizontal="left" vertical="top" wrapText="1"/>
      <protection hidden="1" locked="0"/>
    </xf>
    <xf numFmtId="0" fontId="6" fillId="0" borderId="10" xfId="0" applyFont="1" applyFill="1" applyBorder="1" applyAlignment="1" applyProtection="1">
      <alignment horizontal="left" vertical="top" wrapText="1"/>
      <protection hidden="1" locked="0"/>
    </xf>
    <xf numFmtId="0" fontId="6" fillId="0" borderId="0" xfId="0" applyFont="1" applyFill="1" applyBorder="1" applyAlignment="1" applyProtection="1">
      <alignment horizontal="left" vertical="top" wrapText="1"/>
      <protection hidden="1" locked="0"/>
    </xf>
    <xf numFmtId="0" fontId="6" fillId="0" borderId="14" xfId="0" applyFont="1" applyFill="1" applyBorder="1" applyAlignment="1" applyProtection="1">
      <alignment horizontal="left" vertical="top" wrapText="1"/>
      <protection hidden="1" locked="0"/>
    </xf>
    <xf numFmtId="0" fontId="6" fillId="0" borderId="17" xfId="0" applyFont="1" applyFill="1" applyBorder="1" applyAlignment="1" applyProtection="1">
      <alignment horizontal="left" vertical="top" wrapText="1"/>
      <protection hidden="1" locked="0"/>
    </xf>
    <xf numFmtId="0" fontId="6" fillId="0" borderId="15" xfId="0" applyFont="1" applyFill="1" applyBorder="1" applyAlignment="1" applyProtection="1">
      <alignment horizontal="left" vertical="top" wrapText="1"/>
      <protection hidden="1" locked="0"/>
    </xf>
    <xf numFmtId="0" fontId="6" fillId="0" borderId="16" xfId="0" applyFont="1" applyFill="1" applyBorder="1" applyAlignment="1" applyProtection="1">
      <alignment horizontal="left" vertical="top" wrapText="1"/>
      <protection hidden="1" locked="0"/>
    </xf>
    <xf numFmtId="0" fontId="6" fillId="0" borderId="19" xfId="0" applyFont="1" applyFill="1" applyBorder="1" applyAlignment="1" applyProtection="1">
      <alignment horizontal="justify" vertical="distributed" wrapText="1"/>
      <protection hidden="1"/>
    </xf>
    <xf numFmtId="0" fontId="6" fillId="0" borderId="20" xfId="0" applyFont="1" applyFill="1" applyBorder="1" applyAlignment="1" applyProtection="1">
      <alignment horizontal="justify" vertical="distributed" wrapText="1"/>
      <protection hidden="1"/>
    </xf>
    <xf numFmtId="0" fontId="6" fillId="0" borderId="21" xfId="0" applyFont="1" applyFill="1" applyBorder="1" applyAlignment="1" applyProtection="1">
      <alignment horizontal="justify" vertical="distributed" wrapText="1"/>
      <protection hidden="1"/>
    </xf>
    <xf numFmtId="0" fontId="10" fillId="0" borderId="1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14" xfId="0" applyFont="1" applyFill="1" applyBorder="1" applyAlignment="1" applyProtection="1">
      <alignment horizontal="left" vertical="top"/>
      <protection hidden="1"/>
    </xf>
    <xf numFmtId="0" fontId="10" fillId="0" borderId="1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4" fillId="0" borderId="19" xfId="0" applyFont="1" applyFill="1" applyBorder="1" applyAlignment="1" applyProtection="1">
      <alignment vertical="top" wrapText="1"/>
      <protection hidden="1"/>
    </xf>
    <xf numFmtId="0" fontId="24" fillId="0" borderId="20" xfId="0" applyFont="1" applyFill="1" applyBorder="1" applyAlignment="1" applyProtection="1">
      <alignment vertical="top" wrapText="1"/>
      <protection hidden="1"/>
    </xf>
    <xf numFmtId="0" fontId="24" fillId="0" borderId="21" xfId="0" applyFont="1" applyFill="1" applyBorder="1" applyAlignment="1" applyProtection="1">
      <alignment vertical="top" wrapText="1"/>
      <protection hidden="1"/>
    </xf>
    <xf numFmtId="0" fontId="10" fillId="0" borderId="10" xfId="0" applyFont="1" applyFill="1" applyBorder="1" applyAlignment="1" applyProtection="1">
      <alignment horizontal="left" vertical="center" indent="3"/>
      <protection hidden="1"/>
    </xf>
    <xf numFmtId="0" fontId="10" fillId="0" borderId="0"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6" fillId="27" borderId="59" xfId="0" applyFont="1" applyFill="1" applyBorder="1" applyAlignment="1" applyProtection="1">
      <alignment horizontal="center" vertical="center"/>
      <protection hidden="1" locked="0"/>
    </xf>
    <xf numFmtId="0" fontId="6" fillId="27" borderId="60" xfId="0" applyFont="1" applyFill="1" applyBorder="1" applyAlignment="1" applyProtection="1">
      <alignment horizontal="center" vertical="center"/>
      <protection hidden="1" locked="0"/>
    </xf>
    <xf numFmtId="0" fontId="6" fillId="27" borderId="61" xfId="0" applyFont="1" applyFill="1" applyBorder="1" applyAlignment="1" applyProtection="1">
      <alignment horizontal="center" vertical="center"/>
      <protection hidden="1" locked="0"/>
    </xf>
    <xf numFmtId="3" fontId="6" fillId="27" borderId="18" xfId="0" applyNumberFormat="1" applyFont="1" applyFill="1" applyBorder="1" applyAlignment="1" applyProtection="1">
      <alignment horizontal="right" vertical="center" indent="5"/>
      <protection hidden="1" locked="0"/>
    </xf>
    <xf numFmtId="3" fontId="6" fillId="27" borderId="12" xfId="0" applyNumberFormat="1" applyFont="1" applyFill="1" applyBorder="1" applyAlignment="1" applyProtection="1">
      <alignment horizontal="right" vertical="center" indent="5"/>
      <protection hidden="1" locked="0"/>
    </xf>
    <xf numFmtId="3" fontId="6" fillId="27" borderId="13" xfId="0" applyNumberFormat="1" applyFont="1" applyFill="1" applyBorder="1" applyAlignment="1" applyProtection="1">
      <alignment horizontal="right" vertical="center" indent="5"/>
      <protection hidden="1" locked="0"/>
    </xf>
    <xf numFmtId="3" fontId="6" fillId="27" borderId="10" xfId="0" applyNumberFormat="1" applyFont="1" applyFill="1" applyBorder="1" applyAlignment="1" applyProtection="1">
      <alignment horizontal="right" vertical="center" indent="5"/>
      <protection hidden="1" locked="0"/>
    </xf>
    <xf numFmtId="3" fontId="6" fillId="27" borderId="0" xfId="0" applyNumberFormat="1" applyFont="1" applyFill="1" applyBorder="1" applyAlignment="1" applyProtection="1">
      <alignment horizontal="right" vertical="center" indent="5"/>
      <protection hidden="1" locked="0"/>
    </xf>
    <xf numFmtId="3" fontId="6" fillId="27" borderId="14" xfId="0" applyNumberFormat="1" applyFont="1" applyFill="1" applyBorder="1" applyAlignment="1" applyProtection="1">
      <alignment horizontal="right" vertical="center" indent="5"/>
      <protection hidden="1" locked="0"/>
    </xf>
    <xf numFmtId="3" fontId="6" fillId="27" borderId="17" xfId="0" applyNumberFormat="1" applyFont="1" applyFill="1" applyBorder="1" applyAlignment="1" applyProtection="1">
      <alignment horizontal="right" vertical="center" indent="5"/>
      <protection hidden="1" locked="0"/>
    </xf>
    <xf numFmtId="3" fontId="6" fillId="27" borderId="15" xfId="0" applyNumberFormat="1" applyFont="1" applyFill="1" applyBorder="1" applyAlignment="1" applyProtection="1">
      <alignment horizontal="right" vertical="center" indent="5"/>
      <protection hidden="1" locked="0"/>
    </xf>
    <xf numFmtId="3" fontId="6" fillId="27" borderId="16" xfId="0" applyNumberFormat="1" applyFont="1" applyFill="1" applyBorder="1" applyAlignment="1" applyProtection="1">
      <alignment horizontal="right" vertical="center" indent="5"/>
      <protection hidden="1" locked="0"/>
    </xf>
    <xf numFmtId="0" fontId="10" fillId="27" borderId="10" xfId="0" applyFont="1" applyFill="1" applyBorder="1" applyAlignment="1" applyProtection="1">
      <alignment horizontal="left" vertical="center" indent="3"/>
      <protection hidden="1" locked="0"/>
    </xf>
    <xf numFmtId="0" fontId="10" fillId="27" borderId="0" xfId="0" applyFont="1" applyFill="1" applyBorder="1" applyAlignment="1" applyProtection="1">
      <alignment horizontal="left" vertical="center" indent="3"/>
      <protection hidden="1" locked="0"/>
    </xf>
    <xf numFmtId="0" fontId="10" fillId="27" borderId="14" xfId="0" applyFont="1" applyFill="1" applyBorder="1" applyAlignment="1" applyProtection="1">
      <alignment horizontal="left" vertical="center" indent="3"/>
      <protection hidden="1" locked="0"/>
    </xf>
    <xf numFmtId="0" fontId="6" fillId="0" borderId="0" xfId="0" applyFont="1" applyFill="1" applyBorder="1" applyAlignment="1" applyProtection="1">
      <alignment vertical="center"/>
      <protection hidden="1"/>
    </xf>
    <xf numFmtId="0" fontId="6" fillId="0" borderId="17" xfId="0" applyFont="1" applyFill="1" applyBorder="1" applyAlignment="1" applyProtection="1">
      <alignment vertical="top" wrapText="1"/>
      <protection hidden="1" locked="0"/>
    </xf>
    <xf numFmtId="0" fontId="6" fillId="0" borderId="15" xfId="0" applyFont="1" applyFill="1" applyBorder="1" applyAlignment="1" applyProtection="1">
      <alignment vertical="top" wrapText="1"/>
      <protection hidden="1" locked="0"/>
    </xf>
    <xf numFmtId="0" fontId="6" fillId="0" borderId="16" xfId="0" applyFont="1" applyFill="1" applyBorder="1" applyAlignment="1" applyProtection="1">
      <alignment vertical="top" wrapText="1"/>
      <protection hidden="1" locked="0"/>
    </xf>
    <xf numFmtId="0" fontId="20" fillId="0" borderId="17" xfId="0" applyFont="1" applyFill="1" applyBorder="1" applyAlignment="1" applyProtection="1">
      <alignment vertical="top" shrinkToFit="1"/>
      <protection hidden="1" locked="0"/>
    </xf>
    <xf numFmtId="0" fontId="6" fillId="0" borderId="15" xfId="0" applyFont="1" applyFill="1" applyBorder="1" applyAlignment="1" applyProtection="1">
      <alignment vertical="top" shrinkToFit="1"/>
      <protection hidden="1" locked="0"/>
    </xf>
    <xf numFmtId="0" fontId="6" fillId="0" borderId="16" xfId="0" applyFont="1" applyFill="1" applyBorder="1" applyAlignment="1" applyProtection="1">
      <alignment vertical="top" shrinkToFit="1"/>
      <protection hidden="1" locked="0"/>
    </xf>
    <xf numFmtId="49" fontId="3" fillId="0" borderId="18" xfId="0" applyNumberFormat="1" applyFont="1" applyFill="1" applyBorder="1" applyAlignment="1" applyProtection="1">
      <alignment horizontal="left" vertical="top" wrapText="1"/>
      <protection hidden="1"/>
    </xf>
    <xf numFmtId="49" fontId="3" fillId="0" borderId="12" xfId="0" applyNumberFormat="1" applyFont="1" applyFill="1" applyBorder="1" applyAlignment="1" applyProtection="1">
      <alignment horizontal="left" vertical="top" wrapText="1"/>
      <protection hidden="1"/>
    </xf>
    <xf numFmtId="49" fontId="3" fillId="0" borderId="13"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0" fontId="6" fillId="0" borderId="17" xfId="0" applyFont="1" applyFill="1" applyBorder="1" applyAlignment="1" applyProtection="1">
      <alignment vertical="top" shrinkToFit="1"/>
      <protection hidden="1" locked="0"/>
    </xf>
    <xf numFmtId="0" fontId="0" fillId="0" borderId="15" xfId="0" applyBorder="1" applyAlignment="1" applyProtection="1">
      <alignment vertical="top" shrinkToFit="1"/>
      <protection hidden="1" locked="0"/>
    </xf>
    <xf numFmtId="0" fontId="0" fillId="0" borderId="16" xfId="0" applyBorder="1" applyAlignment="1" applyProtection="1">
      <alignment vertical="top" shrinkToFit="1"/>
      <protection hidden="1" locked="0"/>
    </xf>
    <xf numFmtId="0" fontId="3" fillId="0" borderId="18" xfId="0" applyFont="1" applyFill="1" applyBorder="1" applyAlignment="1" applyProtection="1">
      <alignment/>
      <protection hidden="1"/>
    </xf>
    <xf numFmtId="0" fontId="3" fillId="0" borderId="12" xfId="0" applyFont="1" applyFill="1" applyBorder="1" applyAlignment="1" applyProtection="1">
      <alignment/>
      <protection hidden="1"/>
    </xf>
    <xf numFmtId="0" fontId="3" fillId="0" borderId="13" xfId="0" applyFont="1" applyFill="1" applyBorder="1" applyAlignment="1" applyProtection="1">
      <alignment/>
      <protection hidden="1"/>
    </xf>
    <xf numFmtId="49" fontId="6" fillId="0" borderId="17" xfId="0" applyNumberFormat="1" applyFont="1" applyFill="1" applyBorder="1" applyAlignment="1" applyProtection="1">
      <alignment vertical="top"/>
      <protection hidden="1" locked="0"/>
    </xf>
    <xf numFmtId="49" fontId="6" fillId="0" borderId="15" xfId="0" applyNumberFormat="1" applyFont="1" applyFill="1" applyBorder="1" applyAlignment="1" applyProtection="1">
      <alignment vertical="top"/>
      <protection hidden="1" locked="0"/>
    </xf>
    <xf numFmtId="49" fontId="6" fillId="0" borderId="16" xfId="0" applyNumberFormat="1" applyFont="1" applyFill="1" applyBorder="1" applyAlignment="1" applyProtection="1">
      <alignment vertical="top"/>
      <protection hidden="1" locked="0"/>
    </xf>
    <xf numFmtId="0" fontId="3" fillId="0" borderId="18"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19" fillId="0" borderId="19" xfId="0" applyFont="1" applyFill="1" applyBorder="1" applyAlignment="1" applyProtection="1">
      <alignment horizontal="center" vertical="top" wrapText="1"/>
      <protection hidden="1"/>
    </xf>
    <xf numFmtId="0" fontId="19" fillId="0" borderId="20" xfId="0" applyFont="1" applyFill="1" applyBorder="1" applyAlignment="1" applyProtection="1">
      <alignment horizontal="center" vertical="top" wrapText="1"/>
      <protection hidden="1"/>
    </xf>
    <xf numFmtId="0" fontId="19" fillId="0" borderId="21" xfId="0" applyFont="1" applyFill="1" applyBorder="1" applyAlignment="1" applyProtection="1">
      <alignment horizontal="center" vertical="top" wrapText="1"/>
      <protection hidden="1"/>
    </xf>
    <xf numFmtId="0" fontId="19" fillId="0" borderId="18"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center" vertical="center" wrapText="1"/>
      <protection hidden="1"/>
    </xf>
    <xf numFmtId="171" fontId="6" fillId="0" borderId="17" xfId="0" applyNumberFormat="1" applyFont="1" applyFill="1" applyBorder="1" applyAlignment="1" applyProtection="1">
      <alignment horizontal="left" vertical="top" wrapText="1"/>
      <protection hidden="1" locked="0"/>
    </xf>
    <xf numFmtId="171" fontId="6" fillId="0" borderId="15" xfId="0" applyNumberFormat="1" applyFont="1" applyFill="1" applyBorder="1" applyAlignment="1" applyProtection="1">
      <alignment horizontal="left" vertical="top" wrapText="1"/>
      <protection hidden="1" locked="0"/>
    </xf>
    <xf numFmtId="171" fontId="6" fillId="0" borderId="16" xfId="0" applyNumberFormat="1" applyFont="1" applyFill="1" applyBorder="1" applyAlignment="1" applyProtection="1">
      <alignment horizontal="left" vertical="top" wrapText="1"/>
      <protection hidden="1" locked="0"/>
    </xf>
    <xf numFmtId="0" fontId="24" fillId="0" borderId="18" xfId="0" applyFont="1" applyFill="1" applyBorder="1" applyAlignment="1" applyProtection="1">
      <alignment horizontal="justify" vertical="distributed" wrapText="1"/>
      <protection hidden="1"/>
    </xf>
    <xf numFmtId="0" fontId="24" fillId="0" borderId="12" xfId="0" applyFont="1" applyFill="1" applyBorder="1" applyAlignment="1" applyProtection="1">
      <alignment horizontal="justify" vertical="distributed"/>
      <protection hidden="1"/>
    </xf>
    <xf numFmtId="0" fontId="15" fillId="0" borderId="17" xfId="0" applyFont="1" applyFill="1" applyBorder="1" applyAlignment="1" applyProtection="1">
      <alignment horizontal="left" vertical="top" wrapText="1"/>
      <protection hidden="1"/>
    </xf>
    <xf numFmtId="0" fontId="15" fillId="0" borderId="15" xfId="0" applyFont="1" applyFill="1" applyBorder="1" applyAlignment="1" applyProtection="1">
      <alignment horizontal="left" vertical="top" wrapText="1"/>
      <protection hidden="1"/>
    </xf>
    <xf numFmtId="0" fontId="15" fillId="0" borderId="16" xfId="0" applyFont="1" applyFill="1" applyBorder="1" applyAlignment="1" applyProtection="1">
      <alignment horizontal="left" vertical="top" wrapText="1"/>
      <protection hidden="1"/>
    </xf>
    <xf numFmtId="184" fontId="19" fillId="0" borderId="19" xfId="0" applyNumberFormat="1" applyFont="1" applyFill="1" applyBorder="1" applyAlignment="1" applyProtection="1">
      <alignment horizontal="center" vertical="top" wrapText="1"/>
      <protection hidden="1" locked="0"/>
    </xf>
    <xf numFmtId="184" fontId="19" fillId="0" borderId="20" xfId="0" applyNumberFormat="1" applyFont="1" applyFill="1" applyBorder="1" applyAlignment="1" applyProtection="1">
      <alignment horizontal="center" vertical="top" wrapText="1"/>
      <protection hidden="1" locked="0"/>
    </xf>
    <xf numFmtId="184" fontId="19" fillId="0" borderId="21" xfId="0" applyNumberFormat="1" applyFont="1" applyFill="1" applyBorder="1" applyAlignment="1" applyProtection="1">
      <alignment horizontal="center" vertical="top" wrapText="1"/>
      <protection hidden="1" locked="0"/>
    </xf>
    <xf numFmtId="0" fontId="20" fillId="0" borderId="19" xfId="0" applyFont="1" applyFill="1" applyBorder="1" applyAlignment="1" applyProtection="1">
      <alignment horizontal="center" vertical="top" shrinkToFit="1"/>
      <protection hidden="1" locked="0"/>
    </xf>
    <xf numFmtId="0" fontId="20" fillId="0" borderId="20" xfId="0" applyFont="1" applyFill="1" applyBorder="1" applyAlignment="1" applyProtection="1">
      <alignment horizontal="center" vertical="top" shrinkToFit="1"/>
      <protection hidden="1" locked="0"/>
    </xf>
    <xf numFmtId="0" fontId="20" fillId="0" borderId="21" xfId="0" applyFont="1" applyFill="1" applyBorder="1" applyAlignment="1" applyProtection="1">
      <alignment horizontal="center" vertical="top" shrinkToFit="1"/>
      <protection hidden="1" locked="0"/>
    </xf>
    <xf numFmtId="0" fontId="20" fillId="0" borderId="19" xfId="0" applyFont="1" applyFill="1" applyBorder="1" applyAlignment="1" applyProtection="1">
      <alignment horizontal="center" vertical="top" wrapText="1"/>
      <protection hidden="1" locked="0"/>
    </xf>
    <xf numFmtId="0" fontId="20" fillId="0" borderId="20" xfId="0" applyFont="1" applyFill="1" applyBorder="1" applyAlignment="1" applyProtection="1">
      <alignment horizontal="center" vertical="top" wrapText="1"/>
      <protection hidden="1" locked="0"/>
    </xf>
    <xf numFmtId="0" fontId="20" fillId="0" borderId="21" xfId="0" applyFont="1" applyFill="1" applyBorder="1" applyAlignment="1" applyProtection="1">
      <alignment horizontal="center" vertical="top" wrapText="1"/>
      <protection hidden="1" locked="0"/>
    </xf>
    <xf numFmtId="0" fontId="19" fillId="0" borderId="38" xfId="0" applyFont="1" applyFill="1" applyBorder="1" applyAlignment="1" applyProtection="1">
      <alignment horizontal="center" vertical="top" wrapText="1"/>
      <protection hidden="1" locked="0"/>
    </xf>
    <xf numFmtId="0" fontId="19" fillId="0" borderId="38" xfId="0" applyFont="1" applyFill="1" applyBorder="1" applyAlignment="1" applyProtection="1">
      <alignment horizontal="center" vertical="top" wrapText="1"/>
      <protection hidden="1"/>
    </xf>
    <xf numFmtId="0" fontId="19" fillId="0" borderId="19" xfId="0" applyFont="1" applyFill="1" applyBorder="1" applyAlignment="1" applyProtection="1">
      <alignment horizontal="center" vertical="top" wrapText="1"/>
      <protection hidden="1" locked="0"/>
    </xf>
    <xf numFmtId="0" fontId="19" fillId="0" borderId="20" xfId="0" applyFont="1" applyFill="1" applyBorder="1" applyAlignment="1" applyProtection="1">
      <alignment horizontal="center" vertical="top" wrapText="1"/>
      <protection hidden="1" locked="0"/>
    </xf>
    <xf numFmtId="0" fontId="19" fillId="0" borderId="21" xfId="0" applyFont="1" applyFill="1" applyBorder="1" applyAlignment="1" applyProtection="1">
      <alignment horizontal="center" vertical="top" wrapText="1"/>
      <protection hidden="1" locked="0"/>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185" fontId="6" fillId="0" borderId="19" xfId="0" applyNumberFormat="1" applyFont="1" applyFill="1" applyBorder="1" applyAlignment="1" applyProtection="1">
      <alignment horizontal="center" vertical="center"/>
      <protection hidden="1" locked="0"/>
    </xf>
    <xf numFmtId="185" fontId="6" fillId="0" borderId="20" xfId="0" applyNumberFormat="1" applyFont="1" applyFill="1" applyBorder="1" applyAlignment="1" applyProtection="1">
      <alignment horizontal="center" vertical="center"/>
      <protection hidden="1" locked="0"/>
    </xf>
    <xf numFmtId="185" fontId="6" fillId="0" borderId="21" xfId="0" applyNumberFormat="1" applyFont="1" applyFill="1" applyBorder="1" applyAlignment="1" applyProtection="1">
      <alignment horizontal="center" vertical="center"/>
      <protection hidden="1" locked="0"/>
    </xf>
    <xf numFmtId="0" fontId="19" fillId="0" borderId="1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top" wrapText="1"/>
      <protection hidden="1"/>
    </xf>
    <xf numFmtId="0" fontId="24" fillId="0" borderId="10"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center"/>
      <protection hidden="1" locked="0"/>
    </xf>
    <xf numFmtId="4" fontId="6" fillId="0" borderId="20" xfId="0" applyNumberFormat="1" applyFont="1" applyFill="1" applyBorder="1" applyAlignment="1" applyProtection="1">
      <alignment horizontal="right" vertical="center"/>
      <protection hidden="1" locked="0"/>
    </xf>
    <xf numFmtId="0" fontId="24" fillId="0" borderId="10" xfId="0" applyFont="1" applyFill="1" applyBorder="1" applyAlignment="1" applyProtection="1">
      <alignment horizontal="left" wrapText="1"/>
      <protection hidden="1"/>
    </xf>
    <xf numFmtId="0" fontId="24" fillId="0" borderId="0" xfId="0" applyFont="1" applyFill="1" applyBorder="1" applyAlignment="1" applyProtection="1">
      <alignment horizontal="left" wrapText="1"/>
      <protection hidden="1"/>
    </xf>
    <xf numFmtId="0" fontId="6" fillId="0" borderId="0" xfId="0" applyFont="1" applyFill="1" applyBorder="1" applyAlignment="1" applyProtection="1">
      <alignment horizontal="justify" vertical="top" wrapText="1"/>
      <protection hidden="1"/>
    </xf>
    <xf numFmtId="0" fontId="24" fillId="0" borderId="1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0" fillId="0" borderId="12" xfId="0" applyFill="1" applyBorder="1" applyAlignment="1" applyProtection="1">
      <alignment/>
      <protection hidden="1"/>
    </xf>
    <xf numFmtId="0" fontId="0" fillId="0" borderId="15" xfId="0" applyFill="1" applyBorder="1" applyAlignment="1" applyProtection="1">
      <alignment/>
      <protection hidden="1"/>
    </xf>
    <xf numFmtId="0" fontId="0" fillId="0" borderId="13" xfId="0" applyFill="1" applyBorder="1" applyAlignment="1" applyProtection="1">
      <alignment/>
      <protection hidden="1"/>
    </xf>
    <xf numFmtId="0" fontId="0" fillId="0" borderId="16" xfId="0" applyFill="1" applyBorder="1" applyAlignment="1" applyProtection="1">
      <alignment/>
      <protection hidden="1"/>
    </xf>
    <xf numFmtId="0" fontId="6" fillId="0" borderId="20" xfId="0" applyFont="1" applyFill="1" applyBorder="1" applyAlignment="1" applyProtection="1">
      <alignment horizontal="left" vertical="center"/>
      <protection hidden="1"/>
    </xf>
    <xf numFmtId="16" fontId="24" fillId="0" borderId="18" xfId="0" applyNumberFormat="1" applyFont="1" applyFill="1" applyBorder="1" applyAlignment="1" applyProtection="1">
      <alignment horizontal="left" vertical="center" wrapText="1"/>
      <protection hidden="1"/>
    </xf>
    <xf numFmtId="0" fontId="24" fillId="0" borderId="15" xfId="0" applyFont="1" applyFill="1" applyBorder="1" applyAlignment="1" applyProtection="1">
      <alignment horizontal="center" vertical="center" wrapText="1"/>
      <protection hidden="1"/>
    </xf>
    <xf numFmtId="0" fontId="24" fillId="0" borderId="15" xfId="0" applyFont="1" applyFill="1" applyBorder="1" applyAlignment="1" applyProtection="1">
      <alignment horizontal="center" vertical="center"/>
      <protection hidden="1"/>
    </xf>
    <xf numFmtId="180" fontId="6" fillId="0" borderId="19" xfId="0" applyNumberFormat="1" applyFont="1" applyFill="1" applyBorder="1" applyAlignment="1" applyProtection="1">
      <alignment horizontal="right" vertical="center" wrapText="1" indent="1"/>
      <protection hidden="1" locked="0"/>
    </xf>
    <xf numFmtId="180" fontId="6" fillId="0" borderId="20" xfId="0" applyNumberFormat="1" applyFont="1" applyFill="1" applyBorder="1" applyAlignment="1" applyProtection="1">
      <alignment horizontal="right" vertical="center" wrapText="1" indent="1"/>
      <protection hidden="1" locked="0"/>
    </xf>
    <xf numFmtId="180" fontId="6" fillId="0" borderId="21" xfId="0" applyNumberFormat="1" applyFont="1" applyFill="1" applyBorder="1" applyAlignment="1" applyProtection="1">
      <alignment horizontal="right" vertical="center" wrapText="1" indent="1"/>
      <protection hidden="1" locked="0"/>
    </xf>
    <xf numFmtId="180" fontId="6" fillId="0" borderId="19" xfId="0" applyNumberFormat="1" applyFont="1" applyFill="1" applyBorder="1" applyAlignment="1" applyProtection="1">
      <alignment horizontal="right" vertical="center" indent="1"/>
      <protection hidden="1" locked="0"/>
    </xf>
    <xf numFmtId="180" fontId="6" fillId="0" borderId="20" xfId="0" applyNumberFormat="1" applyFont="1" applyFill="1" applyBorder="1" applyAlignment="1" applyProtection="1">
      <alignment horizontal="right" vertical="center" indent="1"/>
      <protection hidden="1" locked="0"/>
    </xf>
    <xf numFmtId="180" fontId="6" fillId="0" borderId="21" xfId="0" applyNumberFormat="1" applyFont="1" applyFill="1" applyBorder="1" applyAlignment="1" applyProtection="1">
      <alignment horizontal="right" vertical="center" indent="1"/>
      <protection hidden="1" locked="0"/>
    </xf>
    <xf numFmtId="10" fontId="6" fillId="0" borderId="19" xfId="0" applyNumberFormat="1" applyFont="1" applyFill="1" applyBorder="1" applyAlignment="1" applyProtection="1">
      <alignment horizontal="right" vertical="top" indent="1"/>
      <protection hidden="1" locked="0"/>
    </xf>
    <xf numFmtId="10" fontId="6" fillId="0" borderId="20" xfId="0" applyNumberFormat="1" applyFont="1" applyFill="1" applyBorder="1" applyAlignment="1" applyProtection="1">
      <alignment horizontal="right" vertical="top" indent="1"/>
      <protection hidden="1" locked="0"/>
    </xf>
    <xf numFmtId="10" fontId="6" fillId="0" borderId="21" xfId="0" applyNumberFormat="1" applyFont="1" applyFill="1" applyBorder="1" applyAlignment="1" applyProtection="1">
      <alignment horizontal="right" vertical="top" indent="1"/>
      <protection hidden="1" locked="0"/>
    </xf>
    <xf numFmtId="0" fontId="6" fillId="0" borderId="10" xfId="0" applyFont="1" applyFill="1" applyBorder="1" applyAlignment="1" applyProtection="1">
      <alignment horizontal="left" vertical="top" wrapText="1"/>
      <protection hidden="1"/>
    </xf>
    <xf numFmtId="0" fontId="6" fillId="0" borderId="0" xfId="0" applyFont="1" applyFill="1" applyBorder="1" applyAlignment="1" applyProtection="1">
      <alignment vertical="top" wrapText="1"/>
      <protection hidden="1"/>
    </xf>
    <xf numFmtId="0" fontId="24" fillId="0" borderId="17" xfId="0" applyFont="1" applyFill="1" applyBorder="1" applyAlignment="1" applyProtection="1">
      <alignment horizontal="left" vertical="top" wrapText="1"/>
      <protection hidden="1"/>
    </xf>
    <xf numFmtId="0" fontId="24" fillId="0" borderId="15"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center" wrapText="1" indent="1" readingOrder="2"/>
      <protection hidden="1" locked="0"/>
    </xf>
    <xf numFmtId="4" fontId="6" fillId="0" borderId="20" xfId="0" applyNumberFormat="1" applyFont="1" applyFill="1" applyBorder="1" applyAlignment="1" applyProtection="1">
      <alignment horizontal="right" vertical="center" wrapText="1" indent="1" readingOrder="2"/>
      <protection hidden="1" locked="0"/>
    </xf>
    <xf numFmtId="4" fontId="6" fillId="0" borderId="21" xfId="0" applyNumberFormat="1" applyFont="1" applyFill="1" applyBorder="1" applyAlignment="1" applyProtection="1">
      <alignment horizontal="right" vertical="center" wrapText="1" indent="1" readingOrder="2"/>
      <protection hidden="1" locked="0"/>
    </xf>
    <xf numFmtId="0" fontId="4" fillId="0" borderId="10" xfId="0" applyFont="1" applyFill="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hidden="1"/>
    </xf>
    <xf numFmtId="0" fontId="6" fillId="0" borderId="10" xfId="0" applyFont="1" applyFill="1" applyBorder="1" applyAlignment="1" applyProtection="1">
      <alignment vertical="top"/>
      <protection hidden="1"/>
    </xf>
    <xf numFmtId="0" fontId="27"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protection hidden="1"/>
    </xf>
    <xf numFmtId="0" fontId="24" fillId="0" borderId="19" xfId="0" applyFont="1" applyFill="1" applyBorder="1" applyAlignment="1" applyProtection="1">
      <alignment horizontal="left" vertical="center" wrapText="1"/>
      <protection hidden="1"/>
    </xf>
    <xf numFmtId="0" fontId="24" fillId="0" borderId="20"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center" vertical="top" wrapText="1"/>
      <protection hidden="1"/>
    </xf>
    <xf numFmtId="0" fontId="24" fillId="0" borderId="12" xfId="0" applyFont="1" applyFill="1" applyBorder="1" applyAlignment="1" applyProtection="1">
      <alignment horizontal="center" vertical="top" wrapText="1"/>
      <protection hidden="1"/>
    </xf>
    <xf numFmtId="0" fontId="24" fillId="0" borderId="13" xfId="0" applyFont="1" applyFill="1" applyBorder="1" applyAlignment="1" applyProtection="1">
      <alignment horizontal="center" vertical="top" wrapText="1"/>
      <protection hidden="1"/>
    </xf>
    <xf numFmtId="0" fontId="24" fillId="0" borderId="18" xfId="0" applyFont="1" applyFill="1" applyBorder="1" applyAlignment="1" applyProtection="1">
      <alignment horizontal="center" vertical="top"/>
      <protection hidden="1"/>
    </xf>
    <xf numFmtId="0" fontId="24" fillId="0" borderId="12" xfId="0" applyFont="1" applyFill="1" applyBorder="1" applyAlignment="1" applyProtection="1">
      <alignment horizontal="center" vertical="top"/>
      <protection hidden="1"/>
    </xf>
    <xf numFmtId="0" fontId="24" fillId="0" borderId="13" xfId="0" applyFont="1" applyFill="1" applyBorder="1" applyAlignment="1" applyProtection="1">
      <alignment horizontal="center" vertical="top"/>
      <protection hidden="1"/>
    </xf>
    <xf numFmtId="0" fontId="24" fillId="0" borderId="18" xfId="0" applyFont="1" applyFill="1" applyBorder="1" applyAlignment="1" applyProtection="1">
      <alignment horizontal="center" vertical="center"/>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protection hidden="1"/>
    </xf>
    <xf numFmtId="0" fontId="10" fillId="0" borderId="13" xfId="0" applyFont="1" applyFill="1" applyBorder="1" applyAlignment="1" applyProtection="1">
      <alignment horizontal="justify"/>
      <protection hidden="1"/>
    </xf>
    <xf numFmtId="0" fontId="10" fillId="0" borderId="10" xfId="0" applyFont="1" applyFill="1" applyBorder="1" applyAlignment="1" applyProtection="1">
      <alignment horizontal="justify"/>
      <protection hidden="1"/>
    </xf>
    <xf numFmtId="0" fontId="10" fillId="0" borderId="0" xfId="0" applyFont="1" applyFill="1" applyAlignment="1" applyProtection="1">
      <alignment horizontal="justify"/>
      <protection hidden="1"/>
    </xf>
    <xf numFmtId="0" fontId="10" fillId="0" borderId="14" xfId="0" applyFont="1" applyFill="1" applyBorder="1" applyAlignment="1" applyProtection="1">
      <alignment horizontal="justify"/>
      <protection hidden="1"/>
    </xf>
    <xf numFmtId="0" fontId="10" fillId="0" borderId="17" xfId="0" applyFont="1" applyFill="1" applyBorder="1" applyAlignment="1" applyProtection="1">
      <alignment horizontal="justify"/>
      <protection hidden="1"/>
    </xf>
    <xf numFmtId="0" fontId="10" fillId="0" borderId="15" xfId="0" applyFont="1" applyFill="1" applyBorder="1" applyAlignment="1" applyProtection="1">
      <alignment horizontal="justify"/>
      <protection hidden="1"/>
    </xf>
    <xf numFmtId="0" fontId="10" fillId="0" borderId="16" xfId="0" applyFont="1" applyFill="1" applyBorder="1" applyAlignment="1" applyProtection="1">
      <alignment horizontal="justify"/>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4"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0" xfId="0" applyFont="1" applyFill="1" applyBorder="1" applyAlignment="1" applyProtection="1">
      <alignment horizontal="justify" vertical="center" wrapText="1"/>
      <protection hidden="1"/>
    </xf>
    <xf numFmtId="0" fontId="10" fillId="0" borderId="0"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17" xfId="0" applyFont="1" applyFill="1" applyBorder="1" applyAlignment="1" applyProtection="1">
      <alignment horizontal="justify" vertical="center" wrapText="1"/>
      <protection hidden="1"/>
    </xf>
    <xf numFmtId="0" fontId="10" fillId="0" borderId="15" xfId="0" applyFont="1" applyFill="1" applyBorder="1" applyAlignment="1" applyProtection="1">
      <alignment horizontal="justify" vertical="center" wrapText="1"/>
      <protection hidden="1"/>
    </xf>
    <xf numFmtId="0" fontId="10" fillId="0" borderId="16"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0" fillId="0" borderId="16" xfId="0" applyFont="1" applyFill="1" applyBorder="1" applyAlignment="1" applyProtection="1">
      <alignment horizontal="left" vertical="center"/>
      <protection hidden="1"/>
    </xf>
    <xf numFmtId="0" fontId="55" fillId="0" borderId="10"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5" fillId="0" borderId="17" xfId="0" applyFont="1" applyFill="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24" fillId="0" borderId="18"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justify" vertical="top" wrapText="1"/>
      <protection hidden="1"/>
    </xf>
    <xf numFmtId="0" fontId="10" fillId="0" borderId="0" xfId="0" applyFont="1" applyFill="1" applyBorder="1" applyAlignment="1" applyProtection="1">
      <alignment horizontal="justify" vertical="top" wrapText="1"/>
      <protection hidden="1"/>
    </xf>
    <xf numFmtId="0" fontId="10" fillId="0" borderId="14" xfId="0" applyFont="1" applyFill="1" applyBorder="1" applyAlignment="1" applyProtection="1">
      <alignment horizontal="justify" vertical="top" wrapText="1"/>
      <protection hidden="1"/>
    </xf>
    <xf numFmtId="0" fontId="10" fillId="0" borderId="17" xfId="0" applyFont="1" applyFill="1" applyBorder="1" applyAlignment="1" applyProtection="1">
      <alignment horizontal="justify" vertical="top" wrapText="1"/>
      <protection hidden="1"/>
    </xf>
    <xf numFmtId="0" fontId="10" fillId="0" borderId="15" xfId="0" applyFont="1" applyFill="1" applyBorder="1" applyAlignment="1" applyProtection="1">
      <alignment horizontal="justify" vertical="top" wrapText="1"/>
      <protection hidden="1"/>
    </xf>
    <xf numFmtId="0" fontId="10" fillId="0" borderId="16" xfId="0" applyFont="1" applyFill="1" applyBorder="1" applyAlignment="1" applyProtection="1">
      <alignment horizontal="justify" vertical="top" wrapText="1"/>
      <protection hidden="1"/>
    </xf>
    <xf numFmtId="0" fontId="10" fillId="0" borderId="1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24" fillId="0" borderId="21"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left" vertical="top" wrapText="1"/>
      <protection hidden="1"/>
    </xf>
    <xf numFmtId="0" fontId="24" fillId="0" borderId="12" xfId="0" applyFont="1" applyFill="1" applyBorder="1" applyAlignment="1" applyProtection="1">
      <alignment horizontal="left" vertical="top" wrapText="1"/>
      <protection hidden="1"/>
    </xf>
    <xf numFmtId="0" fontId="24" fillId="0" borderId="12" xfId="0" applyFont="1" applyFill="1" applyBorder="1" applyAlignment="1" applyProtection="1">
      <alignment/>
      <protection hidden="1"/>
    </xf>
    <xf numFmtId="0" fontId="24" fillId="0" borderId="0" xfId="0" applyFont="1" applyFill="1" applyAlignment="1" applyProtection="1">
      <alignment/>
      <protection hidden="1"/>
    </xf>
    <xf numFmtId="0" fontId="24" fillId="0" borderId="18"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4" fillId="0" borderId="17"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49" fontId="6" fillId="0" borderId="19" xfId="0" applyNumberFormat="1" applyFont="1" applyFill="1" applyBorder="1" applyAlignment="1" applyProtection="1">
      <alignment horizontal="left" vertical="top" wrapText="1"/>
      <protection hidden="1" locked="0"/>
    </xf>
    <xf numFmtId="49" fontId="6" fillId="0" borderId="20" xfId="0" applyNumberFormat="1" applyFont="1" applyFill="1" applyBorder="1" applyAlignment="1" applyProtection="1">
      <alignment horizontal="left" vertical="top" wrapText="1"/>
      <protection hidden="1" locked="0"/>
    </xf>
    <xf numFmtId="49" fontId="6" fillId="0" borderId="21" xfId="0" applyNumberFormat="1" applyFont="1" applyFill="1" applyBorder="1" applyAlignment="1" applyProtection="1">
      <alignment horizontal="left" vertical="top" wrapText="1"/>
      <protection hidden="1" locked="0"/>
    </xf>
    <xf numFmtId="49" fontId="6" fillId="0" borderId="19" xfId="0" applyNumberFormat="1" applyFont="1" applyFill="1" applyBorder="1" applyAlignment="1" applyProtection="1">
      <alignment horizontal="center" vertical="top" wrapText="1"/>
      <protection hidden="1" locked="0"/>
    </xf>
    <xf numFmtId="49" fontId="6" fillId="0" borderId="20" xfId="0" applyNumberFormat="1" applyFont="1" applyFill="1" applyBorder="1" applyAlignment="1" applyProtection="1">
      <alignment horizontal="center" vertical="top" wrapText="1"/>
      <protection hidden="1" locked="0"/>
    </xf>
    <xf numFmtId="49" fontId="6" fillId="0" borderId="21" xfId="0" applyNumberFormat="1" applyFont="1" applyFill="1" applyBorder="1" applyAlignment="1" applyProtection="1">
      <alignment horizontal="center" vertical="top" wrapText="1"/>
      <protection hidden="1" locked="0"/>
    </xf>
    <xf numFmtId="0" fontId="6" fillId="0" borderId="19" xfId="0" applyFont="1" applyFill="1" applyBorder="1" applyAlignment="1" applyProtection="1">
      <alignment horizontal="center" vertical="center" wrapText="1"/>
      <protection hidden="1" locked="0"/>
    </xf>
    <xf numFmtId="0" fontId="6" fillId="0" borderId="20" xfId="0" applyFont="1" applyFill="1" applyBorder="1" applyAlignment="1" applyProtection="1">
      <alignment horizontal="center" vertical="center" wrapText="1"/>
      <protection hidden="1" locked="0"/>
    </xf>
    <xf numFmtId="0" fontId="6" fillId="0" borderId="21" xfId="0" applyFont="1" applyFill="1" applyBorder="1" applyAlignment="1" applyProtection="1">
      <alignment horizontal="center" vertical="center" wrapText="1"/>
      <protection hidden="1" locked="0"/>
    </xf>
    <xf numFmtId="0" fontId="24" fillId="0" borderId="19" xfId="0" applyFont="1" applyFill="1" applyBorder="1" applyAlignment="1" applyProtection="1">
      <alignment horizontal="justify" vertical="center" wrapText="1"/>
      <protection hidden="1"/>
    </xf>
    <xf numFmtId="0" fontId="24" fillId="0" borderId="20" xfId="0" applyFont="1" applyFill="1" applyBorder="1" applyAlignment="1" applyProtection="1">
      <alignment horizontal="justify" vertical="center" wrapText="1"/>
      <protection hidden="1"/>
    </xf>
    <xf numFmtId="0" fontId="24" fillId="0" borderId="16" xfId="0" applyFont="1" applyFill="1" applyBorder="1" applyAlignment="1" applyProtection="1">
      <alignment horizontal="justify" vertical="center" wrapText="1"/>
      <protection hidden="1"/>
    </xf>
    <xf numFmtId="0" fontId="24" fillId="0" borderId="19" xfId="0" applyFont="1" applyFill="1" applyBorder="1" applyAlignment="1" applyProtection="1">
      <alignment horizontal="left" vertical="center" wrapText="1" indent="5"/>
      <protection hidden="1"/>
    </xf>
    <xf numFmtId="0" fontId="24" fillId="0" borderId="20" xfId="0" applyFont="1" applyFill="1" applyBorder="1" applyAlignment="1" applyProtection="1">
      <alignment horizontal="left" vertical="center" wrapText="1" indent="5"/>
      <protection hidden="1"/>
    </xf>
    <xf numFmtId="0" fontId="24" fillId="0" borderId="21" xfId="0" applyFont="1" applyFill="1" applyBorder="1" applyAlignment="1" applyProtection="1">
      <alignment horizontal="left" vertical="center" wrapText="1" indent="5"/>
      <protection hidden="1"/>
    </xf>
    <xf numFmtId="0" fontId="24" fillId="0" borderId="19" xfId="0" applyFont="1" applyFill="1" applyBorder="1" applyAlignment="1" applyProtection="1">
      <alignment vertical="center" wrapText="1"/>
      <protection hidden="1"/>
    </xf>
    <xf numFmtId="0" fontId="24" fillId="0" borderId="20" xfId="0" applyFont="1" applyFill="1" applyBorder="1" applyAlignment="1" applyProtection="1">
      <alignment vertical="center" wrapText="1"/>
      <protection hidden="1"/>
    </xf>
    <xf numFmtId="0" fontId="24" fillId="0" borderId="21" xfId="0" applyFont="1" applyFill="1" applyBorder="1" applyAlignment="1" applyProtection="1">
      <alignment vertical="center" wrapText="1"/>
      <protection hidden="1"/>
    </xf>
    <xf numFmtId="0" fontId="24" fillId="0" borderId="19" xfId="0" applyFont="1" applyFill="1" applyBorder="1" applyAlignment="1" applyProtection="1">
      <alignment horizontal="left" vertical="top" wrapText="1"/>
      <protection hidden="1"/>
    </xf>
    <xf numFmtId="0" fontId="24" fillId="0" borderId="20"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top" wrapText="1"/>
      <protection hidden="1" locked="0"/>
    </xf>
    <xf numFmtId="4" fontId="6" fillId="0" borderId="20" xfId="0" applyNumberFormat="1" applyFont="1" applyFill="1" applyBorder="1" applyAlignment="1" applyProtection="1">
      <alignment horizontal="right" vertical="top" wrapText="1"/>
      <protection hidden="1" locked="0"/>
    </xf>
    <xf numFmtId="0" fontId="24" fillId="0" borderId="21" xfId="0" applyFont="1" applyFill="1" applyBorder="1" applyAlignment="1" applyProtection="1">
      <alignment horizontal="left" vertical="top" wrapText="1"/>
      <protection hidden="1"/>
    </xf>
    <xf numFmtId="0" fontId="10" fillId="0" borderId="19" xfId="0" applyFont="1" applyFill="1" applyBorder="1" applyAlignment="1" applyProtection="1">
      <alignment horizontal="left" vertical="top" wrapText="1"/>
      <protection hidden="1"/>
    </xf>
    <xf numFmtId="0" fontId="10" fillId="0" borderId="20" xfId="0" applyFont="1" applyFill="1" applyBorder="1" applyAlignment="1" applyProtection="1">
      <alignment horizontal="left" vertical="top" wrapText="1"/>
      <protection hidden="1"/>
    </xf>
    <xf numFmtId="0" fontId="10" fillId="0" borderId="21" xfId="0" applyFont="1" applyFill="1" applyBorder="1" applyAlignment="1" applyProtection="1">
      <alignment horizontal="left" vertical="top" wrapText="1"/>
      <protection hidden="1"/>
    </xf>
    <xf numFmtId="0" fontId="24" fillId="0" borderId="0" xfId="0" applyFont="1" applyFill="1" applyBorder="1" applyAlignment="1" applyProtection="1">
      <alignment vertical="top" wrapText="1"/>
      <protection hidden="1"/>
    </xf>
    <xf numFmtId="0" fontId="6" fillId="0" borderId="19" xfId="0" applyFont="1" applyFill="1" applyBorder="1" applyAlignment="1" applyProtection="1">
      <alignment horizontal="center" vertical="center"/>
      <protection hidden="1" locked="0"/>
    </xf>
    <xf numFmtId="0" fontId="6" fillId="0" borderId="20" xfId="0" applyFont="1" applyFill="1" applyBorder="1" applyAlignment="1" applyProtection="1">
      <alignment horizontal="center" vertical="center"/>
      <protection hidden="1" locked="0"/>
    </xf>
    <xf numFmtId="0" fontId="6" fillId="0" borderId="21" xfId="0" applyFont="1" applyFill="1" applyBorder="1" applyAlignment="1" applyProtection="1">
      <alignment horizontal="center" vertical="center"/>
      <protection hidden="1" locked="0"/>
    </xf>
    <xf numFmtId="4" fontId="6" fillId="0" borderId="18" xfId="0" applyNumberFormat="1" applyFont="1" applyFill="1" applyBorder="1" applyAlignment="1" applyProtection="1">
      <alignment horizontal="right" vertical="top" wrapText="1"/>
      <protection hidden="1" locked="0"/>
    </xf>
    <xf numFmtId="4" fontId="6" fillId="0" borderId="12" xfId="0" applyNumberFormat="1" applyFont="1" applyFill="1" applyBorder="1" applyAlignment="1" applyProtection="1">
      <alignment horizontal="right" vertical="top" wrapText="1"/>
      <protection hidden="1" locked="0"/>
    </xf>
    <xf numFmtId="3" fontId="6" fillId="0" borderId="19" xfId="0" applyNumberFormat="1" applyFont="1" applyFill="1" applyBorder="1" applyAlignment="1" applyProtection="1">
      <alignment horizontal="center" vertical="center"/>
      <protection hidden="1" locked="0"/>
    </xf>
    <xf numFmtId="3" fontId="6" fillId="0" borderId="20" xfId="0" applyNumberFormat="1" applyFont="1" applyFill="1" applyBorder="1" applyAlignment="1" applyProtection="1">
      <alignment horizontal="center" vertical="center"/>
      <protection hidden="1" locked="0"/>
    </xf>
    <xf numFmtId="3" fontId="6" fillId="0" borderId="21" xfId="0" applyNumberFormat="1" applyFont="1" applyFill="1" applyBorder="1" applyAlignment="1" applyProtection="1">
      <alignment horizontal="center" vertical="center"/>
      <protection hidden="1" locked="0"/>
    </xf>
    <xf numFmtId="0" fontId="24" fillId="0" borderId="19" xfId="0" applyFont="1" applyFill="1" applyBorder="1" applyAlignment="1" applyProtection="1">
      <alignment horizontal="justify" vertical="top" wrapText="1"/>
      <protection hidden="1"/>
    </xf>
    <xf numFmtId="0" fontId="24" fillId="0" borderId="20" xfId="0" applyFont="1" applyFill="1" applyBorder="1" applyAlignment="1" applyProtection="1">
      <alignment horizontal="justify" vertical="top" wrapText="1"/>
      <protection hidden="1"/>
    </xf>
    <xf numFmtId="0" fontId="24" fillId="0" borderId="21" xfId="0" applyFont="1" applyFill="1" applyBorder="1" applyAlignment="1" applyProtection="1">
      <alignment horizontal="justify" vertical="top" wrapText="1"/>
      <protection hidden="1"/>
    </xf>
    <xf numFmtId="3" fontId="6" fillId="0" borderId="19" xfId="0" applyNumberFormat="1" applyFont="1" applyFill="1" applyBorder="1" applyAlignment="1" applyProtection="1">
      <alignment horizontal="center" vertical="center" wrapText="1"/>
      <protection hidden="1" locked="0"/>
    </xf>
    <xf numFmtId="3" fontId="6" fillId="0" borderId="20" xfId="0" applyNumberFormat="1" applyFont="1" applyFill="1" applyBorder="1" applyAlignment="1" applyProtection="1">
      <alignment horizontal="center" vertical="center" wrapText="1"/>
      <protection hidden="1" locked="0"/>
    </xf>
    <xf numFmtId="3" fontId="6" fillId="0" borderId="21" xfId="0" applyNumberFormat="1" applyFont="1" applyFill="1" applyBorder="1" applyAlignment="1" applyProtection="1">
      <alignment horizontal="center" vertical="center" wrapText="1"/>
      <protection hidden="1" locked="0"/>
    </xf>
    <xf numFmtId="10" fontId="6" fillId="0" borderId="19" xfId="0" applyNumberFormat="1" applyFont="1" applyFill="1" applyBorder="1" applyAlignment="1" applyProtection="1">
      <alignment horizontal="center" vertical="center" wrapText="1"/>
      <protection hidden="1" locked="0"/>
    </xf>
    <xf numFmtId="10" fontId="6" fillId="0" borderId="20" xfId="0" applyNumberFormat="1" applyFont="1" applyFill="1" applyBorder="1" applyAlignment="1" applyProtection="1">
      <alignment horizontal="center" vertical="center" wrapText="1"/>
      <protection hidden="1" locked="0"/>
    </xf>
    <xf numFmtId="10" fontId="6" fillId="0" borderId="21" xfId="0" applyNumberFormat="1"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justify" vertical="top" wrapText="1"/>
      <protection hidden="1"/>
    </xf>
    <xf numFmtId="1" fontId="4" fillId="0" borderId="19" xfId="0" applyNumberFormat="1" applyFont="1" applyFill="1" applyBorder="1" applyAlignment="1" applyProtection="1">
      <alignment horizontal="right" vertical="center" wrapText="1" indent="1"/>
      <protection hidden="1" locked="0"/>
    </xf>
    <xf numFmtId="1" fontId="4" fillId="0" borderId="20" xfId="0" applyNumberFormat="1" applyFont="1" applyFill="1" applyBorder="1" applyAlignment="1" applyProtection="1">
      <alignment horizontal="right" vertical="center" wrapText="1" indent="1"/>
      <protection hidden="1" locked="0"/>
    </xf>
    <xf numFmtId="1" fontId="4" fillId="0" borderId="21" xfId="0" applyNumberFormat="1" applyFont="1" applyFill="1" applyBorder="1" applyAlignment="1" applyProtection="1">
      <alignment horizontal="right" vertical="center" wrapText="1" indent="1"/>
      <protection hidden="1" locked="0"/>
    </xf>
    <xf numFmtId="0" fontId="88" fillId="0" borderId="19" xfId="0" applyFont="1" applyBorder="1" applyAlignment="1" applyProtection="1">
      <alignment horizontal="justify" vertical="top" wrapText="1"/>
      <protection hidden="1"/>
    </xf>
    <xf numFmtId="0" fontId="88" fillId="0" borderId="20" xfId="0" applyFont="1" applyBorder="1" applyAlignment="1" applyProtection="1">
      <alignment horizontal="justify" vertical="top" wrapText="1"/>
      <protection hidden="1"/>
    </xf>
    <xf numFmtId="0" fontId="88" fillId="0" borderId="21" xfId="0" applyFont="1" applyBorder="1" applyAlignment="1" applyProtection="1">
      <alignment horizontal="justify" vertical="top" wrapText="1"/>
      <protection hidden="1"/>
    </xf>
    <xf numFmtId="187" fontId="89" fillId="0" borderId="19" xfId="0" applyNumberFormat="1" applyFont="1" applyFill="1" applyBorder="1" applyAlignment="1" applyProtection="1">
      <alignment horizontal="center" vertical="center" wrapText="1"/>
      <protection hidden="1" locked="0"/>
    </xf>
    <xf numFmtId="187" fontId="89" fillId="0" borderId="20" xfId="0" applyNumberFormat="1" applyFont="1" applyFill="1" applyBorder="1" applyAlignment="1" applyProtection="1">
      <alignment horizontal="center" vertical="center" wrapText="1"/>
      <protection hidden="1" locked="0"/>
    </xf>
    <xf numFmtId="187" fontId="89" fillId="0" borderId="21" xfId="0" applyNumberFormat="1" applyFont="1" applyFill="1" applyBorder="1" applyAlignment="1" applyProtection="1">
      <alignment horizontal="center" vertical="center" wrapText="1"/>
      <protection hidden="1" locked="0"/>
    </xf>
    <xf numFmtId="0" fontId="88" fillId="28" borderId="19" xfId="0" applyFont="1" applyFill="1" applyBorder="1" applyAlignment="1" applyProtection="1">
      <alignment horizontal="justify" vertical="top" wrapText="1"/>
      <protection hidden="1"/>
    </xf>
    <xf numFmtId="0" fontId="88" fillId="28" borderId="20" xfId="0" applyFont="1" applyFill="1" applyBorder="1" applyAlignment="1" applyProtection="1">
      <alignment horizontal="justify" vertical="top" wrapText="1"/>
      <protection hidden="1"/>
    </xf>
    <xf numFmtId="0" fontId="88" fillId="28" borderId="21" xfId="0" applyFont="1" applyFill="1" applyBorder="1" applyAlignment="1" applyProtection="1">
      <alignment horizontal="justify" vertical="top" wrapText="1"/>
      <protection hidden="1"/>
    </xf>
    <xf numFmtId="4" fontId="89" fillId="0" borderId="19" xfId="0" applyNumberFormat="1" applyFont="1" applyFill="1" applyBorder="1" applyAlignment="1" applyProtection="1">
      <alignment horizontal="right" vertical="center" wrapText="1"/>
      <protection hidden="1" locked="0"/>
    </xf>
    <xf numFmtId="4" fontId="89" fillId="0" borderId="20" xfId="0" applyNumberFormat="1" applyFont="1" applyFill="1" applyBorder="1" applyAlignment="1" applyProtection="1">
      <alignment horizontal="right" vertical="center" wrapText="1"/>
      <protection hidden="1" locked="0"/>
    </xf>
    <xf numFmtId="4" fontId="89" fillId="0" borderId="21" xfId="0" applyNumberFormat="1" applyFont="1" applyFill="1" applyBorder="1" applyAlignment="1" applyProtection="1">
      <alignment horizontal="right" vertical="center" wrapText="1"/>
      <protection hidden="1" locked="0"/>
    </xf>
    <xf numFmtId="0" fontId="88" fillId="0" borderId="19" xfId="0" applyFont="1" applyBorder="1" applyAlignment="1" applyProtection="1">
      <alignment horizontal="left" vertical="top" wrapText="1"/>
      <protection hidden="1"/>
    </xf>
    <xf numFmtId="0" fontId="88" fillId="0" borderId="20" xfId="0" applyFont="1" applyBorder="1" applyAlignment="1" applyProtection="1">
      <alignment horizontal="left" vertical="top" wrapText="1"/>
      <protection hidden="1"/>
    </xf>
    <xf numFmtId="0" fontId="88" fillId="0" borderId="21" xfId="0" applyFont="1" applyBorder="1" applyAlignment="1" applyProtection="1">
      <alignment horizontal="left" vertical="top" wrapText="1"/>
      <protection hidden="1"/>
    </xf>
    <xf numFmtId="0" fontId="24" fillId="28" borderId="10" xfId="0" applyFont="1" applyFill="1" applyBorder="1" applyAlignment="1" applyProtection="1">
      <alignment horizontal="left" vertical="top" wrapText="1"/>
      <protection hidden="1"/>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88" fillId="28" borderId="12" xfId="0" applyFont="1" applyFill="1" applyBorder="1" applyAlignment="1" applyProtection="1">
      <alignment horizontal="center" vertical="center" wrapText="1"/>
      <protection hidden="1"/>
    </xf>
    <xf numFmtId="0" fontId="88" fillId="28" borderId="15" xfId="0" applyFont="1" applyFill="1" applyBorder="1" applyAlignment="1" applyProtection="1">
      <alignment horizontal="center" vertical="center" wrapText="1"/>
      <protection hidden="1"/>
    </xf>
    <xf numFmtId="0" fontId="88" fillId="28" borderId="38" xfId="0" applyFont="1" applyFill="1" applyBorder="1" applyAlignment="1" applyProtection="1">
      <alignment horizontal="center" vertical="top" wrapText="1"/>
      <protection hidden="1"/>
    </xf>
    <xf numFmtId="0" fontId="90" fillId="28" borderId="19" xfId="0" applyFont="1" applyFill="1" applyBorder="1" applyAlignment="1" applyProtection="1">
      <alignment horizontal="center" vertical="top" wrapText="1"/>
      <protection hidden="1"/>
    </xf>
    <xf numFmtId="0" fontId="90" fillId="28" borderId="20" xfId="0" applyFont="1" applyFill="1" applyBorder="1" applyAlignment="1" applyProtection="1">
      <alignment horizontal="center" vertical="top" wrapText="1"/>
      <protection hidden="1"/>
    </xf>
    <xf numFmtId="0" fontId="90" fillId="28" borderId="21" xfId="0" applyFont="1" applyFill="1" applyBorder="1" applyAlignment="1" applyProtection="1">
      <alignment horizontal="center" vertical="top" wrapText="1"/>
      <protection hidden="1"/>
    </xf>
    <xf numFmtId="0" fontId="88" fillId="28" borderId="19" xfId="0" applyFont="1" applyFill="1" applyBorder="1" applyAlignment="1" applyProtection="1">
      <alignment horizontal="left" vertical="top" wrapText="1"/>
      <protection hidden="1"/>
    </xf>
    <xf numFmtId="0" fontId="88" fillId="28" borderId="20" xfId="0" applyFont="1" applyFill="1" applyBorder="1" applyAlignment="1" applyProtection="1">
      <alignment horizontal="left" vertical="top" wrapText="1"/>
      <protection hidden="1"/>
    </xf>
    <xf numFmtId="0" fontId="88" fillId="28" borderId="21" xfId="0" applyFont="1" applyFill="1" applyBorder="1" applyAlignment="1" applyProtection="1">
      <alignment horizontal="left" vertical="top" wrapText="1"/>
      <protection hidden="1"/>
    </xf>
    <xf numFmtId="0" fontId="0" fillId="0" borderId="19" xfId="0" applyFont="1" applyFill="1" applyBorder="1" applyAlignment="1" applyProtection="1">
      <alignment horizontal="right"/>
      <protection hidden="1" locked="0"/>
    </xf>
    <xf numFmtId="0" fontId="0" fillId="0" borderId="20" xfId="0" applyFill="1" applyBorder="1" applyAlignment="1" applyProtection="1">
      <alignment horizontal="right"/>
      <protection hidden="1" locked="0"/>
    </xf>
    <xf numFmtId="0" fontId="0" fillId="0" borderId="21" xfId="0" applyFill="1" applyBorder="1" applyAlignment="1" applyProtection="1">
      <alignment horizontal="right"/>
      <protection hidden="1" locked="0"/>
    </xf>
    <xf numFmtId="0" fontId="0" fillId="0" borderId="10" xfId="0" applyFont="1" applyFill="1" applyBorder="1" applyAlignment="1" applyProtection="1">
      <alignment vertical="center" wrapText="1"/>
      <protection/>
    </xf>
    <xf numFmtId="0" fontId="0" fillId="0" borderId="0" xfId="0" applyAlignment="1">
      <alignment vertical="center" wrapText="1"/>
    </xf>
    <xf numFmtId="0" fontId="27" fillId="27" borderId="17" xfId="0" applyFont="1" applyFill="1" applyBorder="1" applyAlignment="1" applyProtection="1">
      <alignment horizontal="justify" vertical="top" wrapText="1"/>
      <protection/>
    </xf>
    <xf numFmtId="0" fontId="27" fillId="27" borderId="15" xfId="0" applyFont="1" applyFill="1" applyBorder="1" applyAlignment="1" applyProtection="1">
      <alignment horizontal="justify" vertical="top" wrapText="1"/>
      <protection/>
    </xf>
    <xf numFmtId="0" fontId="27" fillId="27" borderId="16" xfId="0" applyFont="1" applyFill="1" applyBorder="1" applyAlignment="1" applyProtection="1">
      <alignment horizontal="justify" vertical="top" wrapText="1"/>
      <protection/>
    </xf>
    <xf numFmtId="0" fontId="6" fillId="0" borderId="15"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center" wrapText="1"/>
      <protection/>
    </xf>
    <xf numFmtId="0" fontId="89" fillId="29" borderId="15" xfId="0" applyFont="1" applyFill="1" applyBorder="1" applyAlignment="1" applyProtection="1">
      <alignment horizontal="center"/>
      <protection/>
    </xf>
    <xf numFmtId="0" fontId="89" fillId="29" borderId="10" xfId="0" applyFont="1" applyFill="1" applyBorder="1" applyAlignment="1" applyProtection="1">
      <alignment horizontal="left" vertical="top" wrapText="1"/>
      <protection/>
    </xf>
    <xf numFmtId="0" fontId="89" fillId="29" borderId="0" xfId="0" applyFont="1" applyFill="1" applyBorder="1" applyAlignment="1" applyProtection="1">
      <alignment horizontal="left" vertical="top" wrapText="1"/>
      <protection/>
    </xf>
    <xf numFmtId="0" fontId="83" fillId="29" borderId="0" xfId="0" applyFont="1" applyFill="1" applyBorder="1" applyAlignment="1" applyProtection="1">
      <alignment horizontal="center"/>
      <protection/>
    </xf>
    <xf numFmtId="0" fontId="83" fillId="29" borderId="38" xfId="0" applyFont="1" applyFill="1" applyBorder="1" applyAlignment="1" applyProtection="1">
      <alignment horizontal="center"/>
      <protection hidden="1" locked="0"/>
    </xf>
    <xf numFmtId="0" fontId="0" fillId="27" borderId="18" xfId="0" applyFont="1" applyFill="1" applyBorder="1" applyAlignment="1" applyProtection="1">
      <alignment horizontal="center" vertical="center"/>
      <protection/>
    </xf>
    <xf numFmtId="0" fontId="0" fillId="27" borderId="12" xfId="0" applyFont="1" applyFill="1" applyBorder="1" applyAlignment="1" applyProtection="1">
      <alignment horizontal="center" vertical="center"/>
      <protection/>
    </xf>
    <xf numFmtId="4" fontId="6" fillId="27" borderId="18" xfId="0" applyNumberFormat="1" applyFont="1" applyFill="1" applyBorder="1" applyAlignment="1" applyProtection="1">
      <alignment horizontal="right" vertical="top" wrapText="1"/>
      <protection hidden="1" locked="0"/>
    </xf>
    <xf numFmtId="4" fontId="6" fillId="27" borderId="12" xfId="0" applyNumberFormat="1" applyFont="1" applyFill="1" applyBorder="1" applyAlignment="1" applyProtection="1">
      <alignment horizontal="right" vertical="top" wrapText="1"/>
      <protection hidden="1" locked="0"/>
    </xf>
    <xf numFmtId="4" fontId="6" fillId="27" borderId="13" xfId="0" applyNumberFormat="1" applyFont="1" applyFill="1" applyBorder="1" applyAlignment="1" applyProtection="1">
      <alignment horizontal="right" vertical="top" wrapText="1"/>
      <protection hidden="1" locked="0"/>
    </xf>
    <xf numFmtId="0" fontId="10" fillId="0" borderId="18" xfId="0" applyFont="1" applyFill="1" applyBorder="1" applyAlignment="1" applyProtection="1">
      <alignment horizontal="left" vertical="top" wrapText="1"/>
      <protection hidden="1"/>
    </xf>
    <xf numFmtId="0" fontId="10" fillId="0" borderId="12" xfId="0" applyFont="1" applyFill="1" applyBorder="1" applyAlignment="1" applyProtection="1">
      <alignment horizontal="left" vertical="top" wrapText="1"/>
      <protection hidden="1"/>
    </xf>
    <xf numFmtId="0" fontId="10" fillId="0" borderId="13" xfId="0" applyFont="1" applyFill="1" applyBorder="1" applyAlignment="1" applyProtection="1">
      <alignment horizontal="left" vertical="top" wrapText="1"/>
      <protection hidden="1"/>
    </xf>
    <xf numFmtId="4" fontId="6" fillId="27" borderId="0" xfId="0" applyNumberFormat="1" applyFont="1" applyFill="1" applyBorder="1" applyAlignment="1" applyProtection="1">
      <alignment horizontal="right" vertical="top" wrapText="1"/>
      <protection hidden="1" locked="0"/>
    </xf>
    <xf numFmtId="4" fontId="6" fillId="27" borderId="14" xfId="0" applyNumberFormat="1" applyFont="1" applyFill="1" applyBorder="1" applyAlignment="1" applyProtection="1">
      <alignment horizontal="right" vertical="top" wrapText="1"/>
      <protection hidden="1" locked="0"/>
    </xf>
    <xf numFmtId="0" fontId="0" fillId="0" borderId="17" xfId="0" applyFill="1" applyBorder="1" applyAlignment="1" applyProtection="1">
      <alignment/>
      <protection hidden="1"/>
    </xf>
    <xf numFmtId="0" fontId="4" fillId="0" borderId="12" xfId="0" applyFont="1" applyFill="1" applyBorder="1" applyAlignment="1">
      <alignment horizontal="left"/>
    </xf>
    <xf numFmtId="0" fontId="4" fillId="0" borderId="13" xfId="0" applyFont="1" applyFill="1" applyBorder="1" applyAlignment="1">
      <alignment horizontal="left"/>
    </xf>
    <xf numFmtId="0" fontId="83" fillId="29" borderId="10" xfId="0" applyFont="1" applyFill="1" applyBorder="1" applyAlignment="1" applyProtection="1">
      <alignment horizontal="left" wrapText="1"/>
      <protection/>
    </xf>
    <xf numFmtId="0" fontId="83" fillId="29" borderId="0" xfId="0" applyFont="1" applyFill="1" applyBorder="1" applyAlignment="1" applyProtection="1">
      <alignment horizontal="left" wrapText="1"/>
      <protection/>
    </xf>
    <xf numFmtId="0" fontId="83" fillId="29" borderId="18" xfId="0" applyFont="1" applyFill="1" applyBorder="1" applyAlignment="1" applyProtection="1">
      <alignment horizontal="left" vertical="center" wrapText="1"/>
      <protection/>
    </xf>
    <xf numFmtId="0" fontId="83" fillId="29" borderId="12" xfId="0" applyFont="1" applyFill="1" applyBorder="1" applyAlignment="1" applyProtection="1">
      <alignment horizontal="left" vertical="center" wrapText="1"/>
      <protection/>
    </xf>
    <xf numFmtId="0" fontId="83" fillId="29" borderId="17" xfId="0" applyFont="1" applyFill="1" applyBorder="1" applyAlignment="1" applyProtection="1">
      <alignment horizontal="left" vertical="center" wrapText="1"/>
      <protection/>
    </xf>
    <xf numFmtId="0" fontId="83" fillId="29" borderId="15" xfId="0" applyFont="1" applyFill="1" applyBorder="1" applyAlignment="1" applyProtection="1">
      <alignment horizontal="left" vertical="center" wrapText="1"/>
      <protection/>
    </xf>
    <xf numFmtId="0" fontId="83" fillId="29" borderId="26" xfId="0" applyFont="1" applyFill="1" applyBorder="1" applyAlignment="1" applyProtection="1">
      <alignment horizontal="center" vertical="center" wrapText="1"/>
      <protection hidden="1" locked="0"/>
    </xf>
    <xf numFmtId="0" fontId="83" fillId="29" borderId="27" xfId="0" applyFont="1" applyFill="1" applyBorder="1" applyAlignment="1" applyProtection="1">
      <alignment horizontal="center" vertical="center" wrapText="1"/>
      <protection hidden="1" locked="0"/>
    </xf>
    <xf numFmtId="0" fontId="83" fillId="29" borderId="28" xfId="0" applyFont="1" applyFill="1" applyBorder="1" applyAlignment="1" applyProtection="1">
      <alignment horizontal="center" vertical="center" wrapText="1"/>
      <protection hidden="1" locked="0"/>
    </xf>
    <xf numFmtId="0" fontId="83" fillId="29" borderId="37" xfId="0" applyFont="1" applyFill="1" applyBorder="1" applyAlignment="1" applyProtection="1">
      <alignment horizontal="center" vertical="center" wrapText="1"/>
      <protection hidden="1" locked="0"/>
    </xf>
    <xf numFmtId="0" fontId="83" fillId="29" borderId="39" xfId="0" applyFont="1" applyFill="1" applyBorder="1" applyAlignment="1" applyProtection="1">
      <alignment horizontal="center" vertical="center" wrapText="1"/>
      <protection hidden="1" locked="0"/>
    </xf>
    <xf numFmtId="0" fontId="83" fillId="29" borderId="32" xfId="0" applyFont="1" applyFill="1" applyBorder="1" applyAlignment="1" applyProtection="1">
      <alignment horizontal="center" vertical="center" wrapText="1"/>
      <protection hidden="1" locked="0"/>
    </xf>
    <xf numFmtId="0" fontId="6"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4" fontId="6" fillId="0" borderId="22" xfId="0" applyNumberFormat="1" applyFont="1" applyFill="1" applyBorder="1" applyAlignment="1" applyProtection="1">
      <alignment horizontal="right" vertical="center" wrapText="1"/>
      <protection hidden="1" locked="0"/>
    </xf>
    <xf numFmtId="4" fontId="6" fillId="0" borderId="23" xfId="0" applyNumberFormat="1" applyFont="1" applyFill="1" applyBorder="1" applyAlignment="1" applyProtection="1">
      <alignment horizontal="right" vertical="center" wrapText="1"/>
      <protection hidden="1" locked="0"/>
    </xf>
    <xf numFmtId="4" fontId="6" fillId="0" borderId="36" xfId="0" applyNumberFormat="1" applyFont="1" applyFill="1" applyBorder="1" applyAlignment="1" applyProtection="1">
      <alignment horizontal="right" vertical="center" wrapText="1"/>
      <protection hidden="1" locked="0"/>
    </xf>
    <xf numFmtId="0" fontId="10" fillId="0" borderId="14" xfId="0" applyFont="1" applyFill="1" applyBorder="1" applyAlignment="1" applyProtection="1">
      <alignment horizontal="left" vertical="top" wrapText="1"/>
      <protection hidden="1"/>
    </xf>
    <xf numFmtId="0" fontId="83" fillId="29" borderId="10" xfId="0" applyFont="1" applyFill="1" applyBorder="1" applyAlignment="1" applyProtection="1">
      <alignment horizontal="left" vertical="center" wrapText="1"/>
      <protection/>
    </xf>
    <xf numFmtId="0" fontId="83" fillId="29" borderId="0" xfId="0" applyFont="1" applyFill="1" applyBorder="1" applyAlignment="1" applyProtection="1">
      <alignment horizontal="left" vertical="center" wrapText="1"/>
      <protection/>
    </xf>
    <xf numFmtId="0" fontId="83" fillId="29" borderId="19" xfId="0" applyFont="1" applyFill="1" applyBorder="1" applyAlignment="1" applyProtection="1">
      <alignment horizontal="center"/>
      <protection hidden="1" locked="0"/>
    </xf>
    <xf numFmtId="0" fontId="83" fillId="29" borderId="20" xfId="0" applyFont="1" applyFill="1" applyBorder="1" applyAlignment="1" applyProtection="1">
      <alignment horizontal="center"/>
      <protection hidden="1" locked="0"/>
    </xf>
    <xf numFmtId="0" fontId="83" fillId="29" borderId="21" xfId="0" applyFont="1" applyFill="1" applyBorder="1" applyAlignment="1" applyProtection="1">
      <alignment horizontal="center"/>
      <protection hidden="1" locked="0"/>
    </xf>
    <xf numFmtId="0" fontId="89" fillId="30" borderId="20" xfId="0" applyFont="1" applyFill="1" applyBorder="1" applyAlignment="1" applyProtection="1">
      <alignment horizontal="left" vertical="top"/>
      <protection/>
    </xf>
    <xf numFmtId="0" fontId="89" fillId="30" borderId="21" xfId="0" applyFont="1" applyFill="1" applyBorder="1" applyAlignment="1" applyProtection="1">
      <alignment horizontal="left" vertical="top"/>
      <protection/>
    </xf>
    <xf numFmtId="0" fontId="83" fillId="29" borderId="15" xfId="0" applyFont="1" applyFill="1" applyBorder="1" applyAlignment="1" applyProtection="1">
      <alignment horizontal="center"/>
      <protection/>
    </xf>
    <xf numFmtId="0" fontId="89" fillId="29" borderId="10" xfId="0" applyFont="1" applyFill="1" applyBorder="1" applyAlignment="1" applyProtection="1">
      <alignment horizontal="left" wrapText="1"/>
      <protection/>
    </xf>
    <xf numFmtId="0" fontId="89" fillId="29" borderId="0" xfId="0" applyFont="1" applyFill="1" applyBorder="1" applyAlignment="1" applyProtection="1">
      <alignment horizontal="left" wrapText="1"/>
      <protection/>
    </xf>
    <xf numFmtId="4" fontId="89" fillId="29" borderId="26" xfId="0" applyNumberFormat="1" applyFont="1" applyFill="1" applyBorder="1" applyAlignment="1" applyProtection="1">
      <alignment horizontal="right" vertical="center"/>
      <protection hidden="1" locked="0"/>
    </xf>
    <xf numFmtId="4" fontId="89" fillId="29" borderId="27" xfId="0" applyNumberFormat="1" applyFont="1" applyFill="1" applyBorder="1" applyAlignment="1" applyProtection="1">
      <alignment horizontal="right" vertical="center"/>
      <protection hidden="1" locked="0"/>
    </xf>
    <xf numFmtId="4" fontId="89" fillId="29" borderId="28" xfId="0" applyNumberFormat="1" applyFont="1" applyFill="1" applyBorder="1" applyAlignment="1" applyProtection="1">
      <alignment horizontal="right" vertical="center"/>
      <protection hidden="1" locked="0"/>
    </xf>
    <xf numFmtId="4" fontId="89" fillId="29" borderId="35" xfId="0" applyNumberFormat="1" applyFont="1" applyFill="1" applyBorder="1" applyAlignment="1" applyProtection="1">
      <alignment horizontal="right" vertical="center"/>
      <protection hidden="1" locked="0"/>
    </xf>
    <xf numFmtId="4" fontId="89" fillId="29" borderId="0" xfId="0" applyNumberFormat="1" applyFont="1" applyFill="1" applyBorder="1" applyAlignment="1" applyProtection="1">
      <alignment horizontal="right" vertical="center"/>
      <protection hidden="1" locked="0"/>
    </xf>
    <xf numFmtId="4" fontId="89" fillId="29" borderId="44" xfId="0" applyNumberFormat="1" applyFont="1" applyFill="1" applyBorder="1" applyAlignment="1" applyProtection="1">
      <alignment horizontal="right" vertical="center"/>
      <protection hidden="1" locked="0"/>
    </xf>
    <xf numFmtId="4" fontId="89" fillId="29" borderId="37" xfId="0" applyNumberFormat="1" applyFont="1" applyFill="1" applyBorder="1" applyAlignment="1" applyProtection="1">
      <alignment horizontal="right" vertical="center"/>
      <protection hidden="1" locked="0"/>
    </xf>
    <xf numFmtId="4" fontId="89" fillId="29" borderId="39" xfId="0" applyNumberFormat="1" applyFont="1" applyFill="1" applyBorder="1" applyAlignment="1" applyProtection="1">
      <alignment horizontal="right" vertical="center"/>
      <protection hidden="1" locked="0"/>
    </xf>
    <xf numFmtId="4" fontId="89" fillId="29" borderId="32" xfId="0" applyNumberFormat="1" applyFont="1" applyFill="1" applyBorder="1" applyAlignment="1" applyProtection="1">
      <alignment horizontal="right" vertical="center"/>
      <protection hidden="1" locked="0"/>
    </xf>
    <xf numFmtId="0" fontId="83" fillId="28" borderId="0"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protection hidden="1"/>
    </xf>
    <xf numFmtId="0" fontId="24" fillId="0" borderId="10"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vertical="top" wrapText="1"/>
      <protection hidden="1"/>
    </xf>
    <xf numFmtId="0" fontId="24" fillId="0" borderId="11" xfId="0" applyFont="1" applyFill="1" applyBorder="1" applyAlignment="1" applyProtection="1">
      <alignment horizontal="center" vertical="top" wrapText="1"/>
      <protection hidden="1"/>
    </xf>
    <xf numFmtId="0" fontId="24" fillId="0" borderId="24" xfId="0" applyFont="1" applyFill="1" applyBorder="1" applyAlignment="1" applyProtection="1">
      <alignment horizontal="center" vertical="top" wrapText="1"/>
      <protection hidden="1"/>
    </xf>
    <xf numFmtId="0" fontId="24" fillId="0" borderId="14" xfId="0" applyFont="1" applyFill="1" applyBorder="1" applyAlignment="1" applyProtection="1">
      <alignment horizontal="center" vertical="top" wrapText="1"/>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24" fillId="0" borderId="16" xfId="0" applyFont="1" applyFill="1" applyBorder="1" applyAlignment="1" applyProtection="1">
      <alignment horizontal="center" vertical="top" wrapText="1"/>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10" fillId="0" borderId="18" xfId="0" applyFont="1" applyFill="1" applyBorder="1" applyAlignment="1" applyProtection="1">
      <alignment vertical="top" wrapText="1"/>
      <protection hidden="1"/>
    </xf>
    <xf numFmtId="0" fontId="10" fillId="0" borderId="12" xfId="0" applyFont="1" applyFill="1" applyBorder="1" applyAlignment="1" applyProtection="1">
      <alignment vertical="top" wrapText="1"/>
      <protection hidden="1"/>
    </xf>
    <xf numFmtId="0" fontId="10" fillId="0" borderId="13" xfId="0" applyFont="1" applyFill="1" applyBorder="1" applyAlignment="1" applyProtection="1">
      <alignment vertical="top" wrapText="1"/>
      <protection hidden="1"/>
    </xf>
    <xf numFmtId="0" fontId="10" fillId="0" borderId="10"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10" fillId="0" borderId="14" xfId="0" applyFont="1" applyFill="1" applyBorder="1" applyAlignment="1" applyProtection="1">
      <alignment vertical="top"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9" fillId="0" borderId="10" xfId="0" applyFont="1" applyFill="1" applyBorder="1" applyAlignment="1" applyProtection="1">
      <alignment horizontal="justify" vertical="top" wrapText="1"/>
      <protection hidden="1"/>
    </xf>
    <xf numFmtId="0" fontId="0" fillId="0" borderId="0" xfId="0" applyAlignment="1">
      <alignment horizontal="justify" vertical="top" wrapText="1"/>
    </xf>
    <xf numFmtId="0" fontId="0" fillId="0" borderId="14" xfId="0" applyBorder="1" applyAlignment="1">
      <alignment horizontal="justify" vertical="top" wrapText="1"/>
    </xf>
    <xf numFmtId="3" fontId="6" fillId="0" borderId="62" xfId="0" applyNumberFormat="1" applyFont="1" applyFill="1" applyBorder="1" applyAlignment="1" applyProtection="1">
      <alignment horizontal="right" vertical="top" wrapText="1"/>
      <protection hidden="1"/>
    </xf>
    <xf numFmtId="3" fontId="6" fillId="0" borderId="63" xfId="0" applyNumberFormat="1" applyFont="1" applyFill="1" applyBorder="1" applyAlignment="1" applyProtection="1">
      <alignment horizontal="right" vertical="top" wrapText="1"/>
      <protection hidden="1"/>
    </xf>
    <xf numFmtId="4" fontId="6" fillId="0" borderId="64" xfId="0" applyNumberFormat="1" applyFont="1" applyFill="1" applyBorder="1" applyAlignment="1" applyProtection="1">
      <alignment horizontal="right" vertical="top" wrapText="1"/>
      <protection hidden="1"/>
    </xf>
    <xf numFmtId="4" fontId="6" fillId="0" borderId="65" xfId="0" applyNumberFormat="1" applyFont="1" applyFill="1" applyBorder="1" applyAlignment="1" applyProtection="1">
      <alignment horizontal="right" vertical="top" wrapText="1"/>
      <protection hidden="1"/>
    </xf>
    <xf numFmtId="4" fontId="6" fillId="0" borderId="66" xfId="0" applyNumberFormat="1" applyFont="1" applyFill="1" applyBorder="1" applyAlignment="1" applyProtection="1">
      <alignment horizontal="right" vertical="top" wrapText="1"/>
      <protection hidden="1"/>
    </xf>
    <xf numFmtId="4" fontId="6" fillId="0" borderId="67" xfId="0" applyNumberFormat="1" applyFont="1" applyFill="1" applyBorder="1" applyAlignment="1" applyProtection="1">
      <alignment horizontal="right" vertical="top" wrapText="1"/>
      <protection hidden="1"/>
    </xf>
    <xf numFmtId="4" fontId="6" fillId="0" borderId="68" xfId="0" applyNumberFormat="1" applyFont="1" applyFill="1" applyBorder="1" applyAlignment="1" applyProtection="1">
      <alignment horizontal="right" vertical="top" wrapText="1"/>
      <protection hidden="1"/>
    </xf>
    <xf numFmtId="4" fontId="6" fillId="0" borderId="69" xfId="0" applyNumberFormat="1" applyFont="1" applyFill="1" applyBorder="1" applyAlignment="1" applyProtection="1">
      <alignment horizontal="right" vertical="top" wrapText="1"/>
      <protection hidden="1"/>
    </xf>
    <xf numFmtId="0" fontId="24" fillId="0" borderId="0" xfId="0" applyFont="1" applyFill="1" applyBorder="1" applyAlignment="1" applyProtection="1">
      <alignment horizontal="right" vertical="center" wrapText="1"/>
      <protection hidden="1"/>
    </xf>
    <xf numFmtId="0" fontId="24" fillId="0" borderId="44" xfId="0" applyFont="1" applyFill="1" applyBorder="1" applyAlignment="1" applyProtection="1">
      <alignment horizontal="right" vertical="center" wrapText="1"/>
      <protection hidden="1"/>
    </xf>
    <xf numFmtId="4" fontId="58" fillId="27" borderId="35" xfId="0" applyNumberFormat="1" applyFont="1" applyFill="1" applyBorder="1" applyAlignment="1" applyProtection="1">
      <alignment horizontal="right" vertical="top" wrapText="1"/>
      <protection hidden="1" locked="0"/>
    </xf>
    <xf numFmtId="4" fontId="58" fillId="27" borderId="0" xfId="0" applyNumberFormat="1" applyFont="1" applyFill="1" applyBorder="1" applyAlignment="1" applyProtection="1">
      <alignment horizontal="right" vertical="top" wrapText="1"/>
      <protection hidden="1" locked="0"/>
    </xf>
    <xf numFmtId="4" fontId="58" fillId="27" borderId="44"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right" vertical="center" wrapText="1"/>
      <protection hidden="1"/>
    </xf>
    <xf numFmtId="0" fontId="6" fillId="0" borderId="44" xfId="0" applyFont="1" applyFill="1" applyBorder="1" applyAlignment="1" applyProtection="1">
      <alignment horizontal="right" vertical="center" wrapText="1"/>
      <protection hidden="1"/>
    </xf>
    <xf numFmtId="0" fontId="6" fillId="0" borderId="12" xfId="0" applyFont="1" applyFill="1" applyBorder="1" applyAlignment="1" applyProtection="1">
      <alignment horizontal="justify" wrapText="1"/>
      <protection hidden="1"/>
    </xf>
    <xf numFmtId="0" fontId="6" fillId="0" borderId="13" xfId="0" applyFont="1" applyFill="1" applyBorder="1" applyAlignment="1" applyProtection="1">
      <alignment horizontal="justify" wrapText="1"/>
      <protection hidden="1"/>
    </xf>
    <xf numFmtId="0" fontId="6" fillId="0" borderId="0" xfId="0" applyFont="1" applyFill="1" applyBorder="1" applyAlignment="1" applyProtection="1">
      <alignment horizontal="justify" wrapText="1"/>
      <protection hidden="1"/>
    </xf>
    <xf numFmtId="0" fontId="6" fillId="0" borderId="14" xfId="0" applyFont="1" applyFill="1" applyBorder="1" applyAlignment="1" applyProtection="1">
      <alignment horizontal="justify" wrapText="1"/>
      <protection hidden="1"/>
    </xf>
    <xf numFmtId="0" fontId="10" fillId="0" borderId="19"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left" vertical="center" wrapText="1"/>
      <protection hidden="1" locked="0"/>
    </xf>
    <xf numFmtId="0" fontId="6" fillId="0" borderId="20" xfId="0" applyFont="1" applyFill="1" applyBorder="1" applyAlignment="1" applyProtection="1">
      <alignment horizontal="left" vertical="center" wrapText="1"/>
      <protection hidden="1" locked="0"/>
    </xf>
    <xf numFmtId="0" fontId="6" fillId="0" borderId="21" xfId="0" applyFont="1" applyFill="1" applyBorder="1" applyAlignment="1" applyProtection="1">
      <alignment horizontal="left" vertical="center" wrapText="1"/>
      <protection hidden="1" locked="0"/>
    </xf>
    <xf numFmtId="4" fontId="6" fillId="0" borderId="19" xfId="0" applyNumberFormat="1" applyFont="1" applyFill="1" applyBorder="1" applyAlignment="1" applyProtection="1">
      <alignment horizontal="right" vertical="center" wrapText="1"/>
      <protection hidden="1" locked="0"/>
    </xf>
    <xf numFmtId="4" fontId="6" fillId="0" borderId="20" xfId="0" applyNumberFormat="1" applyFont="1" applyFill="1" applyBorder="1" applyAlignment="1" applyProtection="1">
      <alignment horizontal="right" vertical="center" wrapText="1"/>
      <protection hidden="1" locked="0"/>
    </xf>
    <xf numFmtId="4" fontId="6" fillId="0" borderId="21" xfId="0" applyNumberFormat="1" applyFont="1" applyFill="1" applyBorder="1" applyAlignment="1" applyProtection="1">
      <alignment horizontal="right" vertical="center" wrapText="1"/>
      <protection hidden="1" locked="0"/>
    </xf>
    <xf numFmtId="4" fontId="6" fillId="0" borderId="70" xfId="0" applyNumberFormat="1" applyFont="1" applyFill="1" applyBorder="1" applyAlignment="1" applyProtection="1">
      <alignment horizontal="right" vertical="center" wrapText="1"/>
      <protection hidden="1" locked="0"/>
    </xf>
    <xf numFmtId="4" fontId="6" fillId="0" borderId="31" xfId="0" applyNumberFormat="1" applyFont="1" applyFill="1" applyBorder="1" applyAlignment="1" applyProtection="1">
      <alignment horizontal="right" vertical="center" wrapText="1"/>
      <protection hidden="1" locked="0"/>
    </xf>
    <xf numFmtId="4" fontId="6" fillId="0" borderId="71" xfId="0" applyNumberFormat="1" applyFont="1" applyFill="1" applyBorder="1" applyAlignment="1" applyProtection="1">
      <alignment horizontal="right" vertical="center" wrapText="1"/>
      <protection hidden="1" locked="0"/>
    </xf>
    <xf numFmtId="4" fontId="6" fillId="0" borderId="22" xfId="0" applyNumberFormat="1" applyFont="1" applyFill="1" applyBorder="1" applyAlignment="1" applyProtection="1">
      <alignment horizontal="right" vertical="center" wrapText="1"/>
      <protection hidden="1"/>
    </xf>
    <xf numFmtId="4" fontId="6" fillId="0" borderId="23" xfId="0" applyNumberFormat="1" applyFont="1" applyFill="1" applyBorder="1" applyAlignment="1" applyProtection="1">
      <alignment horizontal="right" vertical="center" wrapText="1"/>
      <protection hidden="1"/>
    </xf>
    <xf numFmtId="4" fontId="6" fillId="0" borderId="36" xfId="0" applyNumberFormat="1" applyFont="1" applyFill="1" applyBorder="1" applyAlignment="1" applyProtection="1">
      <alignment horizontal="right" vertical="center" wrapText="1"/>
      <protection hidden="1"/>
    </xf>
    <xf numFmtId="0" fontId="6" fillId="0" borderId="12" xfId="0" applyFont="1" applyFill="1" applyBorder="1" applyAlignment="1" applyProtection="1">
      <alignment horizontal="center" vertical="center" wrapText="1"/>
      <protection hidden="1"/>
    </xf>
    <xf numFmtId="0" fontId="6" fillId="0" borderId="44" xfId="0" applyFont="1" applyFill="1" applyBorder="1" applyAlignment="1" applyProtection="1">
      <alignment horizontal="left" vertical="center" wrapText="1"/>
      <protection hidden="1"/>
    </xf>
    <xf numFmtId="4" fontId="6" fillId="0" borderId="22" xfId="0" applyNumberFormat="1" applyFont="1" applyFill="1" applyBorder="1" applyAlignment="1" applyProtection="1">
      <alignment horizontal="right" wrapText="1"/>
      <protection hidden="1" locked="0"/>
    </xf>
    <xf numFmtId="4" fontId="6" fillId="0" borderId="23" xfId="0" applyNumberFormat="1" applyFont="1" applyFill="1" applyBorder="1" applyAlignment="1" applyProtection="1">
      <alignment horizontal="right" wrapText="1"/>
      <protection hidden="1" locked="0"/>
    </xf>
    <xf numFmtId="4" fontId="6" fillId="0" borderId="36" xfId="0" applyNumberFormat="1" applyFont="1" applyFill="1" applyBorder="1" applyAlignment="1" applyProtection="1">
      <alignment horizontal="right" wrapText="1"/>
      <protection hidden="1" locked="0"/>
    </xf>
    <xf numFmtId="0" fontId="0" fillId="0" borderId="15"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right" vertical="top" wrapText="1"/>
      <protection hidden="1"/>
    </xf>
    <xf numFmtId="0" fontId="6" fillId="0" borderId="19"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left" vertical="center" wrapText="1"/>
      <protection hidden="1"/>
    </xf>
    <xf numFmtId="4" fontId="6" fillId="0" borderId="70" xfId="0" applyNumberFormat="1" applyFont="1" applyFill="1" applyBorder="1" applyAlignment="1" applyProtection="1">
      <alignment horizontal="right" vertical="center" wrapText="1"/>
      <protection hidden="1"/>
    </xf>
    <xf numFmtId="4" fontId="6" fillId="0" borderId="31" xfId="0" applyNumberFormat="1" applyFont="1" applyFill="1" applyBorder="1" applyAlignment="1" applyProtection="1">
      <alignment horizontal="right" vertical="center" wrapText="1"/>
      <protection hidden="1"/>
    </xf>
    <xf numFmtId="4" fontId="6" fillId="0" borderId="71" xfId="0" applyNumberFormat="1" applyFont="1" applyFill="1" applyBorder="1" applyAlignment="1" applyProtection="1">
      <alignment horizontal="righ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10" fillId="0" borderId="30" xfId="0" applyFont="1" applyFill="1" applyBorder="1" applyAlignment="1" applyProtection="1">
      <alignment horizontal="left" vertical="center" wrapText="1"/>
      <protection hidden="1"/>
    </xf>
    <xf numFmtId="4" fontId="6" fillId="27" borderId="72" xfId="0" applyNumberFormat="1" applyFont="1" applyFill="1" applyBorder="1" applyAlignment="1" applyProtection="1">
      <alignment horizontal="right" vertical="center" wrapText="1"/>
      <protection hidden="1" locked="0"/>
    </xf>
    <xf numFmtId="4" fontId="6" fillId="27" borderId="41" xfId="0" applyNumberFormat="1" applyFont="1" applyFill="1" applyBorder="1" applyAlignment="1" applyProtection="1">
      <alignment horizontal="right" vertical="center" wrapText="1"/>
      <protection hidden="1" locked="0"/>
    </xf>
    <xf numFmtId="4" fontId="6" fillId="27" borderId="29" xfId="0" applyNumberFormat="1" applyFont="1" applyFill="1" applyBorder="1" applyAlignment="1" applyProtection="1">
      <alignment horizontal="right" vertical="center" wrapText="1"/>
      <protection hidden="1" locked="0"/>
    </xf>
    <xf numFmtId="0" fontId="10" fillId="0" borderId="21" xfId="0" applyFont="1" applyFill="1" applyBorder="1" applyAlignment="1" applyProtection="1">
      <alignment horizontal="left" vertical="center" wrapText="1"/>
      <protection hidden="1"/>
    </xf>
    <xf numFmtId="4" fontId="6" fillId="27" borderId="19" xfId="0" applyNumberFormat="1" applyFont="1" applyFill="1" applyBorder="1" applyAlignment="1" applyProtection="1">
      <alignment horizontal="right" vertical="center" wrapText="1"/>
      <protection hidden="1" locked="0"/>
    </xf>
    <xf numFmtId="4" fontId="6" fillId="27" borderId="20" xfId="0" applyNumberFormat="1" applyFont="1" applyFill="1" applyBorder="1" applyAlignment="1" applyProtection="1">
      <alignment horizontal="right" vertical="center" wrapText="1"/>
      <protection hidden="1" locked="0"/>
    </xf>
    <xf numFmtId="4" fontId="6" fillId="27" borderId="21" xfId="0" applyNumberFormat="1" applyFont="1" applyFill="1" applyBorder="1" applyAlignment="1" applyProtection="1">
      <alignment horizontal="right" vertical="center" wrapText="1"/>
      <protection hidden="1" locked="0"/>
    </xf>
    <xf numFmtId="49" fontId="0" fillId="0" borderId="39" xfId="0" applyNumberFormat="1" applyFont="1" applyFill="1" applyBorder="1" applyAlignment="1" applyProtection="1">
      <alignment horizontal="right" wrapText="1"/>
      <protection hidden="1"/>
    </xf>
    <xf numFmtId="0" fontId="6" fillId="0" borderId="30" xfId="0" applyFont="1" applyFill="1" applyBorder="1" applyAlignment="1" applyProtection="1">
      <alignment horizontal="left" vertical="center" wrapText="1"/>
      <protection hidden="1"/>
    </xf>
    <xf numFmtId="0" fontId="14" fillId="0" borderId="20" xfId="0" applyFont="1" applyFill="1" applyBorder="1" applyAlignment="1" applyProtection="1">
      <alignment horizontal="left" wrapText="1"/>
      <protection hidden="1"/>
    </xf>
    <xf numFmtId="9" fontId="6" fillId="27" borderId="22" xfId="0" applyNumberFormat="1" applyFont="1" applyFill="1" applyBorder="1" applyAlignment="1" applyProtection="1">
      <alignment horizontal="left" vertical="center" wrapText="1" indent="5"/>
      <protection hidden="1" locked="0"/>
    </xf>
    <xf numFmtId="9" fontId="6" fillId="27" borderId="23" xfId="0" applyNumberFormat="1" applyFont="1" applyFill="1" applyBorder="1" applyAlignment="1" applyProtection="1">
      <alignment horizontal="left" vertical="center" wrapText="1" indent="5"/>
      <protection hidden="1" locked="0"/>
    </xf>
    <xf numFmtId="9" fontId="6" fillId="27" borderId="36" xfId="0" applyNumberFormat="1" applyFont="1" applyFill="1" applyBorder="1" applyAlignment="1" applyProtection="1">
      <alignment horizontal="left" vertical="center" wrapText="1" indent="5"/>
      <protection hidden="1" locked="0"/>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4" fontId="6" fillId="0" borderId="20" xfId="0" applyNumberFormat="1" applyFont="1" applyFill="1" applyBorder="1" applyAlignment="1" applyProtection="1">
      <alignment horizontal="righ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4" fillId="0" borderId="15" xfId="0" applyFont="1" applyFill="1" applyBorder="1" applyAlignment="1" applyProtection="1">
      <alignment horizontal="left" wrapText="1"/>
      <protection hidden="1"/>
    </xf>
    <xf numFmtId="0" fontId="0" fillId="0" borderId="18" xfId="0" applyFill="1" applyBorder="1" applyAlignment="1" applyProtection="1">
      <alignment/>
      <protection hidden="1"/>
    </xf>
    <xf numFmtId="0" fontId="6" fillId="0" borderId="15" xfId="0" applyFont="1" applyFill="1" applyBorder="1" applyAlignment="1" applyProtection="1">
      <alignment horizontal="left" wrapText="1"/>
      <protection hidden="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11" fillId="0" borderId="15"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protection hidden="1"/>
    </xf>
    <xf numFmtId="0" fontId="12" fillId="31" borderId="48" xfId="0" applyFont="1" applyFill="1" applyBorder="1" applyAlignment="1" applyProtection="1">
      <alignment horizontal="center" vertical="center" wrapText="1"/>
      <protection hidden="1"/>
    </xf>
    <xf numFmtId="0" fontId="12" fillId="31" borderId="43" xfId="0" applyFont="1" applyFill="1" applyBorder="1" applyAlignment="1" applyProtection="1">
      <alignment horizontal="justify" vertical="center" wrapText="1"/>
      <protection hidden="1"/>
    </xf>
    <xf numFmtId="0" fontId="12" fillId="31" borderId="73" xfId="0" applyFont="1" applyFill="1" applyBorder="1" applyAlignment="1" applyProtection="1">
      <alignment horizontal="center" vertical="center" wrapText="1"/>
      <protection hidden="1"/>
    </xf>
    <xf numFmtId="0" fontId="12" fillId="31" borderId="22" xfId="0" applyFont="1" applyFill="1" applyBorder="1" applyAlignment="1" applyProtection="1">
      <alignment horizontal="center" vertical="center" wrapText="1"/>
      <protection hidden="1"/>
    </xf>
    <xf numFmtId="0" fontId="12" fillId="31" borderId="36" xfId="0" applyFont="1" applyFill="1" applyBorder="1" applyAlignment="1" applyProtection="1">
      <alignment horizontal="center" vertical="center" wrapText="1"/>
      <protection hidden="1"/>
    </xf>
    <xf numFmtId="0" fontId="12" fillId="31" borderId="23" xfId="0" applyFont="1" applyFill="1" applyBorder="1" applyAlignment="1" applyProtection="1">
      <alignment horizontal="center" vertical="center" wrapText="1"/>
      <protection hidden="1"/>
    </xf>
    <xf numFmtId="0" fontId="12" fillId="31" borderId="48" xfId="0" applyFont="1" applyFill="1" applyBorder="1" applyAlignment="1" applyProtection="1">
      <alignment horizontal="justify" vertical="center" wrapText="1"/>
      <protection hidden="1"/>
    </xf>
    <xf numFmtId="0" fontId="12" fillId="31" borderId="33"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left" vertical="top" wrapText="1"/>
      <protection hidden="1"/>
    </xf>
    <xf numFmtId="0" fontId="2" fillId="31" borderId="22" xfId="0" applyFont="1" applyFill="1" applyBorder="1" applyAlignment="1" applyProtection="1">
      <alignment horizontal="justify" vertical="center" wrapText="1"/>
      <protection hidden="1"/>
    </xf>
    <xf numFmtId="0" fontId="2" fillId="31" borderId="23" xfId="0" applyFont="1" applyFill="1" applyBorder="1" applyAlignment="1" applyProtection="1">
      <alignment horizontal="justify" vertical="center" wrapText="1"/>
      <protection hidden="1"/>
    </xf>
    <xf numFmtId="0" fontId="2" fillId="31" borderId="36" xfId="0" applyFont="1" applyFill="1" applyBorder="1" applyAlignment="1" applyProtection="1">
      <alignment horizontal="justify" vertical="center" wrapText="1"/>
      <protection hidden="1"/>
    </xf>
    <xf numFmtId="0" fontId="6" fillId="0" borderId="22" xfId="0" applyFont="1" applyFill="1" applyBorder="1" applyAlignment="1" applyProtection="1">
      <alignment vertical="top" wrapText="1"/>
      <protection hidden="1"/>
    </xf>
    <xf numFmtId="0" fontId="6" fillId="0" borderId="23" xfId="0" applyFont="1" applyFill="1" applyBorder="1" applyAlignment="1" applyProtection="1">
      <alignment vertical="top" wrapText="1"/>
      <protection hidden="1"/>
    </xf>
    <xf numFmtId="0" fontId="6" fillId="0" borderId="74" xfId="0" applyFont="1" applyFill="1" applyBorder="1" applyAlignment="1" applyProtection="1">
      <alignment vertical="top" wrapText="1"/>
      <protection hidden="1"/>
    </xf>
    <xf numFmtId="0" fontId="6" fillId="0" borderId="15" xfId="0" applyFont="1" applyFill="1" applyBorder="1" applyAlignment="1" applyProtection="1">
      <alignment horizontal="left" vertical="top" wrapText="1"/>
      <protection hidden="1"/>
    </xf>
    <xf numFmtId="0" fontId="6" fillId="0" borderId="18" xfId="0" applyFont="1" applyFill="1" applyBorder="1" applyAlignment="1" applyProtection="1">
      <alignment horizontal="justify" vertical="center" wrapText="1"/>
      <protection hidden="1"/>
    </xf>
    <xf numFmtId="0" fontId="6" fillId="0" borderId="13" xfId="0" applyFont="1" applyFill="1" applyBorder="1" applyAlignment="1" applyProtection="1">
      <alignment horizontal="justify" vertical="center" wrapText="1"/>
      <protection hidden="1"/>
    </xf>
    <xf numFmtId="0" fontId="6" fillId="0" borderId="1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wrapText="1"/>
      <protection hidden="1"/>
    </xf>
    <xf numFmtId="0" fontId="27" fillId="0" borderId="12" xfId="0" applyFont="1" applyFill="1" applyBorder="1" applyAlignment="1" applyProtection="1">
      <alignment horizontal="justify" vertical="center" wrapText="1"/>
      <protection hidden="1"/>
    </xf>
    <xf numFmtId="0" fontId="27" fillId="0" borderId="13" xfId="0" applyFont="1" applyFill="1" applyBorder="1" applyAlignment="1" applyProtection="1">
      <alignment horizontal="justify" vertical="center" wrapText="1"/>
      <protection hidden="1"/>
    </xf>
    <xf numFmtId="0" fontId="27" fillId="0"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27" fillId="0" borderId="15"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protection hidden="1"/>
    </xf>
    <xf numFmtId="0" fontId="27" fillId="0" borderId="12" xfId="0" applyFont="1" applyFill="1" applyBorder="1" applyAlignment="1" applyProtection="1">
      <alignment horizontal="justify" vertical="center"/>
      <protection hidden="1"/>
    </xf>
    <xf numFmtId="0" fontId="27" fillId="0" borderId="13" xfId="0" applyFont="1" applyFill="1" applyBorder="1" applyAlignment="1" applyProtection="1">
      <alignment horizontal="justify" vertical="center"/>
      <protection hidden="1"/>
    </xf>
    <xf numFmtId="0" fontId="27" fillId="0" borderId="10"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27" fillId="0" borderId="16"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6" fillId="27" borderId="10" xfId="0" applyFont="1" applyFill="1" applyBorder="1" applyAlignment="1" applyProtection="1">
      <alignment horizontal="center" vertical="center"/>
      <protection hidden="1" locked="0"/>
    </xf>
    <xf numFmtId="0" fontId="6" fillId="27" borderId="0" xfId="0" applyFont="1" applyFill="1" applyBorder="1" applyAlignment="1" applyProtection="1">
      <alignment horizontal="center" vertical="center"/>
      <protection hidden="1" locked="0"/>
    </xf>
    <xf numFmtId="0" fontId="6" fillId="27" borderId="14" xfId="0" applyFont="1" applyFill="1" applyBorder="1" applyAlignment="1" applyProtection="1">
      <alignment horizontal="center" vertical="center"/>
      <protection hidden="1" locked="0"/>
    </xf>
    <xf numFmtId="0" fontId="6" fillId="0" borderId="10"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protection hidden="1"/>
    </xf>
    <xf numFmtId="0" fontId="6" fillId="0" borderId="15" xfId="0" applyFont="1" applyFill="1" applyBorder="1" applyAlignment="1" applyProtection="1">
      <alignment horizontal="left" vertical="center"/>
      <protection hidden="1"/>
    </xf>
    <xf numFmtId="0" fontId="5" fillId="0" borderId="18" xfId="0" applyFont="1" applyFill="1" applyBorder="1" applyAlignment="1" applyProtection="1">
      <alignment horizontal="center" vertical="top" wrapText="1"/>
      <protection hidden="1"/>
    </xf>
    <xf numFmtId="0" fontId="5" fillId="0" borderId="12"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9" fillId="0" borderId="1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10" fillId="0" borderId="0" xfId="0" applyFont="1" applyAlignment="1">
      <alignment horizontal="justify" vertical="center" wrapText="1"/>
    </xf>
    <xf numFmtId="0" fontId="10" fillId="0" borderId="14"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0" fillId="0" borderId="17" xfId="0" applyFont="1" applyFill="1" applyBorder="1" applyAlignment="1" applyProtection="1">
      <alignment horizontal="justify" vertical="center" wrapText="1"/>
      <protection hidden="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pplyProtection="1">
      <alignment horizontal="justify" vertical="center" wrapText="1"/>
      <protection hidden="1"/>
    </xf>
    <xf numFmtId="0" fontId="10" fillId="0" borderId="0" xfId="0" applyFont="1" applyBorder="1" applyAlignment="1">
      <alignment horizontal="justify" vertical="center" wrapText="1"/>
    </xf>
    <xf numFmtId="0" fontId="10" fillId="0" borderId="15" xfId="0" applyFont="1" applyFill="1" applyBorder="1" applyAlignment="1" applyProtection="1">
      <alignment horizontal="center" vertical="center"/>
      <protection hidden="1"/>
    </xf>
    <xf numFmtId="0" fontId="6" fillId="0" borderId="13"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0" fillId="0" borderId="0" xfId="0" applyFont="1" applyAlignment="1" applyProtection="1">
      <alignment horizontal="justify" vertical="top" wrapText="1"/>
      <protection hidden="1"/>
    </xf>
    <xf numFmtId="0" fontId="0" fillId="27" borderId="10" xfId="0" applyFont="1" applyFill="1" applyBorder="1" applyAlignment="1" applyProtection="1">
      <alignment horizontal="center" vertical="center"/>
      <protection hidden="1" locked="0"/>
    </xf>
    <xf numFmtId="0" fontId="0" fillId="27" borderId="0" xfId="0" applyFont="1" applyFill="1" applyBorder="1" applyAlignment="1" applyProtection="1">
      <alignment horizontal="center" vertical="center"/>
      <protection hidden="1" locked="0"/>
    </xf>
    <xf numFmtId="0" fontId="0" fillId="27" borderId="14" xfId="0" applyFont="1" applyFill="1" applyBorder="1" applyAlignment="1" applyProtection="1">
      <alignment horizontal="center" vertical="center"/>
      <protection hidden="1" locked="0"/>
    </xf>
    <xf numFmtId="0" fontId="0" fillId="0" borderId="20" xfId="0" applyFont="1" applyFill="1" applyBorder="1" applyAlignment="1" applyProtection="1">
      <alignment horizontal="center" vertical="center"/>
      <protection hidden="1"/>
    </xf>
    <xf numFmtId="0" fontId="0" fillId="0" borderId="20" xfId="0" applyFont="1" applyFill="1" applyBorder="1" applyAlignment="1" applyProtection="1">
      <alignment horizontal="left" vertical="center" wrapText="1"/>
      <protection hidden="1"/>
    </xf>
    <xf numFmtId="0" fontId="0" fillId="27" borderId="0" xfId="0" applyFill="1" applyAlignment="1" applyProtection="1">
      <alignment horizontal="center" vertical="center"/>
      <protection hidden="1" locked="0"/>
    </xf>
    <xf numFmtId="0" fontId="0" fillId="27" borderId="14" xfId="0" applyFill="1" applyBorder="1" applyAlignment="1" applyProtection="1">
      <alignment horizontal="center" vertical="center"/>
      <protection hidden="1" locked="0"/>
    </xf>
    <xf numFmtId="0" fontId="10" fillId="0" borderId="10" xfId="0" applyFont="1" applyBorder="1" applyAlignment="1">
      <alignment horizontal="justify" vertical="center" wrapText="1"/>
    </xf>
    <xf numFmtId="0" fontId="0" fillId="0" borderId="14" xfId="0" applyBorder="1" applyAlignment="1">
      <alignment horizontal="center" vertical="center"/>
    </xf>
    <xf numFmtId="0" fontId="0" fillId="0" borderId="12" xfId="0" applyFont="1" applyBorder="1" applyAlignment="1" applyProtection="1">
      <alignment horizontal="center"/>
      <protection hidden="1"/>
    </xf>
    <xf numFmtId="0" fontId="2" fillId="0" borderId="0" xfId="0" applyFont="1" applyAlignment="1" applyProtection="1">
      <alignment horizontal="justify" vertical="top" wrapText="1"/>
      <protection hidden="1"/>
    </xf>
    <xf numFmtId="0" fontId="4" fillId="0" borderId="1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horizontal="justify" vertical="top" wrapText="1"/>
      <protection hidden="1"/>
    </xf>
    <xf numFmtId="0" fontId="0" fillId="0" borderId="10" xfId="0" applyFont="1" applyFill="1" applyBorder="1" applyAlignment="1" applyProtection="1" quotePrefix="1">
      <alignment horizontal="left" vertical="top" wrapText="1"/>
      <protection hidden="1"/>
    </xf>
    <xf numFmtId="0" fontId="0" fillId="0" borderId="0" xfId="0" applyFill="1" applyBorder="1" applyAlignment="1" applyProtection="1">
      <alignment horizontal="justify" vertical="top" wrapText="1"/>
      <protection hidden="1"/>
    </xf>
    <xf numFmtId="0" fontId="91" fillId="0" borderId="0"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justify" vertical="top" wrapText="1"/>
      <protection hidden="1"/>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3" xfId="0" applyFont="1" applyFill="1" applyBorder="1" applyAlignment="1" applyProtection="1">
      <alignment horizontal="left"/>
      <protection hidden="1"/>
    </xf>
    <xf numFmtId="0" fontId="6" fillId="0" borderId="1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0" xfId="0" applyFont="1" applyFill="1" applyBorder="1" applyAlignment="1" applyProtection="1">
      <alignment horizontal="right" vertical="center" wrapText="1"/>
      <protection hidden="1"/>
    </xf>
    <xf numFmtId="0" fontId="11" fillId="0" borderId="18" xfId="0" applyFont="1" applyFill="1" applyBorder="1" applyAlignment="1" applyProtection="1">
      <alignment horizontal="center" vertical="top"/>
      <protection hidden="1"/>
    </xf>
    <xf numFmtId="0" fontId="11" fillId="0" borderId="12" xfId="0" applyFont="1" applyFill="1" applyBorder="1" applyAlignment="1" applyProtection="1">
      <alignment horizontal="center" vertical="top"/>
      <protection hidden="1"/>
    </xf>
    <xf numFmtId="0" fontId="6" fillId="0" borderId="0" xfId="0" applyFont="1" applyFill="1" applyBorder="1" applyAlignment="1" applyProtection="1">
      <alignment horizontal="right" vertical="top" wrapText="1"/>
      <protection hidden="1"/>
    </xf>
    <xf numFmtId="0" fontId="0" fillId="0" borderId="15" xfId="0" applyFont="1" applyFill="1" applyBorder="1" applyAlignment="1" applyProtection="1">
      <alignment horizontal="justify" vertical="top" wrapText="1"/>
      <protection hidden="1"/>
    </xf>
    <xf numFmtId="0" fontId="0" fillId="0" borderId="17" xfId="0" applyFill="1" applyBorder="1" applyAlignment="1" applyProtection="1">
      <alignment horizontal="center"/>
      <protection hidden="1" locked="0"/>
    </xf>
    <xf numFmtId="0" fontId="0" fillId="0" borderId="15" xfId="0" applyFill="1" applyBorder="1" applyAlignment="1" applyProtection="1">
      <alignment horizontal="center"/>
      <protection hidden="1" locked="0"/>
    </xf>
    <xf numFmtId="0" fontId="0" fillId="0" borderId="16" xfId="0" applyFill="1" applyBorder="1" applyAlignment="1" applyProtection="1">
      <alignment horizontal="center"/>
      <protection hidden="1" locked="0"/>
    </xf>
    <xf numFmtId="0" fontId="0" fillId="0" borderId="0" xfId="0" applyBorder="1" applyAlignment="1">
      <alignment/>
    </xf>
    <xf numFmtId="0" fontId="11" fillId="0" borderId="12" xfId="0" applyFont="1" applyFill="1" applyBorder="1" applyAlignment="1" applyProtection="1">
      <alignment horizontal="center" vertical="top" wrapText="1"/>
      <protection hidden="1"/>
    </xf>
    <xf numFmtId="0" fontId="0" fillId="0" borderId="0" xfId="0" applyAlignment="1">
      <alignment/>
    </xf>
    <xf numFmtId="0" fontId="26" fillId="0" borderId="0" xfId="0" applyFont="1" applyFill="1" applyBorder="1" applyAlignment="1" applyProtection="1">
      <alignment horizontal="left"/>
      <protection hidden="1"/>
    </xf>
    <xf numFmtId="0" fontId="16" fillId="0" borderId="0" xfId="0" applyFont="1" applyFill="1" applyBorder="1" applyAlignment="1" applyProtection="1">
      <alignment/>
      <protection hidden="1"/>
    </xf>
    <xf numFmtId="0" fontId="11" fillId="0" borderId="0" xfId="0" applyFont="1" applyFill="1" applyBorder="1" applyAlignment="1" applyProtection="1">
      <alignment horizontal="left" vertical="top"/>
      <protection hidden="1"/>
    </xf>
    <xf numFmtId="0" fontId="25"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0" fillId="0" borderId="0" xfId="0" applyNumberFormat="1" applyFont="1" applyFill="1" applyBorder="1" applyAlignment="1" applyProtection="1">
      <alignment horizontal="justify" vertical="top" wrapText="1"/>
      <protection hidden="1"/>
    </xf>
    <xf numFmtId="0" fontId="6" fillId="0" borderId="10" xfId="0" applyFont="1" applyFill="1" applyBorder="1" applyAlignment="1" applyProtection="1">
      <alignment horizontal="center"/>
      <protection hidden="1" locked="0"/>
    </xf>
    <xf numFmtId="0" fontId="6" fillId="0" borderId="0" xfId="0" applyFont="1" applyFill="1" applyBorder="1" applyAlignment="1" applyProtection="1">
      <alignment horizontal="center"/>
      <protection hidden="1" locked="0"/>
    </xf>
    <xf numFmtId="14" fontId="6" fillId="0" borderId="0" xfId="0" applyNumberFormat="1" applyFont="1" applyFill="1" applyBorder="1" applyAlignment="1" applyProtection="1">
      <alignment horizontal="left" vertical="center"/>
      <protection hidden="1"/>
    </xf>
    <xf numFmtId="14" fontId="6" fillId="0" borderId="14"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left" vertical="top" wrapText="1"/>
      <protection hidden="1"/>
    </xf>
    <xf numFmtId="0" fontId="0" fillId="25" borderId="0" xfId="54" applyFill="1" applyProtection="1">
      <alignment/>
      <protection locked="0"/>
    </xf>
    <xf numFmtId="0" fontId="0" fillId="0" borderId="0" xfId="54" applyFill="1" applyProtection="1">
      <alignment/>
      <protection locked="0"/>
    </xf>
    <xf numFmtId="0" fontId="0" fillId="0" borderId="0" xfId="54" applyProtection="1">
      <alignment/>
      <protection locked="0"/>
    </xf>
    <xf numFmtId="0" fontId="0" fillId="0" borderId="0" xfId="54" applyFont="1" applyProtection="1">
      <alignment/>
      <protection locked="0"/>
    </xf>
    <xf numFmtId="0" fontId="0" fillId="26" borderId="0" xfId="54" applyFont="1" applyFill="1" applyProtection="1">
      <alignment/>
      <protection locked="0"/>
    </xf>
    <xf numFmtId="0" fontId="0" fillId="25" borderId="0" xfId="54" applyFont="1" applyFill="1" applyProtection="1">
      <alignment/>
      <protection locked="0"/>
    </xf>
    <xf numFmtId="0" fontId="0" fillId="0" borderId="0" xfId="54" applyFill="1" applyBorder="1" applyAlignment="1" applyProtection="1">
      <alignment horizontal="center"/>
      <protection locked="0"/>
    </xf>
    <xf numFmtId="0" fontId="0" fillId="0" borderId="0" xfId="54" applyFill="1" applyBorder="1" applyAlignment="1" applyProtection="1">
      <alignment/>
      <protection locked="0"/>
    </xf>
    <xf numFmtId="0" fontId="0" fillId="0" borderId="0" xfId="54" applyFont="1" applyAlignment="1" applyProtection="1">
      <alignment/>
      <protection locked="0"/>
    </xf>
    <xf numFmtId="0" fontId="0" fillId="0" borderId="0" xfId="54" applyFont="1" applyAlignment="1" applyProtection="1">
      <alignment horizontal="left"/>
      <protection locked="0"/>
    </xf>
    <xf numFmtId="0" fontId="0" fillId="0" borderId="0" xfId="54" applyAlignment="1" applyProtection="1">
      <alignment/>
      <protection locked="0"/>
    </xf>
    <xf numFmtId="0" fontId="12" fillId="25" borderId="10" xfId="54" applyFont="1" applyFill="1" applyBorder="1" applyAlignment="1" applyProtection="1">
      <alignment horizontal="left" vertical="center" wrapText="1"/>
      <protection locked="0"/>
    </xf>
    <xf numFmtId="0" fontId="2" fillId="28" borderId="0" xfId="54" applyFont="1" applyFill="1" applyBorder="1" applyAlignment="1" applyProtection="1">
      <alignment horizontal="left" vertical="center"/>
      <protection locked="0"/>
    </xf>
    <xf numFmtId="0" fontId="2" fillId="28" borderId="14" xfId="54" applyFont="1" applyFill="1" applyBorder="1" applyAlignment="1" applyProtection="1">
      <alignment horizontal="left" vertical="center"/>
      <protection locked="0"/>
    </xf>
    <xf numFmtId="0" fontId="0" fillId="0" borderId="0" xfId="54" applyFill="1" applyBorder="1" applyAlignment="1" applyProtection="1">
      <alignment horizontal="center" wrapText="1"/>
      <protection locked="0"/>
    </xf>
    <xf numFmtId="0" fontId="0" fillId="0" borderId="0" xfId="54" applyFill="1" applyBorder="1" applyProtection="1">
      <alignment/>
      <protection locked="0"/>
    </xf>
    <xf numFmtId="0" fontId="0" fillId="26" borderId="0" xfId="54" applyFont="1" applyFill="1" applyAlignment="1" applyProtection="1">
      <alignment horizontal="left" vertical="top" wrapText="1"/>
      <protection locked="0"/>
    </xf>
    <xf numFmtId="0" fontId="4" fillId="25" borderId="10" xfId="54" applyFont="1" applyFill="1" applyBorder="1" applyAlignment="1" applyProtection="1">
      <alignment horizontal="center" vertical="center" wrapText="1"/>
      <protection locked="0"/>
    </xf>
    <xf numFmtId="0" fontId="6" fillId="25" borderId="0" xfId="54" applyFont="1" applyFill="1" applyBorder="1" applyAlignment="1" applyProtection="1">
      <alignment horizontal="left" vertical="center"/>
      <protection locked="0"/>
    </xf>
    <xf numFmtId="0" fontId="0" fillId="28" borderId="0" xfId="54" applyFill="1" applyBorder="1" applyAlignment="1" applyProtection="1">
      <alignment horizontal="center" vertical="center"/>
      <protection locked="0"/>
    </xf>
    <xf numFmtId="0" fontId="0" fillId="0" borderId="0" xfId="54" applyFill="1" applyBorder="1" applyAlignment="1" applyProtection="1">
      <alignment horizontal="center" vertical="center"/>
      <protection locked="0"/>
    </xf>
    <xf numFmtId="0" fontId="0" fillId="28" borderId="14" xfId="54" applyFill="1" applyBorder="1" applyAlignment="1" applyProtection="1">
      <alignment horizontal="center" vertical="center"/>
      <protection locked="0"/>
    </xf>
    <xf numFmtId="0" fontId="0" fillId="26" borderId="0" xfId="54" applyFont="1" applyFill="1" applyAlignment="1" applyProtection="1">
      <alignment horizontal="left" vertical="top"/>
      <protection locked="0"/>
    </xf>
    <xf numFmtId="0" fontId="0" fillId="0" borderId="0" xfId="54" applyFill="1" applyBorder="1" applyAlignment="1" applyProtection="1">
      <alignment horizontal="center" vertical="top" wrapText="1"/>
      <protection locked="0"/>
    </xf>
    <xf numFmtId="0" fontId="0" fillId="0" borderId="0" xfId="54" applyFill="1" applyBorder="1" applyAlignment="1" applyProtection="1">
      <alignment vertical="top"/>
      <protection locked="0"/>
    </xf>
    <xf numFmtId="0" fontId="0" fillId="0" borderId="0" xfId="54" applyFont="1" applyAlignment="1" applyProtection="1">
      <alignment vertical="top"/>
      <protection locked="0"/>
    </xf>
    <xf numFmtId="0" fontId="0" fillId="26" borderId="0" xfId="54" applyFont="1" applyFill="1" applyAlignment="1" applyProtection="1">
      <alignment vertical="top"/>
      <protection locked="0"/>
    </xf>
    <xf numFmtId="0" fontId="0" fillId="0" borderId="0" xfId="54" applyFont="1" applyAlignment="1" applyProtection="1">
      <alignment horizontal="left" vertical="top"/>
      <protection locked="0"/>
    </xf>
    <xf numFmtId="0" fontId="0" fillId="0" borderId="0" xfId="54" applyAlignment="1" applyProtection="1">
      <alignment vertical="top"/>
      <protection locked="0"/>
    </xf>
    <xf numFmtId="0" fontId="6" fillId="0" borderId="0" xfId="54" applyFont="1" applyFill="1" applyBorder="1" applyAlignment="1" applyProtection="1">
      <alignment vertical="center"/>
      <protection locked="0"/>
    </xf>
    <xf numFmtId="0" fontId="6" fillId="26" borderId="0" xfId="54" applyFont="1" applyFill="1" applyBorder="1" applyAlignment="1" applyProtection="1">
      <alignment vertical="center"/>
      <protection locked="0"/>
    </xf>
    <xf numFmtId="0" fontId="2" fillId="0" borderId="75" xfId="54" applyFont="1" applyFill="1" applyBorder="1" applyAlignment="1" applyProtection="1">
      <alignment horizontal="center" wrapText="1"/>
      <protection locked="0"/>
    </xf>
    <xf numFmtId="0" fontId="2" fillId="0" borderId="76" xfId="54" applyFont="1" applyFill="1" applyBorder="1" applyAlignment="1" applyProtection="1">
      <alignment horizontal="center" wrapText="1"/>
      <protection locked="0"/>
    </xf>
    <xf numFmtId="0" fontId="2" fillId="0" borderId="76" xfId="54" applyFont="1" applyFill="1" applyBorder="1" applyAlignment="1" applyProtection="1">
      <alignment horizontal="left" vertical="top"/>
      <protection locked="0"/>
    </xf>
    <xf numFmtId="0" fontId="2" fillId="0" borderId="77" xfId="54" applyFont="1" applyFill="1" applyBorder="1" applyAlignment="1" applyProtection="1">
      <alignment horizontal="center" wrapText="1"/>
      <protection locked="0"/>
    </xf>
    <xf numFmtId="0" fontId="6" fillId="0" borderId="0" xfId="54" applyFont="1" applyFill="1" applyBorder="1" applyAlignment="1" applyProtection="1">
      <alignment wrapText="1"/>
      <protection locked="0"/>
    </xf>
    <xf numFmtId="0" fontId="6" fillId="26" borderId="0" xfId="54" applyFont="1" applyFill="1" applyBorder="1" applyAlignment="1" applyProtection="1">
      <alignment wrapText="1"/>
      <protection locked="0"/>
    </xf>
    <xf numFmtId="0" fontId="45" fillId="0" borderId="18" xfId="0" applyFont="1" applyFill="1" applyBorder="1" applyAlignment="1" applyProtection="1">
      <alignment horizontal="center" wrapText="1"/>
      <protection locked="0"/>
    </xf>
    <xf numFmtId="0" fontId="45" fillId="0" borderId="12" xfId="0" applyFont="1" applyFill="1" applyBorder="1" applyAlignment="1" applyProtection="1">
      <alignment horizontal="center" wrapText="1"/>
      <protection locked="0"/>
    </xf>
    <xf numFmtId="0" fontId="46" fillId="0" borderId="12" xfId="0" applyFont="1" applyFill="1" applyBorder="1" applyAlignment="1" applyProtection="1">
      <alignment horizontal="center" wrapText="1"/>
      <protection locked="0"/>
    </xf>
    <xf numFmtId="0" fontId="46" fillId="0" borderId="13"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6" fillId="0" borderId="0" xfId="0" applyFont="1" applyFill="1" applyBorder="1" applyAlignment="1" applyProtection="1">
      <alignment wrapText="1"/>
      <protection locked="0"/>
    </xf>
    <xf numFmtId="0" fontId="0" fillId="0" borderId="0" xfId="0" applyFont="1" applyFill="1" applyAlignment="1" applyProtection="1">
      <alignment horizontal="left"/>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0"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0" fillId="28" borderId="0" xfId="54" applyFill="1" applyBorder="1" applyAlignment="1" applyProtection="1">
      <alignment/>
      <protection locked="0"/>
    </xf>
    <xf numFmtId="0" fontId="0" fillId="28" borderId="0" xfId="54" applyFill="1" applyProtection="1">
      <alignment/>
      <protection locked="0"/>
    </xf>
    <xf numFmtId="0" fontId="0" fillId="28" borderId="0" xfId="54" applyFont="1" applyFill="1" applyProtection="1">
      <alignment/>
      <protection locked="0"/>
    </xf>
    <xf numFmtId="0" fontId="6" fillId="28" borderId="0" xfId="54" applyFont="1" applyFill="1" applyBorder="1" applyAlignment="1" applyProtection="1">
      <alignment wrapText="1"/>
      <protection locked="0"/>
    </xf>
    <xf numFmtId="0" fontId="6" fillId="28" borderId="0" xfId="54" applyFont="1" applyFill="1" applyBorder="1" applyAlignment="1" applyProtection="1">
      <alignment horizontal="left" vertical="top" wrapText="1"/>
      <protection locked="0"/>
    </xf>
    <xf numFmtId="0" fontId="0" fillId="28" borderId="0" xfId="54" applyFont="1" applyFill="1" applyAlignment="1" applyProtection="1">
      <alignment horizontal="left"/>
      <protection locked="0"/>
    </xf>
    <xf numFmtId="0" fontId="7" fillId="25" borderId="18" xfId="54" applyFont="1" applyFill="1" applyBorder="1" applyAlignment="1" applyProtection="1">
      <alignment horizontal="center" wrapText="1"/>
      <protection locked="0"/>
    </xf>
    <xf numFmtId="0" fontId="7" fillId="25" borderId="12" xfId="54" applyFont="1" applyFill="1" applyBorder="1" applyAlignment="1" applyProtection="1">
      <alignment horizontal="center" wrapText="1"/>
      <protection locked="0"/>
    </xf>
    <xf numFmtId="0" fontId="7" fillId="0" borderId="12" xfId="54" applyFont="1" applyFill="1" applyBorder="1" applyAlignment="1" applyProtection="1">
      <alignment horizontal="center" wrapText="1"/>
      <protection locked="0"/>
    </xf>
    <xf numFmtId="0" fontId="7" fillId="25" borderId="13" xfId="54" applyFont="1" applyFill="1" applyBorder="1" applyAlignment="1" applyProtection="1">
      <alignment horizontal="center" wrapText="1"/>
      <protection locked="0"/>
    </xf>
    <xf numFmtId="0" fontId="4" fillId="25" borderId="10" xfId="54" applyFont="1" applyFill="1" applyBorder="1" applyAlignment="1" applyProtection="1">
      <alignment vertical="center"/>
      <protection locked="0"/>
    </xf>
    <xf numFmtId="0" fontId="0" fillId="25" borderId="14" xfId="54" applyFill="1" applyBorder="1" applyAlignment="1" applyProtection="1">
      <alignment vertical="center"/>
      <protection locked="0"/>
    </xf>
    <xf numFmtId="0" fontId="47" fillId="25" borderId="0" xfId="54" applyFont="1" applyFill="1" applyBorder="1" applyAlignment="1" applyProtection="1">
      <alignment vertical="center"/>
      <protection locked="0"/>
    </xf>
    <xf numFmtId="0" fontId="47" fillId="0" borderId="0" xfId="54" applyFont="1" applyFill="1" applyBorder="1" applyAlignment="1" applyProtection="1">
      <alignment vertical="center"/>
      <protection locked="0"/>
    </xf>
    <xf numFmtId="0" fontId="6" fillId="0" borderId="0" xfId="54" applyFont="1" applyFill="1" applyBorder="1" applyAlignment="1" applyProtection="1">
      <alignment vertical="top" wrapText="1"/>
      <protection locked="0"/>
    </xf>
    <xf numFmtId="0" fontId="78" fillId="25" borderId="0" xfId="54" applyFont="1" applyFill="1" applyBorder="1" applyAlignment="1" applyProtection="1">
      <alignment vertical="center"/>
      <protection locked="0"/>
    </xf>
    <xf numFmtId="0" fontId="78" fillId="25" borderId="22" xfId="54" applyNumberFormat="1" applyFont="1" applyFill="1" applyBorder="1" applyAlignment="1" applyProtection="1">
      <alignment horizontal="center" vertical="center"/>
      <protection locked="0"/>
    </xf>
    <xf numFmtId="0" fontId="78" fillId="25" borderId="23" xfId="54" applyNumberFormat="1" applyFont="1" applyFill="1" applyBorder="1" applyAlignment="1" applyProtection="1">
      <alignment horizontal="center" vertical="center"/>
      <protection locked="0"/>
    </xf>
    <xf numFmtId="0" fontId="78" fillId="25" borderId="36" xfId="54" applyNumberFormat="1" applyFont="1" applyFill="1" applyBorder="1" applyAlignment="1" applyProtection="1">
      <alignment horizontal="center" vertical="center"/>
      <protection locked="0"/>
    </xf>
    <xf numFmtId="0" fontId="0" fillId="25" borderId="10" xfId="54" applyFill="1" applyBorder="1" applyProtection="1">
      <alignment/>
      <protection locked="0"/>
    </xf>
    <xf numFmtId="0" fontId="9" fillId="25" borderId="0" xfId="54" applyFont="1" applyFill="1" applyBorder="1" applyAlignment="1" applyProtection="1">
      <alignment horizontal="left" vertical="top" wrapText="1"/>
      <protection locked="0"/>
    </xf>
    <xf numFmtId="0" fontId="9" fillId="25" borderId="14" xfId="54" applyFont="1" applyFill="1" applyBorder="1" applyAlignment="1" applyProtection="1">
      <alignment horizontal="left" vertical="top" wrapText="1"/>
      <protection locked="0"/>
    </xf>
    <xf numFmtId="0" fontId="0" fillId="0" borderId="0" xfId="54" applyFont="1" applyFill="1" applyProtection="1">
      <alignment/>
      <protection locked="0"/>
    </xf>
    <xf numFmtId="0" fontId="0" fillId="25" borderId="17" xfId="54" applyFill="1" applyBorder="1" applyProtection="1">
      <alignment/>
      <protection locked="0"/>
    </xf>
    <xf numFmtId="0" fontId="9" fillId="25" borderId="15" xfId="54" applyFont="1" applyFill="1" applyBorder="1" applyAlignment="1" applyProtection="1">
      <alignment horizontal="left" wrapText="1"/>
      <protection locked="0"/>
    </xf>
    <xf numFmtId="0" fontId="11" fillId="25" borderId="15" xfId="54" applyFont="1" applyFill="1" applyBorder="1" applyAlignment="1" applyProtection="1">
      <alignment horizontal="left" wrapText="1"/>
      <protection locked="0"/>
    </xf>
    <xf numFmtId="0" fontId="11" fillId="0" borderId="15" xfId="54" applyFont="1" applyFill="1" applyBorder="1" applyAlignment="1" applyProtection="1">
      <alignment horizontal="left" wrapText="1"/>
      <protection locked="0"/>
    </xf>
    <xf numFmtId="0" fontId="0" fillId="25" borderId="16" xfId="54" applyFill="1" applyBorder="1" applyProtection="1">
      <alignment/>
      <protection locked="0"/>
    </xf>
    <xf numFmtId="0" fontId="0" fillId="0" borderId="0" xfId="0" applyAlignment="1" applyProtection="1">
      <alignment vertical="center" wrapText="1"/>
      <protection locked="0"/>
    </xf>
    <xf numFmtId="0" fontId="0" fillId="25" borderId="0" xfId="54" applyFont="1" applyFill="1" applyBorder="1" applyAlignment="1" applyProtection="1">
      <alignment horizontal="center" vertical="center" wrapText="1"/>
      <protection locked="0"/>
    </xf>
    <xf numFmtId="0" fontId="0" fillId="25" borderId="14" xfId="54" applyFont="1" applyFill="1" applyBorder="1" applyAlignment="1" applyProtection="1">
      <alignment horizontal="center" vertical="center" wrapText="1"/>
      <protection locked="0"/>
    </xf>
    <xf numFmtId="0" fontId="0" fillId="28" borderId="10" xfId="54" applyFont="1" applyFill="1" applyBorder="1" applyAlignment="1" applyProtection="1">
      <alignment vertical="center"/>
      <protection locked="0"/>
    </xf>
    <xf numFmtId="0" fontId="0" fillId="28" borderId="14" xfId="54" applyFill="1" applyBorder="1" applyAlignment="1" applyProtection="1">
      <alignment vertical="center"/>
      <protection locked="0"/>
    </xf>
    <xf numFmtId="0" fontId="5" fillId="25" borderId="14" xfId="54" applyFont="1" applyFill="1" applyBorder="1" applyAlignment="1" applyProtection="1">
      <alignment vertical="center" wrapText="1"/>
      <protection locked="0"/>
    </xf>
    <xf numFmtId="0" fontId="0" fillId="0" borderId="10" xfId="54" applyFill="1" applyBorder="1" applyAlignment="1" applyProtection="1">
      <alignment/>
      <protection locked="0"/>
    </xf>
    <xf numFmtId="0" fontId="6" fillId="0" borderId="0" xfId="54" applyFont="1" applyFill="1" applyBorder="1" applyAlignment="1" applyProtection="1">
      <alignment vertical="top"/>
      <protection locked="0"/>
    </xf>
    <xf numFmtId="0" fontId="5" fillId="0" borderId="0" xfId="54" applyFont="1" applyFill="1" applyBorder="1" applyAlignment="1" applyProtection="1">
      <alignment/>
      <protection locked="0"/>
    </xf>
    <xf numFmtId="0" fontId="5" fillId="0" borderId="14" xfId="54" applyFont="1" applyFill="1" applyBorder="1" applyAlignment="1" applyProtection="1">
      <alignment/>
      <protection locked="0"/>
    </xf>
    <xf numFmtId="0" fontId="0" fillId="0" borderId="0" xfId="54" applyFont="1" applyFill="1" applyAlignment="1" applyProtection="1">
      <alignment horizontal="left"/>
      <protection locked="0"/>
    </xf>
    <xf numFmtId="0" fontId="6" fillId="0" borderId="0" xfId="54" applyFont="1" applyFill="1" applyBorder="1" applyAlignment="1" applyProtection="1">
      <alignment horizontal="left" vertical="top"/>
      <protection locked="0"/>
    </xf>
    <xf numFmtId="0" fontId="0" fillId="0" borderId="10" xfId="54" applyFill="1" applyBorder="1" applyProtection="1">
      <alignment/>
      <protection locked="0"/>
    </xf>
    <xf numFmtId="0" fontId="0" fillId="0" borderId="0" xfId="54" applyFont="1" applyFill="1" applyBorder="1" applyAlignment="1" applyProtection="1">
      <alignment horizontal="left" vertical="top" wrapText="1"/>
      <protection locked="0"/>
    </xf>
    <xf numFmtId="0" fontId="0" fillId="0" borderId="0" xfId="54" applyFont="1" applyFill="1" applyBorder="1" applyAlignment="1" applyProtection="1">
      <alignment vertical="top"/>
      <protection locked="0"/>
    </xf>
    <xf numFmtId="0" fontId="0" fillId="0" borderId="0" xfId="54" applyFont="1" applyFill="1" applyBorder="1" applyAlignment="1" applyProtection="1">
      <alignment horizontal="left" vertical="center" indent="1"/>
      <protection locked="0"/>
    </xf>
    <xf numFmtId="0" fontId="0" fillId="0" borderId="0" xfId="54" applyFont="1" applyFill="1" applyBorder="1" applyAlignment="1" applyProtection="1">
      <alignment horizontal="left" vertical="center"/>
      <protection locked="0"/>
    </xf>
    <xf numFmtId="0" fontId="5" fillId="0" borderId="14" xfId="54" applyFont="1" applyFill="1" applyBorder="1" applyAlignment="1" applyProtection="1">
      <alignment horizontal="left" indent="1"/>
      <protection locked="0"/>
    </xf>
    <xf numFmtId="0" fontId="6" fillId="0" borderId="0" xfId="54" applyFont="1" applyFill="1" applyBorder="1" applyProtection="1">
      <alignment/>
      <protection locked="0"/>
    </xf>
    <xf numFmtId="0" fontId="0" fillId="0" borderId="14" xfId="54" applyFill="1" applyBorder="1" applyProtection="1">
      <alignment/>
      <protection locked="0"/>
    </xf>
    <xf numFmtId="0" fontId="10" fillId="0" borderId="0" xfId="54" applyFont="1" applyFill="1" applyBorder="1" applyAlignment="1" applyProtection="1">
      <alignment horizontal="left" vertical="top"/>
      <protection locked="0"/>
    </xf>
    <xf numFmtId="0" fontId="10" fillId="0" borderId="0" xfId="54" applyFont="1" applyFill="1" applyBorder="1" applyAlignment="1" applyProtection="1">
      <alignment horizontal="left"/>
      <protection locked="0"/>
    </xf>
    <xf numFmtId="0" fontId="0" fillId="0" borderId="14" xfId="54" applyFont="1" applyFill="1" applyBorder="1" applyAlignment="1" applyProtection="1">
      <alignment horizontal="left" vertical="center"/>
      <protection locked="0"/>
    </xf>
    <xf numFmtId="0" fontId="0" fillId="0" borderId="0" xfId="54" applyFont="1" applyFill="1" applyBorder="1" applyAlignment="1" applyProtection="1">
      <alignment/>
      <protection locked="0"/>
    </xf>
    <xf numFmtId="0" fontId="0" fillId="25" borderId="0" xfId="54" applyFont="1" applyFill="1" applyBorder="1" applyAlignment="1" applyProtection="1">
      <alignment horizontal="left" vertical="center"/>
      <protection locked="0"/>
    </xf>
    <xf numFmtId="0" fontId="0" fillId="0" borderId="0" xfId="54" applyFont="1" applyFill="1" applyBorder="1" applyAlignment="1" applyProtection="1">
      <alignment horizontal="left" vertical="center" wrapText="1"/>
      <protection locked="0"/>
    </xf>
    <xf numFmtId="0" fontId="0" fillId="25" borderId="0" xfId="54" applyFont="1" applyFill="1" applyBorder="1" applyAlignment="1" applyProtection="1">
      <alignment horizontal="left" vertical="center" wrapText="1"/>
      <protection locked="0"/>
    </xf>
    <xf numFmtId="0" fontId="0" fillId="25" borderId="0" xfId="54" applyFont="1" applyFill="1" applyBorder="1" applyAlignment="1" applyProtection="1">
      <alignment/>
      <protection locked="0"/>
    </xf>
    <xf numFmtId="0" fontId="0" fillId="25" borderId="14" xfId="54" applyFont="1" applyFill="1" applyBorder="1" applyAlignment="1" applyProtection="1">
      <alignment horizontal="left" vertical="center"/>
      <protection locked="0"/>
    </xf>
    <xf numFmtId="0" fontId="0" fillId="25" borderId="20" xfId="54" applyFill="1" applyBorder="1" applyAlignment="1" applyProtection="1">
      <alignment/>
      <protection locked="0"/>
    </xf>
    <xf numFmtId="0" fontId="6" fillId="25" borderId="10" xfId="54" applyFont="1" applyFill="1" applyBorder="1" applyAlignment="1" applyProtection="1">
      <alignment wrapText="1"/>
      <protection locked="0"/>
    </xf>
    <xf numFmtId="0" fontId="0" fillId="0" borderId="17" xfId="54" applyFill="1" applyBorder="1" applyProtection="1">
      <alignment/>
      <protection locked="0"/>
    </xf>
    <xf numFmtId="0" fontId="0" fillId="0" borderId="15" xfId="54" applyFill="1" applyBorder="1" applyProtection="1">
      <alignment/>
      <protection locked="0"/>
    </xf>
    <xf numFmtId="0" fontId="0" fillId="0" borderId="16" xfId="54" applyFill="1" applyBorder="1" applyProtection="1">
      <alignment/>
      <protection locked="0"/>
    </xf>
    <xf numFmtId="0" fontId="0" fillId="0" borderId="0" xfId="54" applyBorder="1" applyProtection="1">
      <alignment/>
      <protection locked="0"/>
    </xf>
    <xf numFmtId="0" fontId="0" fillId="25" borderId="10" xfId="54" applyFill="1" applyBorder="1" applyAlignment="1" applyProtection="1">
      <alignment vertical="top"/>
      <protection locked="0"/>
    </xf>
    <xf numFmtId="0" fontId="6" fillId="25" borderId="39" xfId="54" applyFont="1" applyFill="1" applyBorder="1" applyAlignment="1" applyProtection="1">
      <alignment horizontal="justify" wrapText="1"/>
      <protection locked="0"/>
    </xf>
    <xf numFmtId="0" fontId="6" fillId="25" borderId="78" xfId="54" applyFont="1" applyFill="1" applyBorder="1" applyAlignment="1" applyProtection="1">
      <alignment horizontal="justify" wrapText="1"/>
      <protection locked="0"/>
    </xf>
    <xf numFmtId="0" fontId="11" fillId="0" borderId="23" xfId="54" applyFont="1" applyFill="1" applyBorder="1" applyAlignment="1" applyProtection="1">
      <alignment horizontal="left" vertical="top"/>
      <protection locked="0"/>
    </xf>
    <xf numFmtId="0" fontId="6" fillId="0" borderId="23" xfId="54" applyFont="1" applyFill="1" applyBorder="1" applyAlignment="1" applyProtection="1">
      <alignment horizontal="left" vertical="top"/>
      <protection locked="0"/>
    </xf>
    <xf numFmtId="0" fontId="3" fillId="25" borderId="0" xfId="54" applyFont="1" applyFill="1" applyBorder="1" applyAlignment="1" applyProtection="1">
      <alignment/>
      <protection locked="0"/>
    </xf>
    <xf numFmtId="0" fontId="0" fillId="25" borderId="0" xfId="54" applyFill="1" applyBorder="1" applyProtection="1">
      <alignment/>
      <protection locked="0"/>
    </xf>
    <xf numFmtId="0" fontId="0" fillId="25" borderId="14" xfId="54" applyFill="1" applyBorder="1" applyProtection="1">
      <alignment/>
      <protection locked="0"/>
    </xf>
    <xf numFmtId="0" fontId="11" fillId="0" borderId="0" xfId="54" applyFont="1" applyFill="1" applyBorder="1" applyAlignment="1" applyProtection="1">
      <alignment horizontal="left" vertical="top"/>
      <protection locked="0"/>
    </xf>
    <xf numFmtId="0" fontId="23" fillId="25" borderId="0" xfId="54" applyFont="1" applyFill="1" applyBorder="1" applyAlignment="1" applyProtection="1">
      <alignment horizontal="left" wrapText="1"/>
      <protection locked="0"/>
    </xf>
    <xf numFmtId="0" fontId="44" fillId="25" borderId="0" xfId="54" applyFont="1" applyFill="1" applyBorder="1" applyAlignment="1" applyProtection="1">
      <alignment horizontal="left" wrapText="1"/>
      <protection locked="0"/>
    </xf>
    <xf numFmtId="0" fontId="6" fillId="0" borderId="18" xfId="54" applyFont="1" applyFill="1" applyBorder="1" applyAlignment="1" applyProtection="1">
      <alignment wrapText="1"/>
      <protection locked="0"/>
    </xf>
    <xf numFmtId="0" fontId="0" fillId="0" borderId="0" xfId="54" applyFill="1" applyAlignment="1" applyProtection="1">
      <alignment vertical="top"/>
      <protection locked="0"/>
    </xf>
    <xf numFmtId="0" fontId="0" fillId="0" borderId="0" xfId="54" applyFont="1" applyFill="1" applyAlignment="1" applyProtection="1">
      <alignment vertical="top"/>
      <protection locked="0"/>
    </xf>
    <xf numFmtId="0" fontId="6" fillId="0" borderId="17" xfId="54" applyFont="1" applyFill="1" applyBorder="1" applyAlignment="1" applyProtection="1">
      <alignment wrapText="1"/>
      <protection locked="0"/>
    </xf>
    <xf numFmtId="0" fontId="6" fillId="0" borderId="0" xfId="54" applyFont="1" applyFill="1" applyBorder="1" applyAlignment="1" applyProtection="1">
      <alignment horizontal="left"/>
      <protection locked="0"/>
    </xf>
    <xf numFmtId="0" fontId="0" fillId="0" borderId="0" xfId="54" applyFont="1" applyFill="1" applyBorder="1" applyAlignment="1" applyProtection="1">
      <alignment horizontal="left"/>
      <protection locked="0"/>
    </xf>
    <xf numFmtId="0" fontId="0" fillId="0" borderId="18" xfId="54" applyFill="1" applyBorder="1" applyAlignment="1" applyProtection="1">
      <alignment horizontal="center"/>
      <protection locked="0"/>
    </xf>
    <xf numFmtId="0" fontId="0" fillId="0" borderId="12" xfId="54" applyFill="1" applyBorder="1" applyAlignment="1" applyProtection="1">
      <alignment horizontal="center"/>
      <protection locked="0"/>
    </xf>
    <xf numFmtId="0" fontId="0" fillId="0" borderId="13" xfId="54" applyFill="1" applyBorder="1" applyAlignment="1" applyProtection="1">
      <alignment horizontal="center"/>
      <protection locked="0"/>
    </xf>
    <xf numFmtId="0" fontId="0" fillId="0" borderId="10" xfId="54" applyFill="1" applyBorder="1" applyAlignment="1" applyProtection="1">
      <alignment vertical="center"/>
      <protection locked="0"/>
    </xf>
    <xf numFmtId="0" fontId="0" fillId="0" borderId="0" xfId="54" applyFill="1" applyBorder="1" applyAlignment="1" applyProtection="1">
      <alignment vertical="center"/>
      <protection locked="0"/>
    </xf>
    <xf numFmtId="0" fontId="0" fillId="0" borderId="0" xfId="54" applyFill="1" applyAlignment="1" applyProtection="1">
      <alignment vertical="center"/>
      <protection locked="0"/>
    </xf>
    <xf numFmtId="0" fontId="0" fillId="0" borderId="0" xfId="54" applyFont="1" applyFill="1" applyAlignment="1" applyProtection="1">
      <alignment vertical="center"/>
      <protection locked="0"/>
    </xf>
    <xf numFmtId="0" fontId="2" fillId="0" borderId="10" xfId="54" applyFont="1" applyFill="1" applyBorder="1" applyProtection="1">
      <alignment/>
      <protection locked="0"/>
    </xf>
    <xf numFmtId="0" fontId="84" fillId="0" borderId="18" xfId="0" applyFont="1" applyFill="1" applyBorder="1" applyAlignment="1" applyProtection="1">
      <alignment horizontal="left" vertical="top"/>
      <protection hidden="1" locked="0"/>
    </xf>
    <xf numFmtId="0" fontId="3" fillId="0" borderId="12" xfId="0" applyFont="1" applyFill="1" applyBorder="1" applyAlignment="1" applyProtection="1">
      <alignment horizontal="left" vertical="top"/>
      <protection hidden="1" locked="0"/>
    </xf>
    <xf numFmtId="0" fontId="2" fillId="0" borderId="0" xfId="54" applyFont="1" applyFill="1" applyProtection="1">
      <alignment/>
      <protection locked="0"/>
    </xf>
    <xf numFmtId="49" fontId="6" fillId="0" borderId="10" xfId="54" applyNumberFormat="1" applyFont="1" applyFill="1" applyBorder="1" applyAlignment="1" applyProtection="1">
      <alignment vertical="top"/>
      <protection locked="0"/>
    </xf>
    <xf numFmtId="49" fontId="6" fillId="0" borderId="0" xfId="54" applyNumberFormat="1" applyFont="1" applyFill="1" applyAlignment="1" applyProtection="1">
      <alignment vertical="top"/>
      <protection locked="0"/>
    </xf>
    <xf numFmtId="0" fontId="8" fillId="0" borderId="12" xfId="0" applyFont="1" applyFill="1" applyBorder="1" applyAlignment="1" applyProtection="1">
      <alignment horizontal="left" vertical="top"/>
      <protection hidden="1" locked="0"/>
    </xf>
    <xf numFmtId="0" fontId="3" fillId="0" borderId="13" xfId="0" applyFont="1" applyFill="1" applyBorder="1" applyAlignment="1" applyProtection="1">
      <alignment horizontal="left" vertical="top"/>
      <protection hidden="1" locked="0"/>
    </xf>
    <xf numFmtId="49" fontId="6" fillId="0" borderId="10" xfId="54" applyNumberFormat="1" applyFont="1" applyFill="1" applyBorder="1" applyAlignment="1" applyProtection="1">
      <alignment horizontal="left" vertical="top"/>
      <protection locked="0"/>
    </xf>
    <xf numFmtId="49" fontId="6" fillId="0" borderId="0" xfId="54" applyNumberFormat="1" applyFont="1" applyFill="1" applyAlignment="1" applyProtection="1">
      <alignment horizontal="left" vertical="top"/>
      <protection locked="0"/>
    </xf>
    <xf numFmtId="49" fontId="0" fillId="0" borderId="0" xfId="54" applyNumberFormat="1" applyFont="1" applyFill="1" applyAlignment="1" applyProtection="1">
      <alignment horizontal="left" vertical="top"/>
      <protection locked="0"/>
    </xf>
    <xf numFmtId="0" fontId="0" fillId="0" borderId="10" xfId="54" applyFill="1" applyBorder="1" applyAlignment="1" applyProtection="1">
      <alignment horizontal="center"/>
      <protection locked="0"/>
    </xf>
    <xf numFmtId="0" fontId="0" fillId="0" borderId="12" xfId="54" applyFill="1" applyBorder="1" applyAlignment="1" applyProtection="1">
      <alignment horizontal="center"/>
      <protection locked="0"/>
    </xf>
    <xf numFmtId="0" fontId="0" fillId="0" borderId="13" xfId="54" applyFill="1" applyBorder="1" applyAlignment="1" applyProtection="1">
      <alignment horizontal="center"/>
      <protection locked="0"/>
    </xf>
    <xf numFmtId="0" fontId="84" fillId="0" borderId="12" xfId="0" applyFont="1" applyFill="1" applyBorder="1" applyAlignment="1" applyProtection="1">
      <alignment horizontal="left" vertical="top"/>
      <protection hidden="1" locked="0"/>
    </xf>
    <xf numFmtId="0" fontId="84" fillId="0" borderId="13" xfId="0" applyFont="1" applyFill="1" applyBorder="1" applyAlignment="1" applyProtection="1">
      <alignment horizontal="left" vertical="top"/>
      <protection hidden="1" locked="0"/>
    </xf>
    <xf numFmtId="0" fontId="0" fillId="0" borderId="10" xfId="54" applyFill="1" applyBorder="1" applyAlignment="1" applyProtection="1">
      <alignment vertical="top"/>
      <protection locked="0"/>
    </xf>
    <xf numFmtId="0" fontId="6" fillId="0" borderId="12" xfId="54" applyFont="1" applyFill="1" applyBorder="1" applyAlignment="1" applyProtection="1">
      <alignment horizontal="left" vertical="center" wrapText="1"/>
      <protection locked="0"/>
    </xf>
    <xf numFmtId="0" fontId="5" fillId="0" borderId="13" xfId="54" applyFont="1" applyFill="1" applyBorder="1" applyAlignment="1" applyProtection="1">
      <alignment vertical="center" wrapText="1"/>
      <protection locked="0"/>
    </xf>
    <xf numFmtId="0" fontId="0" fillId="0" borderId="10" xfId="54" applyFill="1" applyBorder="1" applyAlignment="1" applyProtection="1">
      <alignment vertical="top" wrapText="1"/>
      <protection locked="0"/>
    </xf>
    <xf numFmtId="0" fontId="21" fillId="0" borderId="12" xfId="54" applyFont="1" applyFill="1" applyBorder="1" applyAlignment="1" applyProtection="1">
      <alignment horizontal="left" wrapText="1"/>
      <protection locked="0"/>
    </xf>
    <xf numFmtId="0" fontId="18" fillId="0" borderId="12" xfId="54" applyFont="1" applyFill="1" applyBorder="1" applyAlignment="1" applyProtection="1">
      <alignment horizontal="left" wrapText="1"/>
      <protection locked="0"/>
    </xf>
    <xf numFmtId="0" fontId="0" fillId="0" borderId="13" xfId="54" applyFill="1" applyBorder="1" applyProtection="1">
      <alignment/>
      <protection locked="0"/>
    </xf>
    <xf numFmtId="0" fontId="11" fillId="0" borderId="12" xfId="54" applyFont="1" applyFill="1" applyBorder="1" applyAlignment="1" applyProtection="1">
      <alignment vertical="top"/>
      <protection locked="0"/>
    </xf>
    <xf numFmtId="0" fontId="11" fillId="0" borderId="13" xfId="54" applyFont="1" applyFill="1" applyBorder="1" applyAlignment="1" applyProtection="1">
      <alignment vertical="top"/>
      <protection locked="0"/>
    </xf>
    <xf numFmtId="0" fontId="11" fillId="0" borderId="12" xfId="54" applyFont="1" applyFill="1" applyBorder="1" applyAlignment="1" applyProtection="1">
      <alignment horizontal="left" vertical="top"/>
      <protection locked="0"/>
    </xf>
    <xf numFmtId="0" fontId="11" fillId="0" borderId="13" xfId="54"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hidden="1" locked="0"/>
    </xf>
    <xf numFmtId="0" fontId="84" fillId="0" borderId="10" xfId="0" applyFont="1" applyFill="1" applyBorder="1" applyAlignment="1" applyProtection="1">
      <alignment horizontal="left" vertical="top"/>
      <protection hidden="1" locked="0"/>
    </xf>
    <xf numFmtId="0" fontId="84" fillId="0" borderId="0" xfId="0" applyFont="1" applyFill="1" applyBorder="1" applyAlignment="1" applyProtection="1">
      <alignment horizontal="left" vertical="top"/>
      <protection hidden="1" locked="0"/>
    </xf>
    <xf numFmtId="49" fontId="0" fillId="0" borderId="0" xfId="0" applyNumberFormat="1" applyFont="1" applyFill="1" applyBorder="1" applyAlignment="1" applyProtection="1">
      <alignment horizontal="left" vertical="top"/>
      <protection hidden="1" locked="0"/>
    </xf>
    <xf numFmtId="49" fontId="0" fillId="0" borderId="13" xfId="0" applyNumberFormat="1" applyFont="1" applyFill="1" applyBorder="1" applyAlignment="1" applyProtection="1">
      <alignment horizontal="left" vertical="top"/>
      <protection hidden="1" locked="0"/>
    </xf>
    <xf numFmtId="0" fontId="0" fillId="0" borderId="13" xfId="0" applyFont="1" applyFill="1" applyBorder="1" applyAlignment="1" applyProtection="1">
      <alignment horizontal="left" vertical="top"/>
      <protection hidden="1" locked="0"/>
    </xf>
    <xf numFmtId="0" fontId="0" fillId="0" borderId="0" xfId="54" applyFont="1" applyFill="1" applyBorder="1" applyProtection="1">
      <alignment/>
      <protection locked="0"/>
    </xf>
    <xf numFmtId="0" fontId="2" fillId="0" borderId="11" xfId="54" applyFont="1" applyFill="1" applyBorder="1" applyProtection="1">
      <alignment/>
      <protection locked="0"/>
    </xf>
    <xf numFmtId="0" fontId="0" fillId="0" borderId="13" xfId="54" applyFont="1" applyFill="1" applyBorder="1" applyProtection="1">
      <alignment/>
      <protection locked="0"/>
    </xf>
    <xf numFmtId="0" fontId="0" fillId="0" borderId="14" xfId="54" applyFont="1" applyFill="1" applyBorder="1" applyProtection="1">
      <alignment/>
      <protection locked="0"/>
    </xf>
    <xf numFmtId="0" fontId="92" fillId="25" borderId="19" xfId="54" applyFont="1" applyFill="1" applyBorder="1" applyAlignment="1" applyProtection="1">
      <alignment horizontal="center" vertical="center"/>
      <protection/>
    </xf>
    <xf numFmtId="0" fontId="92" fillId="25" borderId="20" xfId="54" applyFont="1" applyFill="1" applyBorder="1" applyAlignment="1" applyProtection="1">
      <alignment horizontal="center" vertical="center"/>
      <protection/>
    </xf>
    <xf numFmtId="0" fontId="92" fillId="25" borderId="21" xfId="54" applyFont="1" applyFill="1" applyBorder="1" applyAlignment="1" applyProtection="1">
      <alignment horizontal="center" vertical="center"/>
      <protection/>
    </xf>
    <xf numFmtId="0" fontId="6" fillId="0" borderId="10" xfId="54" applyFont="1" applyFill="1" applyBorder="1" applyAlignment="1" applyProtection="1">
      <alignment horizontal="center" vertical="center" wrapText="1" shrinkToFit="1" readingOrder="1"/>
      <protection/>
    </xf>
    <xf numFmtId="0" fontId="6" fillId="0" borderId="0" xfId="54" applyFont="1" applyFill="1" applyBorder="1" applyAlignment="1" applyProtection="1">
      <alignment horizontal="center" vertical="center" wrapText="1" shrinkToFit="1" readingOrder="1"/>
      <protection/>
    </xf>
    <xf numFmtId="0" fontId="6" fillId="0" borderId="14" xfId="54" applyFont="1" applyFill="1" applyBorder="1" applyAlignment="1" applyProtection="1">
      <alignment horizontal="center" vertical="center" wrapText="1" shrinkToFit="1" readingOrder="1"/>
      <protection/>
    </xf>
    <xf numFmtId="0" fontId="6" fillId="0" borderId="79" xfId="54" applyFont="1" applyFill="1" applyBorder="1" applyAlignment="1" applyProtection="1">
      <alignment horizontal="center" vertical="center" wrapText="1" shrinkToFit="1" readingOrder="1"/>
      <protection/>
    </xf>
    <xf numFmtId="0" fontId="6" fillId="0" borderId="80" xfId="54" applyFont="1" applyFill="1" applyBorder="1" applyAlignment="1" applyProtection="1">
      <alignment horizontal="center" vertical="center" wrapText="1" shrinkToFit="1" readingOrder="1"/>
      <protection/>
    </xf>
    <xf numFmtId="0" fontId="6" fillId="0" borderId="81" xfId="54" applyFont="1" applyFill="1" applyBorder="1" applyAlignment="1" applyProtection="1">
      <alignment horizontal="center" vertical="center" wrapText="1" shrinkToFit="1" readingOrder="1"/>
      <protection/>
    </xf>
    <xf numFmtId="0" fontId="11" fillId="0" borderId="18" xfId="54" applyFont="1" applyFill="1" applyBorder="1" applyAlignment="1" applyProtection="1">
      <alignment horizontal="center" vertical="top" wrapText="1"/>
      <protection/>
    </xf>
    <xf numFmtId="0" fontId="11" fillId="0" borderId="12" xfId="54" applyFont="1" applyFill="1" applyBorder="1" applyAlignment="1" applyProtection="1">
      <alignment horizontal="center" vertical="top" wrapText="1"/>
      <protection/>
    </xf>
    <xf numFmtId="0" fontId="11" fillId="0" borderId="13" xfId="54" applyFont="1" applyFill="1" applyBorder="1" applyAlignment="1" applyProtection="1">
      <alignment horizontal="center" vertical="top" wrapText="1"/>
      <protection/>
    </xf>
    <xf numFmtId="0" fontId="11" fillId="0" borderId="10" xfId="54" applyFont="1" applyFill="1" applyBorder="1" applyAlignment="1" applyProtection="1">
      <alignment horizontal="center" vertical="top" wrapText="1"/>
      <protection/>
    </xf>
    <xf numFmtId="0" fontId="11" fillId="0" borderId="0" xfId="54" applyFont="1" applyFill="1" applyBorder="1" applyAlignment="1" applyProtection="1">
      <alignment horizontal="center" vertical="top" wrapText="1"/>
      <protection/>
    </xf>
    <xf numFmtId="0" fontId="11" fillId="0" borderId="14" xfId="54" applyFont="1" applyFill="1" applyBorder="1" applyAlignment="1" applyProtection="1">
      <alignment horizontal="center" vertical="top" wrapText="1"/>
      <protection/>
    </xf>
    <xf numFmtId="0" fontId="11" fillId="0" borderId="79" xfId="54" applyFont="1" applyFill="1" applyBorder="1" applyAlignment="1" applyProtection="1">
      <alignment horizontal="center" vertical="top" wrapText="1"/>
      <protection/>
    </xf>
    <xf numFmtId="0" fontId="11" fillId="0" borderId="80" xfId="54" applyFont="1" applyFill="1" applyBorder="1" applyAlignment="1" applyProtection="1">
      <alignment horizontal="center" vertical="top" wrapText="1"/>
      <protection/>
    </xf>
    <xf numFmtId="0" fontId="11" fillId="0" borderId="81" xfId="54" applyFont="1" applyFill="1" applyBorder="1" applyAlignment="1" applyProtection="1">
      <alignment horizontal="center" vertical="top" wrapText="1"/>
      <protection/>
    </xf>
    <xf numFmtId="0" fontId="2" fillId="0" borderId="17" xfId="54" applyFont="1" applyFill="1" applyBorder="1" applyAlignment="1" applyProtection="1">
      <alignment horizontal="center" wrapText="1"/>
      <protection/>
    </xf>
    <xf numFmtId="0" fontId="2" fillId="0" borderId="15" xfId="54" applyFont="1" applyFill="1" applyBorder="1" applyAlignment="1" applyProtection="1">
      <alignment horizontal="center" wrapText="1"/>
      <protection/>
    </xf>
    <xf numFmtId="0" fontId="2" fillId="0" borderId="16" xfId="54" applyFont="1" applyFill="1" applyBorder="1" applyAlignment="1" applyProtection="1">
      <alignment horizontal="center" wrapText="1"/>
      <protection/>
    </xf>
    <xf numFmtId="0" fontId="24" fillId="0" borderId="1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4" xfId="0" applyFont="1" applyFill="1" applyBorder="1" applyAlignment="1" applyProtection="1">
      <alignment horizontal="left" vertical="center" wrapText="1"/>
      <protection/>
    </xf>
    <xf numFmtId="0" fontId="93" fillId="0" borderId="0" xfId="0" applyFont="1" applyFill="1" applyBorder="1" applyAlignment="1" applyProtection="1">
      <alignment horizontal="center"/>
      <protection/>
    </xf>
    <xf numFmtId="0" fontId="93" fillId="0" borderId="10" xfId="0" applyFont="1" applyFill="1" applyBorder="1" applyAlignment="1" applyProtection="1">
      <alignment horizontal="left" vertical="top"/>
      <protection/>
    </xf>
    <xf numFmtId="0" fontId="0" fillId="0" borderId="0" xfId="0" applyFill="1" applyBorder="1" applyAlignment="1" applyProtection="1">
      <alignment/>
      <protection/>
    </xf>
    <xf numFmtId="0" fontId="93" fillId="0" borderId="0" xfId="0" applyFont="1" applyFill="1" applyBorder="1" applyAlignment="1" applyProtection="1">
      <alignment horizontal="left" vertical="top"/>
      <protection/>
    </xf>
    <xf numFmtId="0" fontId="47" fillId="25" borderId="0" xfId="54" applyFont="1" applyFill="1" applyBorder="1" applyAlignment="1" applyProtection="1">
      <alignment vertical="center"/>
      <protection/>
    </xf>
    <xf numFmtId="0" fontId="78" fillId="25" borderId="0" xfId="54" applyFont="1" applyFill="1" applyBorder="1" applyAlignment="1" applyProtection="1">
      <alignment vertical="center"/>
      <protection/>
    </xf>
    <xf numFmtId="0" fontId="4" fillId="25" borderId="10" xfId="54" applyFont="1" applyFill="1" applyBorder="1" applyAlignment="1" applyProtection="1">
      <alignment vertical="center"/>
      <protection/>
    </xf>
    <xf numFmtId="0" fontId="47" fillId="25" borderId="0" xfId="54" applyFont="1" applyFill="1" applyBorder="1" applyAlignment="1" applyProtection="1">
      <alignment vertical="center" wrapText="1"/>
      <protection/>
    </xf>
    <xf numFmtId="0" fontId="64" fillId="0" borderId="0" xfId="0" applyFont="1" applyAlignment="1" applyProtection="1">
      <alignment vertical="center" wrapText="1"/>
      <protection/>
    </xf>
    <xf numFmtId="0" fontId="5" fillId="25" borderId="10" xfId="54" applyFont="1" applyFill="1" applyBorder="1" applyAlignment="1" applyProtection="1">
      <alignment vertical="center" wrapText="1"/>
      <protection/>
    </xf>
    <xf numFmtId="0" fontId="6" fillId="25" borderId="0" xfId="54" applyFont="1" applyFill="1" applyBorder="1" applyAlignment="1" applyProtection="1">
      <alignment horizontal="left" vertical="center"/>
      <protection/>
    </xf>
    <xf numFmtId="0" fontId="6" fillId="0" borderId="0" xfId="54" applyFont="1" applyFill="1" applyBorder="1" applyAlignment="1" applyProtection="1">
      <alignment vertical="top"/>
      <protection/>
    </xf>
    <xf numFmtId="0" fontId="6" fillId="0"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top"/>
      <protection/>
    </xf>
    <xf numFmtId="0" fontId="6" fillId="0"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top" wrapText="1"/>
      <protection/>
    </xf>
    <xf numFmtId="0" fontId="0" fillId="25" borderId="0" xfId="54" applyFont="1" applyFill="1" applyBorder="1" applyAlignment="1" applyProtection="1">
      <alignment horizontal="left" vertical="center"/>
      <protection/>
    </xf>
    <xf numFmtId="0" fontId="6" fillId="0" borderId="0" xfId="54" applyFont="1" applyFill="1" applyBorder="1" applyAlignment="1" applyProtection="1">
      <alignment horizontal="center"/>
      <protection/>
    </xf>
    <xf numFmtId="0" fontId="6" fillId="0" borderId="0" xfId="54" applyFont="1" applyFill="1" applyBorder="1" applyAlignment="1" applyProtection="1">
      <alignment horizontal="left" vertical="top" wrapText="1"/>
      <protection/>
    </xf>
    <xf numFmtId="0" fontId="6" fillId="0" borderId="14" xfId="54" applyFont="1" applyFill="1" applyBorder="1" applyAlignment="1" applyProtection="1">
      <alignment horizontal="left" vertical="top" wrapText="1"/>
      <protection/>
    </xf>
    <xf numFmtId="0" fontId="9" fillId="0" borderId="0" xfId="54" applyFont="1" applyFill="1" applyBorder="1" applyAlignment="1" applyProtection="1">
      <alignment horizontal="justify" vertical="top" wrapText="1"/>
      <protection/>
    </xf>
    <xf numFmtId="0" fontId="0" fillId="0" borderId="14" xfId="54" applyBorder="1" applyAlignment="1" applyProtection="1">
      <alignment horizontal="justify" wrapText="1"/>
      <protection/>
    </xf>
    <xf numFmtId="0" fontId="11" fillId="0" borderId="12" xfId="54" applyFont="1" applyFill="1" applyBorder="1" applyAlignment="1" applyProtection="1">
      <alignment horizontal="justify" vertical="center" wrapText="1"/>
      <protection/>
    </xf>
    <xf numFmtId="0" fontId="11" fillId="0" borderId="13" xfId="54" applyFont="1" applyFill="1" applyBorder="1" applyAlignment="1" applyProtection="1">
      <alignment horizontal="justify" vertical="center" wrapText="1"/>
      <protection/>
    </xf>
    <xf numFmtId="0" fontId="0" fillId="0" borderId="15" xfId="0" applyBorder="1" applyAlignment="1" applyProtection="1">
      <alignment/>
      <protection/>
    </xf>
    <xf numFmtId="0" fontId="0" fillId="0" borderId="16" xfId="0" applyBorder="1" applyAlignment="1" applyProtection="1">
      <alignment/>
      <protection/>
    </xf>
    <xf numFmtId="0" fontId="0" fillId="25" borderId="37" xfId="54" applyFont="1" applyFill="1" applyBorder="1" applyAlignment="1" applyProtection="1">
      <alignment horizontal="left" vertical="center"/>
      <protection/>
    </xf>
    <xf numFmtId="0" fontId="0" fillId="25" borderId="39" xfId="54" applyFont="1" applyFill="1" applyBorder="1" applyAlignment="1" applyProtection="1">
      <alignment horizontal="left" vertical="center"/>
      <protection/>
    </xf>
    <xf numFmtId="0" fontId="0" fillId="25" borderId="32" xfId="54" applyFont="1" applyFill="1" applyBorder="1" applyAlignment="1" applyProtection="1">
      <alignment horizontal="left" vertical="center"/>
      <protection/>
    </xf>
    <xf numFmtId="0" fontId="3" fillId="0" borderId="22" xfId="54" applyFont="1" applyFill="1" applyBorder="1" applyAlignment="1" applyProtection="1">
      <alignment horizontal="left" vertical="top"/>
      <protection/>
    </xf>
    <xf numFmtId="0" fontId="3" fillId="0" borderId="23" xfId="54" applyFont="1" applyFill="1" applyBorder="1" applyAlignment="1" applyProtection="1">
      <alignment horizontal="left" vertical="top"/>
      <protection/>
    </xf>
    <xf numFmtId="0" fontId="3" fillId="0" borderId="36" xfId="54" applyFont="1" applyFill="1" applyBorder="1" applyAlignment="1" applyProtection="1">
      <alignment horizontal="left" vertical="top"/>
      <protection/>
    </xf>
    <xf numFmtId="0" fontId="3" fillId="0" borderId="26" xfId="54" applyFont="1" applyFill="1" applyBorder="1" applyAlignment="1" applyProtection="1">
      <alignment horizontal="left" vertical="top" wrapText="1"/>
      <protection/>
    </xf>
    <xf numFmtId="0" fontId="3" fillId="0" borderId="27" xfId="54" applyFont="1" applyFill="1" applyBorder="1" applyAlignment="1" applyProtection="1">
      <alignment horizontal="left" vertical="top" wrapText="1"/>
      <protection/>
    </xf>
    <xf numFmtId="0" fontId="3" fillId="0" borderId="28" xfId="54" applyFont="1" applyFill="1" applyBorder="1" applyAlignment="1" applyProtection="1">
      <alignment horizontal="left" vertical="top" wrapText="1"/>
      <protection/>
    </xf>
    <xf numFmtId="0" fontId="3" fillId="0" borderId="56" xfId="54" applyFont="1" applyFill="1" applyBorder="1" applyAlignment="1" applyProtection="1">
      <alignment horizontal="left" vertical="top"/>
      <protection/>
    </xf>
    <xf numFmtId="0" fontId="3" fillId="0" borderId="22" xfId="54" applyFont="1" applyFill="1" applyBorder="1" applyAlignment="1" applyProtection="1">
      <alignment vertical="top"/>
      <protection/>
    </xf>
    <xf numFmtId="0" fontId="3" fillId="0" borderId="23" xfId="54" applyFont="1" applyFill="1" applyBorder="1" applyAlignment="1" applyProtection="1">
      <alignment vertical="top"/>
      <protection/>
    </xf>
    <xf numFmtId="0" fontId="3" fillId="0" borderId="56" xfId="54" applyFont="1" applyFill="1" applyBorder="1" applyAlignment="1" applyProtection="1">
      <alignment vertical="top"/>
      <protection/>
    </xf>
    <xf numFmtId="0" fontId="3" fillId="0" borderId="36" xfId="54" applyFont="1" applyFill="1" applyBorder="1" applyAlignment="1" applyProtection="1">
      <alignment vertical="top"/>
      <protection/>
    </xf>
    <xf numFmtId="0" fontId="11" fillId="0" borderId="23" xfId="54" applyFont="1" applyFill="1" applyBorder="1" applyAlignment="1" applyProtection="1">
      <alignment horizontal="left" vertical="top"/>
      <protection/>
    </xf>
    <xf numFmtId="0" fontId="3" fillId="0" borderId="26" xfId="54" applyFont="1" applyFill="1" applyBorder="1" applyAlignment="1" applyProtection="1">
      <alignment horizontal="left" vertical="top"/>
      <protection/>
    </xf>
    <xf numFmtId="0" fontId="3" fillId="0" borderId="27" xfId="54" applyFont="1" applyFill="1" applyBorder="1" applyAlignment="1" applyProtection="1">
      <alignment horizontal="left" vertical="top"/>
      <protection/>
    </xf>
    <xf numFmtId="0" fontId="3" fillId="0" borderId="28" xfId="54" applyFont="1" applyFill="1" applyBorder="1" applyAlignment="1" applyProtection="1">
      <alignment horizontal="left" vertical="top"/>
      <protection/>
    </xf>
    <xf numFmtId="0" fontId="3" fillId="0" borderId="22" xfId="54" applyFont="1" applyFill="1" applyBorder="1" applyAlignment="1" applyProtection="1">
      <alignment horizontal="left" vertical="top"/>
      <protection/>
    </xf>
    <xf numFmtId="0" fontId="6" fillId="0" borderId="15" xfId="54" applyFont="1" applyFill="1" applyBorder="1" applyAlignment="1" applyProtection="1">
      <alignment horizontal="justify" vertical="center" wrapText="1"/>
      <protection/>
    </xf>
    <xf numFmtId="0" fontId="6" fillId="0" borderId="0" xfId="54" applyFont="1" applyFill="1" applyBorder="1" applyAlignment="1" applyProtection="1">
      <alignment horizontal="justify" vertical="center" wrapText="1"/>
      <protection/>
    </xf>
    <xf numFmtId="0" fontId="0" fillId="0" borderId="16" xfId="0" applyBorder="1" applyAlignment="1" applyProtection="1">
      <alignment vertical="center"/>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6" fillId="0" borderId="16" xfId="54" applyFont="1" applyFill="1" applyBorder="1" applyAlignment="1" applyProtection="1">
      <alignment horizontal="justify" vertical="center" wrapText="1"/>
      <protection/>
    </xf>
    <xf numFmtId="0" fontId="3" fillId="0" borderId="18" xfId="54" applyFont="1" applyFill="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0" fillId="0" borderId="12" xfId="0" applyBorder="1" applyAlignment="1" applyProtection="1">
      <alignment/>
      <protection/>
    </xf>
    <xf numFmtId="0" fontId="0" fillId="0" borderId="13" xfId="0" applyBorder="1" applyAlignment="1" applyProtection="1">
      <alignment/>
      <protection/>
    </xf>
    <xf numFmtId="0" fontId="8" fillId="0" borderId="12" xfId="0" applyFont="1" applyBorder="1" applyAlignment="1" applyProtection="1">
      <alignment/>
      <protection/>
    </xf>
    <xf numFmtId="0" fontId="8" fillId="0" borderId="13" xfId="0" applyFont="1" applyBorder="1" applyAlignment="1" applyProtection="1">
      <alignment/>
      <protection/>
    </xf>
    <xf numFmtId="0" fontId="3" fillId="0" borderId="12" xfId="54" applyFont="1" applyFill="1" applyBorder="1" applyAlignment="1" applyProtection="1">
      <alignment horizontal="left" vertical="top"/>
      <protection/>
    </xf>
    <xf numFmtId="0" fontId="3" fillId="0" borderId="13" xfId="54" applyFont="1" applyFill="1" applyBorder="1" applyAlignment="1" applyProtection="1">
      <alignment horizontal="left" vertical="top"/>
      <protection/>
    </xf>
    <xf numFmtId="0" fontId="11" fillId="0" borderId="12" xfId="54" applyFont="1" applyFill="1" applyBorder="1" applyAlignment="1" applyProtection="1">
      <alignment vertical="top"/>
      <protection/>
    </xf>
    <xf numFmtId="0" fontId="3" fillId="0" borderId="18" xfId="54" applyFont="1" applyFill="1" applyBorder="1" applyAlignment="1" applyProtection="1">
      <alignment vertical="top"/>
      <protection/>
    </xf>
    <xf numFmtId="0" fontId="3" fillId="0" borderId="18" xfId="54" applyFont="1" applyFill="1" applyBorder="1" applyAlignment="1" applyProtection="1">
      <alignment horizontal="left" vertical="top"/>
      <protection/>
    </xf>
    <xf numFmtId="0" fontId="11" fillId="0" borderId="18" xfId="54" applyFont="1" applyFill="1" applyBorder="1" applyAlignment="1" applyProtection="1">
      <alignment horizontal="left" vertical="top"/>
      <protection/>
    </xf>
    <xf numFmtId="0" fontId="6" fillId="0" borderId="15" xfId="54" applyFont="1" applyFill="1" applyBorder="1" applyAlignment="1" applyProtection="1">
      <alignment vertical="center"/>
      <protection/>
    </xf>
    <xf numFmtId="0" fontId="6" fillId="0" borderId="16" xfId="54" applyFont="1" applyFill="1" applyBorder="1" applyAlignment="1" applyProtection="1">
      <alignment vertical="center"/>
      <protection/>
    </xf>
    <xf numFmtId="0" fontId="3" fillId="0" borderId="18" xfId="54" applyFont="1" applyFill="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11" fillId="0" borderId="12" xfId="0" applyFont="1" applyBorder="1" applyAlignment="1" applyProtection="1">
      <alignment/>
      <protection/>
    </xf>
    <xf numFmtId="0" fontId="11" fillId="0" borderId="13" xfId="0" applyFont="1" applyBorder="1" applyAlignment="1" applyProtection="1">
      <alignment/>
      <protection/>
    </xf>
    <xf numFmtId="0" fontId="0" fillId="25" borderId="18" xfId="0" applyFill="1" applyBorder="1" applyAlignment="1" applyProtection="1">
      <alignment/>
      <protection locked="0"/>
    </xf>
    <xf numFmtId="0" fontId="0" fillId="25" borderId="12" xfId="0" applyFill="1" applyBorder="1" applyAlignment="1" applyProtection="1">
      <alignment/>
      <protection locked="0"/>
    </xf>
    <xf numFmtId="0" fontId="0" fillId="25" borderId="13" xfId="0" applyFill="1" applyBorder="1" applyAlignment="1" applyProtection="1">
      <alignment/>
      <protection locked="0"/>
    </xf>
    <xf numFmtId="0" fontId="0" fillId="0" borderId="0" xfId="54" applyFill="1" applyProtection="1">
      <alignment/>
      <protection hidden="1" locked="0"/>
    </xf>
    <xf numFmtId="0" fontId="0" fillId="25" borderId="10" xfId="0" applyFill="1" applyBorder="1" applyAlignment="1" applyProtection="1">
      <alignment/>
      <protection locked="0"/>
    </xf>
    <xf numFmtId="0" fontId="0" fillId="25" borderId="0" xfId="0" applyFill="1" applyBorder="1" applyAlignment="1" applyProtection="1">
      <alignment/>
      <protection locked="0"/>
    </xf>
    <xf numFmtId="0" fontId="6" fillId="0" borderId="0" xfId="54" applyFont="1" applyFill="1" applyBorder="1" applyProtection="1">
      <alignment/>
      <protection hidden="1" locked="0"/>
    </xf>
    <xf numFmtId="0" fontId="0" fillId="25" borderId="14" xfId="0" applyFill="1" applyBorder="1" applyAlignment="1" applyProtection="1">
      <alignment/>
      <protection locked="0"/>
    </xf>
    <xf numFmtId="0" fontId="4" fillId="25" borderId="14" xfId="0" applyFont="1" applyFill="1" applyBorder="1" applyAlignment="1" applyProtection="1">
      <alignment horizontal="center" vertical="center" wrapText="1"/>
      <protection locked="0"/>
    </xf>
    <xf numFmtId="0" fontId="10" fillId="25" borderId="82" xfId="0" applyFont="1" applyFill="1" applyBorder="1" applyAlignment="1" applyProtection="1">
      <alignment horizontal="center" vertical="center" wrapText="1"/>
      <protection locked="0"/>
    </xf>
    <xf numFmtId="0" fontId="4" fillId="25" borderId="0" xfId="0" applyFont="1" applyFill="1" applyBorder="1" applyAlignment="1" applyProtection="1">
      <alignment horizontal="center" vertical="center" wrapText="1"/>
      <protection locked="0"/>
    </xf>
    <xf numFmtId="0" fontId="10" fillId="0" borderId="0" xfId="54" applyFont="1" applyFill="1" applyProtection="1">
      <alignment/>
      <protection hidden="1" locked="0"/>
    </xf>
    <xf numFmtId="0" fontId="6" fillId="25" borderId="0" xfId="0" applyFont="1" applyFill="1" applyBorder="1" applyAlignment="1" applyProtection="1">
      <alignment horizontal="left" vertical="center" wrapText="1"/>
      <protection locked="0"/>
    </xf>
    <xf numFmtId="0" fontId="0" fillId="25"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5" fillId="24" borderId="0" xfId="0" applyFont="1" applyFill="1" applyBorder="1" applyAlignment="1" applyProtection="1">
      <alignment vertical="top" wrapText="1"/>
      <protection locked="0"/>
    </xf>
    <xf numFmtId="0" fontId="11" fillId="24" borderId="0" xfId="0" applyFont="1" applyFill="1" applyBorder="1" applyAlignment="1" applyProtection="1">
      <alignment horizontal="center" vertical="center" wrapText="1"/>
      <protection locked="0"/>
    </xf>
    <xf numFmtId="0" fontId="11" fillId="24" borderId="0" xfId="0" applyFont="1" applyFill="1" applyBorder="1" applyAlignment="1" applyProtection="1">
      <alignment horizontal="center" vertical="top" wrapText="1"/>
      <protection locked="0"/>
    </xf>
    <xf numFmtId="0" fontId="0" fillId="25" borderId="0" xfId="0" applyFont="1" applyFill="1" applyBorder="1" applyAlignment="1" applyProtection="1">
      <alignment horizontal="center" vertical="center" wrapText="1"/>
      <protection locked="0"/>
    </xf>
    <xf numFmtId="0" fontId="5" fillId="25" borderId="0" xfId="0" applyFont="1" applyFill="1" applyBorder="1" applyAlignment="1" applyProtection="1">
      <alignment vertical="top" wrapText="1"/>
      <protection locked="0"/>
    </xf>
    <xf numFmtId="0" fontId="0" fillId="25" borderId="17" xfId="0" applyFill="1" applyBorder="1" applyAlignment="1" applyProtection="1">
      <alignment/>
      <protection locked="0"/>
    </xf>
    <xf numFmtId="0" fontId="4" fillId="24" borderId="15" xfId="0" applyFont="1" applyFill="1" applyBorder="1" applyAlignment="1" applyProtection="1">
      <alignment horizontal="center" vertical="center" wrapText="1"/>
      <protection locked="0"/>
    </xf>
    <xf numFmtId="0" fontId="0" fillId="24" borderId="15" xfId="0" applyFont="1" applyFill="1" applyBorder="1" applyAlignment="1" applyProtection="1">
      <alignment horizontal="center" vertical="center" wrapText="1"/>
      <protection locked="0"/>
    </xf>
    <xf numFmtId="0" fontId="0" fillId="25" borderId="16" xfId="0" applyFill="1" applyBorder="1" applyAlignment="1" applyProtection="1">
      <alignment/>
      <protection locked="0"/>
    </xf>
    <xf numFmtId="0" fontId="0" fillId="25" borderId="18" xfId="0" applyFill="1" applyBorder="1" applyAlignment="1" applyProtection="1">
      <alignment/>
      <protection locked="0"/>
    </xf>
    <xf numFmtId="0" fontId="0" fillId="25" borderId="12" xfId="0" applyFill="1" applyBorder="1" applyAlignment="1" applyProtection="1">
      <alignment/>
      <protection locked="0"/>
    </xf>
    <xf numFmtId="0" fontId="0" fillId="25" borderId="13" xfId="0" applyFill="1" applyBorder="1" applyAlignment="1" applyProtection="1">
      <alignment/>
      <protection locked="0"/>
    </xf>
    <xf numFmtId="0" fontId="0" fillId="25" borderId="10" xfId="0" applyFill="1" applyBorder="1" applyAlignment="1" applyProtection="1">
      <alignment/>
      <protection locked="0"/>
    </xf>
    <xf numFmtId="0" fontId="0" fillId="25" borderId="0" xfId="0" applyFill="1" applyBorder="1" applyAlignment="1" applyProtection="1">
      <alignment vertical="top"/>
      <protection locked="0"/>
    </xf>
    <xf numFmtId="0" fontId="0" fillId="25" borderId="14" xfId="0" applyFill="1" applyBorder="1" applyAlignment="1" applyProtection="1">
      <alignment/>
      <protection locked="0"/>
    </xf>
    <xf numFmtId="0" fontId="0" fillId="25" borderId="0" xfId="0" applyFont="1" applyFill="1" applyBorder="1" applyAlignment="1" applyProtection="1">
      <alignment/>
      <protection locked="0"/>
    </xf>
    <xf numFmtId="0" fontId="4" fillId="25" borderId="0" xfId="0" applyFont="1" applyFill="1" applyBorder="1" applyAlignment="1" applyProtection="1">
      <alignment horizontal="center" vertical="top" wrapText="1"/>
      <protection locked="0"/>
    </xf>
    <xf numFmtId="0" fontId="4" fillId="25" borderId="14" xfId="0" applyFont="1" applyFill="1" applyBorder="1" applyAlignment="1" applyProtection="1">
      <alignment horizontal="center" vertical="top" wrapText="1"/>
      <protection locked="0"/>
    </xf>
    <xf numFmtId="0" fontId="7" fillId="0" borderId="18" xfId="0" applyFont="1" applyFill="1" applyBorder="1" applyAlignment="1" applyProtection="1">
      <alignment horizontal="center" wrapText="1"/>
      <protection hidden="1" locked="0"/>
    </xf>
    <xf numFmtId="0" fontId="7" fillId="0" borderId="12" xfId="0" applyFont="1" applyFill="1" applyBorder="1" applyAlignment="1" applyProtection="1">
      <alignment horizontal="center" wrapText="1"/>
      <protection hidden="1" locked="0"/>
    </xf>
    <xf numFmtId="0" fontId="7" fillId="0" borderId="13" xfId="0" applyFont="1" applyFill="1" applyBorder="1" applyAlignment="1" applyProtection="1">
      <alignment horizontal="center" wrapText="1"/>
      <protection hidden="1" locked="0"/>
    </xf>
    <xf numFmtId="0" fontId="10" fillId="0" borderId="10" xfId="0" applyFont="1" applyFill="1" applyBorder="1" applyAlignment="1" applyProtection="1">
      <alignment vertical="top"/>
      <protection hidden="1" locked="0"/>
    </xf>
    <xf numFmtId="0" fontId="24" fillId="0" borderId="14" xfId="0" applyFont="1" applyFill="1" applyBorder="1" applyAlignment="1" applyProtection="1">
      <alignment/>
      <protection hidden="1" locked="0"/>
    </xf>
    <xf numFmtId="0" fontId="0" fillId="0" borderId="10" xfId="0" applyFill="1" applyBorder="1" applyAlignment="1" applyProtection="1">
      <alignment/>
      <protection hidden="1" locked="0"/>
    </xf>
    <xf numFmtId="0" fontId="11" fillId="0" borderId="11" xfId="0" applyFont="1" applyFill="1" applyBorder="1" applyAlignment="1" applyProtection="1">
      <alignment vertical="top"/>
      <protection hidden="1" locked="0"/>
    </xf>
    <xf numFmtId="0" fontId="3" fillId="0" borderId="38" xfId="0" applyFont="1" applyFill="1" applyBorder="1" applyAlignment="1" applyProtection="1">
      <alignment horizontal="left" vertical="top"/>
      <protection hidden="1" locked="0"/>
    </xf>
    <xf numFmtId="0" fontId="3" fillId="0" borderId="19" xfId="0" applyFont="1" applyFill="1" applyBorder="1" applyAlignment="1" applyProtection="1">
      <alignment horizontal="left" vertical="top"/>
      <protection hidden="1" locked="0"/>
    </xf>
    <xf numFmtId="0" fontId="3" fillId="0" borderId="20" xfId="0" applyFont="1" applyFill="1" applyBorder="1" applyAlignment="1" applyProtection="1">
      <alignment horizontal="left" vertical="top"/>
      <protection hidden="1" locked="0"/>
    </xf>
    <xf numFmtId="0" fontId="11" fillId="0" borderId="20" xfId="0" applyFont="1" applyFill="1" applyBorder="1" applyAlignment="1" applyProtection="1">
      <alignment horizontal="left" vertical="top"/>
      <protection hidden="1" locked="0"/>
    </xf>
    <xf numFmtId="0" fontId="6" fillId="0" borderId="21" xfId="0" applyFont="1" applyFill="1" applyBorder="1" applyAlignment="1" applyProtection="1">
      <alignment horizontal="left" vertical="top"/>
      <protection hidden="1" locked="0"/>
    </xf>
    <xf numFmtId="0" fontId="11" fillId="0" borderId="11" xfId="0" applyFont="1" applyFill="1" applyBorder="1" applyAlignment="1" applyProtection="1">
      <alignment horizontal="left" vertical="top"/>
      <protection hidden="1" locked="0"/>
    </xf>
    <xf numFmtId="178" fontId="4" fillId="0" borderId="11" xfId="0" applyNumberFormat="1" applyFont="1" applyFill="1" applyBorder="1" applyAlignment="1" applyProtection="1">
      <alignment horizontal="left" vertical="center"/>
      <protection hidden="1" locked="0"/>
    </xf>
    <xf numFmtId="0" fontId="3" fillId="0" borderId="0" xfId="0" applyFont="1" applyFill="1" applyBorder="1" applyAlignment="1" applyProtection="1">
      <alignment vertical="top"/>
      <protection hidden="1" locked="0"/>
    </xf>
    <xf numFmtId="0" fontId="0" fillId="0" borderId="0" xfId="0" applyFill="1" applyBorder="1" applyAlignment="1" applyProtection="1">
      <alignment vertical="top"/>
      <protection hidden="1" locked="0"/>
    </xf>
    <xf numFmtId="0" fontId="0" fillId="0" borderId="14" xfId="0" applyFill="1" applyBorder="1" applyAlignment="1" applyProtection="1">
      <alignment/>
      <protection hidden="1" locked="0"/>
    </xf>
    <xf numFmtId="0" fontId="3" fillId="0" borderId="0" xfId="0" applyFont="1" applyFill="1" applyBorder="1" applyAlignment="1" applyProtection="1">
      <alignment horizontal="left" vertical="top"/>
      <protection hidden="1" locked="0"/>
    </xf>
    <xf numFmtId="0" fontId="11" fillId="0" borderId="0" xfId="0" applyFont="1" applyFill="1" applyBorder="1" applyAlignment="1" applyProtection="1">
      <alignment horizontal="left" vertical="top"/>
      <protection hidden="1" locked="0"/>
    </xf>
    <xf numFmtId="0" fontId="6" fillId="0" borderId="0" xfId="0" applyFont="1" applyFill="1" applyBorder="1" applyAlignment="1" applyProtection="1">
      <alignment horizontal="center" vertical="center" wrapText="1"/>
      <protection hidden="1" locked="0"/>
    </xf>
    <xf numFmtId="0" fontId="0" fillId="0" borderId="0" xfId="0" applyFont="1" applyFill="1" applyBorder="1" applyAlignment="1" applyProtection="1">
      <alignment horizontal="left" vertical="center"/>
      <protection hidden="1" locked="0"/>
    </xf>
    <xf numFmtId="0" fontId="3" fillId="0" borderId="0" xfId="0" applyFont="1" applyFill="1" applyBorder="1" applyAlignment="1" applyProtection="1">
      <alignment/>
      <protection hidden="1" locked="0"/>
    </xf>
    <xf numFmtId="0" fontId="0" fillId="0" borderId="16" xfId="0" applyFill="1" applyBorder="1" applyAlignment="1" applyProtection="1">
      <alignment/>
      <protection hidden="1" locked="0"/>
    </xf>
    <xf numFmtId="0" fontId="0" fillId="0" borderId="18" xfId="0" applyFill="1" applyBorder="1" applyAlignment="1" applyProtection="1">
      <alignment/>
      <protection hidden="1" locked="0"/>
    </xf>
    <xf numFmtId="0" fontId="0" fillId="0" borderId="12" xfId="0" applyFill="1" applyBorder="1" applyAlignment="1" applyProtection="1">
      <alignment/>
      <protection hidden="1" locked="0"/>
    </xf>
    <xf numFmtId="0" fontId="0" fillId="0" borderId="13" xfId="0" applyFill="1" applyBorder="1" applyAlignment="1" applyProtection="1">
      <alignment/>
      <protection hidden="1" locked="0"/>
    </xf>
    <xf numFmtId="0" fontId="10" fillId="0" borderId="0" xfId="54" applyFont="1" applyFill="1" applyAlignment="1" applyProtection="1">
      <alignment vertical="top"/>
      <protection hidden="1" locked="0"/>
    </xf>
    <xf numFmtId="0" fontId="24" fillId="0" borderId="0" xfId="54" applyFont="1" applyFill="1" applyBorder="1" applyAlignment="1" applyProtection="1">
      <alignment vertical="top" wrapText="1"/>
      <protection hidden="1" locked="0"/>
    </xf>
    <xf numFmtId="0" fontId="2" fillId="0" borderId="10" xfId="0" applyFont="1" applyFill="1" applyBorder="1" applyAlignment="1" applyProtection="1">
      <alignment vertical="top" wrapText="1"/>
      <protection hidden="1" locked="0"/>
    </xf>
    <xf numFmtId="0" fontId="8" fillId="0" borderId="12" xfId="0" applyFont="1" applyFill="1" applyBorder="1" applyAlignment="1" applyProtection="1">
      <alignment vertical="top"/>
      <protection hidden="1" locked="0"/>
    </xf>
    <xf numFmtId="0" fontId="8" fillId="0" borderId="13" xfId="0" applyFont="1" applyFill="1" applyBorder="1" applyAlignment="1" applyProtection="1">
      <alignment vertical="top"/>
      <protection hidden="1" locked="0"/>
    </xf>
    <xf numFmtId="0" fontId="2" fillId="0" borderId="14" xfId="0" applyFont="1" applyFill="1" applyBorder="1" applyAlignment="1" applyProtection="1">
      <alignment/>
      <protection hidden="1" locked="0"/>
    </xf>
    <xf numFmtId="0" fontId="2" fillId="0" borderId="0" xfId="54" applyFont="1" applyFill="1" applyProtection="1">
      <alignment/>
      <protection hidden="1" locked="0"/>
    </xf>
    <xf numFmtId="0" fontId="8" fillId="0" borderId="0" xfId="0" applyFont="1" applyFill="1" applyBorder="1" applyAlignment="1" applyProtection="1">
      <alignment vertical="top"/>
      <protection hidden="1" locked="0"/>
    </xf>
    <xf numFmtId="0" fontId="3" fillId="0" borderId="14" xfId="0" applyFont="1" applyFill="1" applyBorder="1" applyAlignment="1" applyProtection="1">
      <alignment horizontal="left" vertical="top"/>
      <protection hidden="1" locked="0"/>
    </xf>
    <xf numFmtId="0" fontId="0" fillId="0" borderId="17" xfId="0" applyFill="1" applyBorder="1" applyAlignment="1" applyProtection="1">
      <alignment/>
      <protection hidden="1" locked="0"/>
    </xf>
    <xf numFmtId="0" fontId="21" fillId="0" borderId="15" xfId="0" applyFont="1" applyFill="1" applyBorder="1" applyAlignment="1" applyProtection="1">
      <alignment horizontal="left" wrapText="1"/>
      <protection hidden="1" locked="0"/>
    </xf>
    <xf numFmtId="0" fontId="20" fillId="0" borderId="15" xfId="0" applyFont="1" applyFill="1" applyBorder="1" applyAlignment="1" applyProtection="1">
      <alignment horizontal="left" wrapText="1"/>
      <protection hidden="1" locked="0"/>
    </xf>
    <xf numFmtId="0" fontId="10" fillId="0" borderId="10" xfId="0" applyFont="1" applyFill="1" applyBorder="1" applyAlignment="1" applyProtection="1">
      <alignment/>
      <protection hidden="1" locked="0"/>
    </xf>
    <xf numFmtId="0" fontId="24" fillId="0" borderId="14" xfId="0" applyFont="1" applyFill="1" applyBorder="1" applyAlignment="1" applyProtection="1">
      <alignment vertical="top"/>
      <protection hidden="1" locked="0"/>
    </xf>
    <xf numFmtId="0" fontId="2" fillId="0" borderId="10" xfId="0" applyFont="1" applyFill="1" applyBorder="1" applyAlignment="1" applyProtection="1">
      <alignment/>
      <protection hidden="1" locked="0"/>
    </xf>
    <xf numFmtId="0" fontId="0" fillId="0" borderId="12" xfId="0" applyFill="1" applyBorder="1" applyAlignment="1" applyProtection="1">
      <alignment horizontal="left" vertical="top"/>
      <protection hidden="1" locked="0"/>
    </xf>
    <xf numFmtId="0" fontId="0" fillId="0" borderId="13" xfId="0" applyFill="1" applyBorder="1" applyAlignment="1" applyProtection="1">
      <alignment horizontal="left" vertical="top"/>
      <protection hidden="1" locked="0"/>
    </xf>
    <xf numFmtId="0" fontId="84" fillId="0" borderId="0" xfId="0" applyFont="1" applyBorder="1" applyAlignment="1" applyProtection="1">
      <alignment horizontal="left" vertical="top"/>
      <protection hidden="1" locked="0"/>
    </xf>
    <xf numFmtId="0" fontId="84" fillId="0" borderId="12" xfId="0" applyFont="1" applyBorder="1" applyAlignment="1" applyProtection="1">
      <alignment horizontal="left" vertical="top"/>
      <protection hidden="1" locked="0"/>
    </xf>
    <xf numFmtId="49" fontId="6" fillId="0" borderId="12" xfId="0" applyNumberFormat="1" applyFont="1" applyFill="1" applyBorder="1" applyAlignment="1" applyProtection="1">
      <alignment horizontal="left" vertical="top"/>
      <protection hidden="1" locked="0"/>
    </xf>
    <xf numFmtId="49" fontId="6" fillId="0" borderId="13" xfId="0" applyNumberFormat="1" applyFont="1" applyFill="1" applyBorder="1" applyAlignment="1" applyProtection="1">
      <alignment horizontal="left" vertical="top"/>
      <protection hidden="1" locked="0"/>
    </xf>
    <xf numFmtId="0" fontId="0" fillId="0" borderId="15" xfId="0" applyFill="1" applyBorder="1" applyAlignment="1" applyProtection="1">
      <alignment/>
      <protection hidden="1" locked="0"/>
    </xf>
    <xf numFmtId="0" fontId="10" fillId="0" borderId="18" xfId="0" applyFont="1" applyFill="1" applyBorder="1" applyAlignment="1" applyProtection="1">
      <alignment vertical="top"/>
      <protection hidden="1" locked="0"/>
    </xf>
    <xf numFmtId="0" fontId="24" fillId="0" borderId="12" xfId="0" applyFont="1" applyFill="1" applyBorder="1" applyAlignment="1" applyProtection="1">
      <alignment vertical="top"/>
      <protection hidden="1" locked="0"/>
    </xf>
    <xf numFmtId="0" fontId="10" fillId="0" borderId="13" xfId="0" applyFont="1" applyFill="1" applyBorder="1" applyAlignment="1" applyProtection="1">
      <alignment vertical="top"/>
      <protection hidden="1" locked="0"/>
    </xf>
    <xf numFmtId="0" fontId="3" fillId="0" borderId="15" xfId="0" applyFont="1" applyFill="1" applyBorder="1" applyAlignment="1" applyProtection="1">
      <alignment horizontal="center" vertical="top"/>
      <protection hidden="1" locked="0"/>
    </xf>
    <xf numFmtId="0" fontId="0" fillId="0" borderId="0" xfId="54" applyFill="1" applyBorder="1" applyProtection="1">
      <alignment/>
      <protection hidden="1" locked="0"/>
    </xf>
    <xf numFmtId="0" fontId="8" fillId="0" borderId="0" xfId="54" applyFont="1" applyFill="1" applyProtection="1">
      <alignment/>
      <protection hidden="1" locked="0"/>
    </xf>
    <xf numFmtId="0" fontId="0" fillId="25" borderId="11" xfId="0" applyFill="1" applyBorder="1" applyAlignment="1" applyProtection="1">
      <alignment/>
      <protection locked="0"/>
    </xf>
    <xf numFmtId="0" fontId="3" fillId="0" borderId="12" xfId="0" applyFont="1" applyBorder="1" applyAlignment="1" applyProtection="1">
      <alignment/>
      <protection locked="0"/>
    </xf>
    <xf numFmtId="0" fontId="11" fillId="25" borderId="0" xfId="0" applyFont="1" applyFill="1" applyBorder="1" applyAlignment="1" applyProtection="1">
      <alignment/>
      <protection locked="0"/>
    </xf>
    <xf numFmtId="0" fontId="11" fillId="25" borderId="0" xfId="0" applyFont="1" applyFill="1" applyBorder="1" applyAlignment="1" applyProtection="1">
      <alignment/>
      <protection locked="0"/>
    </xf>
    <xf numFmtId="0" fontId="11" fillId="25" borderId="0" xfId="0" applyFont="1" applyFill="1" applyBorder="1" applyAlignment="1" applyProtection="1">
      <alignment horizontal="center" wrapText="1"/>
      <protection locked="0"/>
    </xf>
    <xf numFmtId="0" fontId="63" fillId="25" borderId="15" xfId="0" applyFont="1" applyFill="1" applyBorder="1" applyAlignment="1" applyProtection="1">
      <alignment horizontal="left" wrapText="1"/>
      <protection locked="0"/>
    </xf>
    <xf numFmtId="0" fontId="2" fillId="25" borderId="15" xfId="0" applyFont="1" applyFill="1" applyBorder="1" applyAlignment="1" applyProtection="1">
      <alignment horizontal="left" wrapText="1"/>
      <protection locked="0"/>
    </xf>
    <xf numFmtId="0" fontId="4" fillId="25" borderId="0" xfId="0" applyFont="1" applyFill="1" applyBorder="1" applyAlignment="1" applyProtection="1">
      <alignment horizontal="justify" vertical="center" wrapText="1"/>
      <protection/>
    </xf>
    <xf numFmtId="0" fontId="4" fillId="25" borderId="14" xfId="0" applyFont="1" applyFill="1" applyBorder="1" applyAlignment="1" applyProtection="1">
      <alignment horizontal="justify" vertical="center" wrapText="1"/>
      <protection/>
    </xf>
    <xf numFmtId="0" fontId="6" fillId="25"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left" vertical="center" wrapText="1"/>
      <protection/>
    </xf>
    <xf numFmtId="0" fontId="11" fillId="24" borderId="0" xfId="0" applyFont="1" applyFill="1" applyBorder="1" applyAlignment="1" applyProtection="1">
      <alignment horizontal="center" vertical="center" wrapText="1"/>
      <protection/>
    </xf>
    <xf numFmtId="0" fontId="11" fillId="24" borderId="0" xfId="0" applyFont="1" applyFill="1" applyBorder="1" applyAlignment="1" applyProtection="1">
      <alignment horizontal="center" vertical="top" wrapText="1"/>
      <protection/>
    </xf>
    <xf numFmtId="0" fontId="6" fillId="25" borderId="0" xfId="0" applyFont="1" applyFill="1" applyAlignment="1" applyProtection="1">
      <alignment/>
      <protection/>
    </xf>
    <xf numFmtId="0" fontId="0" fillId="25" borderId="0" xfId="0" applyFont="1" applyFill="1" applyAlignment="1" applyProtection="1">
      <alignment/>
      <protection/>
    </xf>
    <xf numFmtId="0" fontId="0" fillId="25" borderId="14" xfId="0" applyFont="1" applyFill="1" applyBorder="1" applyAlignment="1" applyProtection="1">
      <alignment/>
      <protection/>
    </xf>
    <xf numFmtId="0" fontId="0" fillId="25" borderId="10" xfId="0" applyFont="1" applyFill="1" applyBorder="1" applyAlignment="1" applyProtection="1">
      <alignment horizontal="left"/>
      <protection/>
    </xf>
    <xf numFmtId="0" fontId="0" fillId="28" borderId="10" xfId="0" applyFill="1" applyBorder="1" applyAlignment="1" applyProtection="1">
      <alignment/>
      <protection/>
    </xf>
    <xf numFmtId="0" fontId="0" fillId="28" borderId="0" xfId="0" applyFill="1" applyBorder="1" applyAlignment="1" applyProtection="1">
      <alignment/>
      <protection/>
    </xf>
    <xf numFmtId="0" fontId="0" fillId="25" borderId="10" xfId="0" applyFill="1" applyBorder="1" applyAlignment="1" applyProtection="1">
      <alignment vertical="top"/>
      <protection/>
    </xf>
    <xf numFmtId="0" fontId="0" fillId="25" borderId="0" xfId="0" applyFill="1" applyAlignment="1" applyProtection="1">
      <alignment/>
      <protection/>
    </xf>
    <xf numFmtId="0" fontId="24" fillId="0" borderId="12" xfId="54" applyFont="1" applyFill="1" applyBorder="1" applyAlignment="1" applyProtection="1">
      <alignment vertical="center"/>
      <protection/>
    </xf>
    <xf numFmtId="0" fontId="3" fillId="0" borderId="18" xfId="0" applyFont="1" applyBorder="1" applyAlignment="1" applyProtection="1">
      <alignment/>
      <protection/>
    </xf>
    <xf numFmtId="0" fontId="3" fillId="0" borderId="18" xfId="0" applyFont="1" applyBorder="1" applyAlignment="1" applyProtection="1">
      <alignment/>
      <protection/>
    </xf>
    <xf numFmtId="0" fontId="3" fillId="0" borderId="12" xfId="0" applyFont="1" applyFill="1" applyBorder="1" applyAlignment="1" applyProtection="1">
      <alignment horizontal="justify" vertical="top" wrapText="1"/>
      <protection/>
    </xf>
    <xf numFmtId="0" fontId="3" fillId="0" borderId="12" xfId="0" applyFont="1" applyFill="1" applyBorder="1" applyAlignment="1" applyProtection="1">
      <alignment horizontal="justify" vertical="top"/>
      <protection/>
    </xf>
    <xf numFmtId="0" fontId="11" fillId="25" borderId="12" xfId="0" applyFont="1" applyFill="1" applyBorder="1" applyAlignment="1" applyProtection="1">
      <alignment horizontal="center" vertical="top" wrapText="1"/>
      <protection/>
    </xf>
    <xf numFmtId="0" fontId="11" fillId="25" borderId="0" xfId="0" applyFont="1" applyFill="1" applyBorder="1" applyAlignment="1" applyProtection="1">
      <alignment horizontal="center" vertical="top" wrapText="1"/>
      <protection/>
    </xf>
    <xf numFmtId="0" fontId="11" fillId="25" borderId="12" xfId="0" applyFont="1" applyFill="1" applyBorder="1" applyAlignment="1" applyProtection="1">
      <alignment horizontal="center" vertical="top"/>
      <protection/>
    </xf>
    <xf numFmtId="0" fontId="0" fillId="0" borderId="18" xfId="0" applyFill="1" applyBorder="1" applyAlignment="1" applyProtection="1">
      <alignment horizontal="center"/>
      <protection hidden="1" locked="0"/>
    </xf>
    <xf numFmtId="0" fontId="0" fillId="0" borderId="12" xfId="0" applyFill="1"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0" fillId="0" borderId="0" xfId="0" applyFill="1" applyAlignment="1" applyProtection="1">
      <alignment/>
      <protection hidden="1" locked="0"/>
    </xf>
    <xf numFmtId="0" fontId="83" fillId="0" borderId="0" xfId="0" applyFont="1" applyFill="1" applyAlignment="1" applyProtection="1">
      <alignment/>
      <protection hidden="1" locked="0"/>
    </xf>
    <xf numFmtId="0" fontId="83" fillId="26"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14" xfId="0" applyFont="1" applyFill="1" applyBorder="1" applyAlignment="1" applyProtection="1">
      <alignment vertical="top"/>
      <protection hidden="1" locked="0"/>
    </xf>
    <xf numFmtId="0" fontId="10" fillId="0" borderId="0" xfId="0" applyFont="1" applyFill="1" applyAlignment="1" applyProtection="1">
      <alignment/>
      <protection hidden="1" locked="0"/>
    </xf>
    <xf numFmtId="0" fontId="88" fillId="0" borderId="0" xfId="0" applyFont="1" applyFill="1" applyAlignment="1" applyProtection="1">
      <alignment/>
      <protection hidden="1" locked="0"/>
    </xf>
    <xf numFmtId="0" fontId="88" fillId="26" borderId="0" xfId="0" applyFont="1" applyFill="1" applyAlignment="1" applyProtection="1">
      <alignment horizontal="center"/>
      <protection hidden="1" locked="0"/>
    </xf>
    <xf numFmtId="14" fontId="10" fillId="0" borderId="0" xfId="0" applyNumberFormat="1" applyFont="1" applyFill="1" applyAlignment="1" applyProtection="1">
      <alignment/>
      <protection hidden="1" locked="0"/>
    </xf>
    <xf numFmtId="0" fontId="10" fillId="0" borderId="14" xfId="0" applyFont="1" applyFill="1" applyBorder="1" applyAlignment="1" applyProtection="1">
      <alignment horizontal="justify" vertical="top"/>
      <protection hidden="1" locked="0"/>
    </xf>
    <xf numFmtId="0" fontId="5" fillId="0" borderId="14" xfId="0" applyFont="1" applyFill="1" applyBorder="1" applyAlignment="1" applyProtection="1">
      <alignment vertical="top"/>
      <protection hidden="1" locked="0"/>
    </xf>
    <xf numFmtId="0" fontId="6" fillId="0" borderId="0" xfId="0" applyFont="1" applyFill="1" applyBorder="1" applyAlignment="1" applyProtection="1">
      <alignment horizontal="left" vertical="top"/>
      <protection hidden="1" locked="0"/>
    </xf>
    <xf numFmtId="0" fontId="0" fillId="0" borderId="18" xfId="0" applyFill="1" applyBorder="1" applyAlignment="1" applyProtection="1">
      <alignment horizontal="center"/>
      <protection hidden="1" locked="0"/>
    </xf>
    <xf numFmtId="0" fontId="0" fillId="0" borderId="12" xfId="0" applyFill="1" applyBorder="1" applyAlignment="1" applyProtection="1">
      <alignment horizontal="center"/>
      <protection hidden="1" locked="0"/>
    </xf>
    <xf numFmtId="0" fontId="0" fillId="0" borderId="13" xfId="0" applyFill="1" applyBorder="1" applyAlignment="1" applyProtection="1">
      <alignment horizontal="center"/>
      <protection hidden="1" locked="0"/>
    </xf>
    <xf numFmtId="0" fontId="0" fillId="0" borderId="10" xfId="0" applyFill="1" applyBorder="1" applyAlignment="1" applyProtection="1">
      <alignment vertical="distributed"/>
      <protection hidden="1" locked="0"/>
    </xf>
    <xf numFmtId="0" fontId="0" fillId="0" borderId="14" xfId="0" applyFill="1" applyBorder="1" applyAlignment="1" applyProtection="1">
      <alignment vertical="distributed"/>
      <protection hidden="1" locked="0"/>
    </xf>
    <xf numFmtId="0" fontId="0" fillId="0" borderId="0" xfId="0" applyFill="1" applyBorder="1" applyAlignment="1" applyProtection="1">
      <alignment vertical="distributed"/>
      <protection hidden="1" locked="0"/>
    </xf>
    <xf numFmtId="0" fontId="83" fillId="0" borderId="0" xfId="0" applyFont="1" applyFill="1" applyBorder="1" applyAlignment="1" applyProtection="1">
      <alignment vertical="distributed"/>
      <protection hidden="1" locked="0"/>
    </xf>
    <xf numFmtId="0" fontId="83" fillId="26" borderId="0" xfId="0" applyFont="1" applyFill="1" applyBorder="1" applyAlignment="1" applyProtection="1">
      <alignment vertical="distributed"/>
      <protection hidden="1" locked="0"/>
    </xf>
    <xf numFmtId="0" fontId="24" fillId="0" borderId="12" xfId="0" applyFont="1" applyFill="1" applyBorder="1" applyAlignment="1" applyProtection="1">
      <alignment horizontal="center" vertical="center" wrapText="1"/>
      <protection hidden="1" locked="0"/>
    </xf>
    <xf numFmtId="0" fontId="24" fillId="0" borderId="13" xfId="0" applyFont="1" applyFill="1" applyBorder="1" applyAlignment="1" applyProtection="1">
      <alignment horizontal="center" vertical="center" wrapText="1"/>
      <protection hidden="1" locked="0"/>
    </xf>
    <xf numFmtId="0" fontId="0" fillId="0" borderId="0" xfId="0" applyFont="1" applyFill="1" applyAlignment="1" applyProtection="1">
      <alignment horizontal="left" vertical="top"/>
      <protection hidden="1" locked="0"/>
    </xf>
    <xf numFmtId="0" fontId="83" fillId="0" borderId="0" xfId="0" applyFont="1" applyFill="1" applyAlignment="1" applyProtection="1">
      <alignment horizontal="left" vertical="top"/>
      <protection hidden="1" locked="0"/>
    </xf>
    <xf numFmtId="0" fontId="83" fillId="26" borderId="0" xfId="0" applyFont="1" applyFill="1" applyAlignment="1" applyProtection="1">
      <alignment horizontal="left" vertical="top"/>
      <protection hidden="1" locked="0"/>
    </xf>
    <xf numFmtId="0" fontId="94"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6" fillId="0" borderId="18" xfId="0" applyFont="1" applyFill="1" applyBorder="1" applyAlignment="1" applyProtection="1">
      <alignment horizontal="center" vertical="center" textRotation="90"/>
      <protection hidden="1" locked="0"/>
    </xf>
    <xf numFmtId="0" fontId="0" fillId="0" borderId="12" xfId="0" applyFont="1" applyFill="1" applyBorder="1" applyAlignment="1" applyProtection="1">
      <alignment horizontal="left" vertical="center"/>
      <protection hidden="1" locked="0"/>
    </xf>
    <xf numFmtId="0" fontId="5" fillId="0" borderId="12" xfId="0" applyFont="1" applyFill="1" applyBorder="1" applyAlignment="1" applyProtection="1">
      <alignment horizontal="center" vertical="center" wrapText="1"/>
      <protection hidden="1" locked="0"/>
    </xf>
    <xf numFmtId="0" fontId="0" fillId="0" borderId="12" xfId="0" applyFill="1" applyBorder="1" applyAlignment="1" applyProtection="1">
      <alignment horizontal="center" vertical="center"/>
      <protection hidden="1" locked="0"/>
    </xf>
    <xf numFmtId="0" fontId="0" fillId="0" borderId="13" xfId="0" applyFill="1" applyBorder="1" applyAlignment="1" applyProtection="1">
      <alignment horizontal="center" vertical="center"/>
      <protection hidden="1" locked="0"/>
    </xf>
    <xf numFmtId="0" fontId="0" fillId="0" borderId="11" xfId="0" applyFill="1" applyBorder="1" applyAlignment="1" applyProtection="1">
      <alignment/>
      <protection hidden="1" locked="0"/>
    </xf>
    <xf numFmtId="0" fontId="0" fillId="0" borderId="0" xfId="0" applyFill="1" applyAlignment="1" applyProtection="1">
      <alignment horizontal="center"/>
      <protection hidden="1" locked="0"/>
    </xf>
    <xf numFmtId="0" fontId="83" fillId="0" borderId="0" xfId="0" applyFont="1" applyFill="1" applyAlignment="1" applyProtection="1">
      <alignment horizontal="center"/>
      <protection hidden="1" locked="0"/>
    </xf>
    <xf numFmtId="0" fontId="83" fillId="26" borderId="0" xfId="0" applyFont="1" applyFill="1" applyAlignment="1" applyProtection="1">
      <alignment horizontal="center"/>
      <protection hidden="1" locked="0"/>
    </xf>
    <xf numFmtId="0" fontId="0" fillId="0" borderId="14" xfId="0" applyFill="1" applyBorder="1" applyAlignment="1" applyProtection="1">
      <alignment horizontal="center" vertical="center"/>
      <protection hidden="1" locked="0"/>
    </xf>
    <xf numFmtId="0" fontId="24" fillId="0" borderId="10" xfId="0" applyFont="1" applyFill="1" applyBorder="1" applyAlignment="1" applyProtection="1">
      <alignment horizontal="center" vertical="center" textRotation="90"/>
      <protection hidden="1" locked="0"/>
    </xf>
    <xf numFmtId="0" fontId="10" fillId="0" borderId="0" xfId="0" applyFont="1" applyFill="1" applyBorder="1" applyAlignment="1" applyProtection="1">
      <alignment horizontal="left" vertical="center"/>
      <protection hidden="1" locked="0"/>
    </xf>
    <xf numFmtId="0" fontId="10" fillId="0" borderId="0" xfId="0" applyFont="1" applyFill="1" applyBorder="1" applyAlignment="1" applyProtection="1">
      <alignment/>
      <protection hidden="1" locked="0"/>
    </xf>
    <xf numFmtId="0" fontId="0" fillId="0" borderId="0" xfId="0" applyFill="1" applyBorder="1" applyAlignment="1" applyProtection="1">
      <alignment/>
      <protection hidden="1" locked="0"/>
    </xf>
    <xf numFmtId="0" fontId="10" fillId="0" borderId="0" xfId="0" applyFont="1" applyFill="1" applyBorder="1" applyAlignment="1" applyProtection="1">
      <alignment horizontal="left" vertical="center" indent="3"/>
      <protection hidden="1" locked="0"/>
    </xf>
    <xf numFmtId="0" fontId="0" fillId="0" borderId="0" xfId="0"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wrapText="1"/>
      <protection hidden="1" locked="0"/>
    </xf>
    <xf numFmtId="0" fontId="24" fillId="0" borderId="18" xfId="0" applyFont="1" applyFill="1" applyBorder="1" applyAlignment="1" applyProtection="1">
      <alignment horizontal="center" vertical="center" textRotation="90"/>
      <protection hidden="1" locked="0"/>
    </xf>
    <xf numFmtId="0" fontId="10" fillId="0" borderId="12" xfId="0" applyFont="1" applyFill="1" applyBorder="1" applyAlignment="1" applyProtection="1">
      <alignment horizontal="left" vertical="center"/>
      <protection hidden="1" locked="0"/>
    </xf>
    <xf numFmtId="0" fontId="10" fillId="0" borderId="12" xfId="0" applyFont="1" applyFill="1" applyBorder="1" applyAlignment="1" applyProtection="1">
      <alignment/>
      <protection hidden="1" locked="0"/>
    </xf>
    <xf numFmtId="0" fontId="0" fillId="0" borderId="12" xfId="0" applyFill="1" applyBorder="1" applyAlignment="1" applyProtection="1">
      <alignment/>
      <protection hidden="1" locked="0"/>
    </xf>
    <xf numFmtId="0" fontId="10" fillId="0" borderId="12" xfId="0" applyFont="1" applyFill="1" applyBorder="1" applyAlignment="1" applyProtection="1">
      <alignment horizontal="left" vertical="center" indent="3"/>
      <protection hidden="1" locked="0"/>
    </xf>
    <xf numFmtId="3" fontId="0" fillId="0" borderId="12" xfId="0" applyNumberFormat="1" applyFill="1" applyBorder="1" applyAlignment="1" applyProtection="1">
      <alignment horizontal="right" vertical="center" indent="5"/>
      <protection hidden="1" locked="0"/>
    </xf>
    <xf numFmtId="3" fontId="0" fillId="0" borderId="13" xfId="0" applyNumberFormat="1" applyFill="1" applyBorder="1" applyAlignment="1" applyProtection="1">
      <alignment horizontal="right" vertical="center" indent="5"/>
      <protection hidden="1" locked="0"/>
    </xf>
    <xf numFmtId="3" fontId="0" fillId="0" borderId="14" xfId="0" applyNumberFormat="1" applyFill="1" applyBorder="1" applyAlignment="1" applyProtection="1">
      <alignment horizontal="right" vertical="center" indent="5"/>
      <protection hidden="1" locked="0"/>
    </xf>
    <xf numFmtId="0" fontId="10" fillId="0" borderId="0" xfId="0" applyFont="1" applyFill="1" applyBorder="1" applyAlignment="1" applyProtection="1">
      <alignment horizontal="left" vertical="top"/>
      <protection hidden="1" locked="0"/>
    </xf>
    <xf numFmtId="0" fontId="24" fillId="0" borderId="17" xfId="0" applyFont="1" applyFill="1" applyBorder="1" applyAlignment="1" applyProtection="1">
      <alignment horizontal="center" vertical="center" textRotation="90"/>
      <protection hidden="1" locked="0"/>
    </xf>
    <xf numFmtId="0" fontId="10" fillId="0" borderId="15" xfId="0" applyFont="1" applyFill="1" applyBorder="1" applyAlignment="1" applyProtection="1">
      <alignment horizontal="left" vertical="center"/>
      <protection hidden="1" locked="0"/>
    </xf>
    <xf numFmtId="0" fontId="10" fillId="0" borderId="15" xfId="0" applyFont="1" applyFill="1" applyBorder="1" applyAlignment="1" applyProtection="1">
      <alignment/>
      <protection hidden="1" locked="0"/>
    </xf>
    <xf numFmtId="0" fontId="0" fillId="0" borderId="15" xfId="0" applyFill="1" applyBorder="1" applyAlignment="1" applyProtection="1">
      <alignment/>
      <protection hidden="1" locked="0"/>
    </xf>
    <xf numFmtId="0" fontId="10" fillId="0" borderId="15" xfId="0" applyFont="1" applyFill="1" applyBorder="1" applyAlignment="1" applyProtection="1">
      <alignment horizontal="left" vertical="center" indent="3"/>
      <protection hidden="1" locked="0"/>
    </xf>
    <xf numFmtId="3" fontId="0" fillId="0" borderId="15" xfId="0" applyNumberFormat="1" applyFill="1" applyBorder="1" applyAlignment="1" applyProtection="1">
      <alignment horizontal="right" vertical="center" indent="5"/>
      <protection hidden="1" locked="0"/>
    </xf>
    <xf numFmtId="0" fontId="5" fillId="0" borderId="15" xfId="0" applyFont="1" applyFill="1" applyBorder="1" applyAlignment="1" applyProtection="1">
      <alignment horizontal="center" vertical="center" wrapText="1"/>
      <protection hidden="1" locked="0"/>
    </xf>
    <xf numFmtId="3" fontId="0" fillId="0" borderId="16" xfId="0" applyNumberFormat="1" applyFill="1" applyBorder="1" applyAlignment="1" applyProtection="1">
      <alignment horizontal="right" vertical="center" indent="5"/>
      <protection hidden="1" locked="0"/>
    </xf>
    <xf numFmtId="3" fontId="0" fillId="0" borderId="0" xfId="0" applyNumberFormat="1" applyFill="1" applyBorder="1" applyAlignment="1" applyProtection="1">
      <alignment horizontal="right" vertical="center" indent="5"/>
      <protection hidden="1" locked="0"/>
    </xf>
    <xf numFmtId="0" fontId="10" fillId="0" borderId="17" xfId="0" applyFont="1" applyFill="1" applyBorder="1" applyAlignment="1" applyProtection="1">
      <alignment horizontal="left" vertical="top"/>
      <protection hidden="1" locked="0"/>
    </xf>
    <xf numFmtId="0" fontId="10" fillId="0" borderId="15" xfId="0" applyFont="1" applyFill="1" applyBorder="1" applyAlignment="1" applyProtection="1">
      <alignment horizontal="left" vertical="top"/>
      <protection hidden="1" locked="0"/>
    </xf>
    <xf numFmtId="0" fontId="6" fillId="0" borderId="15" xfId="0" applyFont="1" applyFill="1" applyBorder="1" applyAlignment="1" applyProtection="1">
      <alignment horizontal="center" vertical="center" wrapText="1"/>
      <protection hidden="1" locked="0"/>
    </xf>
    <xf numFmtId="0" fontId="24" fillId="0" borderId="20" xfId="0" applyFont="1" applyFill="1" applyBorder="1" applyAlignment="1" applyProtection="1">
      <alignment vertical="top" wrapText="1"/>
      <protection hidden="1" locked="0"/>
    </xf>
    <xf numFmtId="0" fontId="24" fillId="0" borderId="21" xfId="0" applyFont="1" applyFill="1" applyBorder="1" applyAlignment="1" applyProtection="1">
      <alignment vertical="top" wrapText="1"/>
      <protection hidden="1" locked="0"/>
    </xf>
    <xf numFmtId="0" fontId="10" fillId="0" borderId="11" xfId="0" applyFont="1" applyFill="1" applyBorder="1" applyAlignment="1" applyProtection="1">
      <alignment/>
      <protection hidden="1" locked="0"/>
    </xf>
    <xf numFmtId="0" fontId="88" fillId="26" borderId="0" xfId="0" applyFont="1" applyFill="1" applyAlignment="1" applyProtection="1">
      <alignment/>
      <protection hidden="1" locked="0"/>
    </xf>
    <xf numFmtId="0" fontId="0" fillId="0" borderId="18" xfId="0"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protection hidden="1" locked="0"/>
    </xf>
    <xf numFmtId="0" fontId="6" fillId="0" borderId="12" xfId="0" applyFont="1" applyFill="1" applyBorder="1" applyAlignment="1" applyProtection="1">
      <alignment horizontal="center" vertical="center"/>
      <protection hidden="1" locked="0"/>
    </xf>
    <xf numFmtId="0" fontId="6" fillId="0" borderId="13" xfId="0" applyFont="1" applyFill="1" applyBorder="1" applyAlignment="1" applyProtection="1">
      <alignment horizontal="center" vertical="center"/>
      <protection hidden="1" locked="0"/>
    </xf>
    <xf numFmtId="0" fontId="0" fillId="0" borderId="14" xfId="0" applyFill="1" applyBorder="1" applyAlignment="1" applyProtection="1">
      <alignment/>
      <protection hidden="1" locked="0"/>
    </xf>
    <xf numFmtId="0" fontId="6" fillId="0" borderId="1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vertical="center"/>
      <protection hidden="1" locked="0"/>
    </xf>
    <xf numFmtId="0" fontId="6" fillId="0" borderId="14" xfId="0" applyFont="1" applyFill="1" applyBorder="1" applyAlignment="1" applyProtection="1">
      <alignment horizontal="center" vertical="center"/>
      <protection hidden="1" locked="0"/>
    </xf>
    <xf numFmtId="0" fontId="0" fillId="0" borderId="16" xfId="0" applyFill="1" applyBorder="1" applyAlignment="1" applyProtection="1">
      <alignment/>
      <protection hidden="1" locked="0"/>
    </xf>
    <xf numFmtId="0" fontId="10" fillId="0" borderId="17" xfId="0" applyFont="1" applyFill="1" applyBorder="1" applyAlignment="1" applyProtection="1">
      <alignment horizontal="left" vertical="center" indent="3"/>
      <protection hidden="1" locked="0"/>
    </xf>
    <xf numFmtId="0" fontId="10" fillId="0" borderId="16" xfId="0" applyFont="1" applyFill="1" applyBorder="1" applyAlignment="1" applyProtection="1">
      <alignment horizontal="left" vertical="center" indent="3"/>
      <protection hidden="1" locked="0"/>
    </xf>
    <xf numFmtId="0" fontId="6" fillId="0" borderId="17" xfId="0" applyFont="1" applyFill="1" applyBorder="1" applyAlignment="1" applyProtection="1">
      <alignment horizontal="center" vertical="center"/>
      <protection hidden="1" locked="0"/>
    </xf>
    <xf numFmtId="0" fontId="6" fillId="0" borderId="15" xfId="0"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protection hidden="1" locked="0"/>
    </xf>
    <xf numFmtId="0" fontId="10" fillId="0" borderId="18" xfId="0" applyFont="1" applyFill="1" applyBorder="1" applyAlignment="1" applyProtection="1">
      <alignment horizontal="left" vertical="center" indent="3"/>
      <protection hidden="1" locked="0"/>
    </xf>
    <xf numFmtId="0" fontId="10" fillId="0" borderId="13" xfId="0" applyFont="1" applyFill="1" applyBorder="1" applyAlignment="1" applyProtection="1">
      <alignment horizontal="left" vertical="center" indent="3"/>
      <protection hidden="1" locked="0"/>
    </xf>
    <xf numFmtId="0" fontId="10" fillId="0" borderId="10" xfId="0" applyFont="1" applyFill="1" applyBorder="1" applyAlignment="1" applyProtection="1">
      <alignment horizontal="left" vertical="top"/>
      <protection hidden="1" locked="0"/>
    </xf>
    <xf numFmtId="0" fontId="6" fillId="0" borderId="12"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left" vertical="center" indent="3"/>
      <protection hidden="1" locked="0"/>
    </xf>
    <xf numFmtId="0" fontId="10" fillId="0" borderId="14" xfId="0" applyFont="1" applyFill="1" applyBorder="1" applyAlignment="1" applyProtection="1">
      <alignment horizontal="left" vertical="center" indent="3"/>
      <protection hidden="1" locked="0"/>
    </xf>
    <xf numFmtId="0" fontId="9" fillId="0" borderId="17" xfId="0" applyFont="1" applyFill="1" applyBorder="1" applyAlignment="1" applyProtection="1">
      <alignment horizontal="center" vertical="center" textRotation="90"/>
      <protection hidden="1" locked="0"/>
    </xf>
    <xf numFmtId="0" fontId="6" fillId="0" borderId="18" xfId="0" applyFont="1" applyFill="1" applyBorder="1" applyAlignment="1" applyProtection="1">
      <alignment horizontal="center" vertical="center"/>
      <protection hidden="1" locked="0"/>
    </xf>
    <xf numFmtId="0" fontId="6" fillId="0" borderId="12" xfId="0" applyFont="1" applyFill="1" applyBorder="1" applyAlignment="1" applyProtection="1">
      <alignment horizontal="center" vertical="center"/>
      <protection hidden="1" locked="0"/>
    </xf>
    <xf numFmtId="0" fontId="6" fillId="0" borderId="13" xfId="0" applyFont="1" applyFill="1" applyBorder="1" applyAlignment="1" applyProtection="1">
      <alignment horizontal="center" vertical="center"/>
      <protection hidden="1" locked="0"/>
    </xf>
    <xf numFmtId="0" fontId="6" fillId="0" borderId="1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vertical="center"/>
      <protection hidden="1" locked="0"/>
    </xf>
    <xf numFmtId="0" fontId="6" fillId="0" borderId="14" xfId="0" applyFont="1" applyFill="1" applyBorder="1" applyAlignment="1" applyProtection="1">
      <alignment horizontal="center" vertical="center"/>
      <protection hidden="1" locked="0"/>
    </xf>
    <xf numFmtId="0" fontId="6" fillId="0" borderId="17" xfId="0" applyFont="1" applyFill="1" applyBorder="1" applyAlignment="1" applyProtection="1">
      <alignment horizontal="center" vertical="center"/>
      <protection hidden="1" locked="0"/>
    </xf>
    <xf numFmtId="0" fontId="6" fillId="0" borderId="15" xfId="0"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protection hidden="1" locked="0"/>
    </xf>
    <xf numFmtId="0" fontId="0" fillId="0" borderId="17" xfId="0" applyFill="1" applyBorder="1" applyAlignment="1" applyProtection="1">
      <alignment horizontal="center" vertical="center"/>
      <protection hidden="1" locked="0"/>
    </xf>
    <xf numFmtId="0" fontId="0" fillId="0" borderId="15" xfId="0" applyFill="1" applyBorder="1" applyAlignment="1" applyProtection="1">
      <alignment horizontal="center" vertical="center"/>
      <protection hidden="1" locked="0"/>
    </xf>
    <xf numFmtId="0" fontId="0" fillId="0" borderId="16" xfId="0" applyFill="1" applyBorder="1" applyAlignment="1" applyProtection="1">
      <alignment horizontal="center" vertical="center"/>
      <protection hidden="1" locked="0"/>
    </xf>
    <xf numFmtId="0" fontId="24" fillId="0" borderId="0" xfId="0" applyFont="1" applyFill="1" applyBorder="1" applyAlignment="1" applyProtection="1">
      <alignment horizontal="center" vertical="center" textRotation="90"/>
      <protection hidden="1" locked="0"/>
    </xf>
    <xf numFmtId="0" fontId="0" fillId="0" borderId="0" xfId="0" applyFill="1" applyBorder="1" applyAlignment="1" applyProtection="1">
      <alignment/>
      <protection hidden="1" locked="0"/>
    </xf>
    <xf numFmtId="0" fontId="10" fillId="0" borderId="0" xfId="0" applyFont="1" applyFill="1" applyBorder="1" applyAlignment="1" applyProtection="1">
      <alignment horizontal="left" vertical="top" wrapText="1"/>
      <protection hidden="1"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14" xfId="0" applyFill="1" applyBorder="1" applyAlignment="1" applyProtection="1">
      <alignment/>
      <protection hidden="1" locked="0"/>
    </xf>
    <xf numFmtId="0" fontId="83" fillId="0" borderId="0" xfId="0" applyFont="1" applyFill="1" applyBorder="1" applyAlignment="1" applyProtection="1">
      <alignment/>
      <protection hidden="1" locked="0"/>
    </xf>
    <xf numFmtId="0" fontId="83" fillId="26" borderId="0" xfId="0" applyFont="1" applyFill="1" applyBorder="1" applyAlignment="1" applyProtection="1">
      <alignment/>
      <protection hidden="1" locked="0"/>
    </xf>
    <xf numFmtId="0" fontId="0" fillId="0" borderId="10" xfId="0" applyFont="1" applyFill="1" applyBorder="1" applyAlignment="1" applyProtection="1">
      <alignment horizontal="left"/>
      <protection hidden="1" locked="0"/>
    </xf>
    <xf numFmtId="0" fontId="0" fillId="0" borderId="0" xfId="0" applyFill="1" applyBorder="1" applyAlignment="1" applyProtection="1">
      <alignment horizontal="left"/>
      <protection hidden="1" locked="0"/>
    </xf>
    <xf numFmtId="0" fontId="0" fillId="0" borderId="0" xfId="0" applyFont="1"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11" xfId="0" applyFont="1" applyFill="1" applyBorder="1" applyAlignment="1" applyProtection="1">
      <alignment horizontal="left"/>
      <protection hidden="1" locked="0"/>
    </xf>
    <xf numFmtId="0" fontId="6" fillId="0" borderId="12" xfId="0" applyFont="1" applyFill="1" applyBorder="1" applyAlignment="1" applyProtection="1">
      <alignment horizontal="left"/>
      <protection hidden="1" locked="0"/>
    </xf>
    <xf numFmtId="0" fontId="0" fillId="0" borderId="10" xfId="0" applyFill="1" applyBorder="1" applyAlignment="1" applyProtection="1">
      <alignment horizontal="left"/>
      <protection hidden="1" locked="0"/>
    </xf>
    <xf numFmtId="0" fontId="10" fillId="0" borderId="0" xfId="0" applyFont="1" applyFill="1" applyBorder="1" applyAlignment="1" applyProtection="1">
      <alignment/>
      <protection hidden="1" locked="0"/>
    </xf>
    <xf numFmtId="0" fontId="0" fillId="0" borderId="14" xfId="0" applyFill="1" applyBorder="1" applyAlignment="1" applyProtection="1">
      <alignment horizontal="center"/>
      <protection hidden="1" locked="0"/>
    </xf>
    <xf numFmtId="0" fontId="0" fillId="0" borderId="17" xfId="0" applyFont="1" applyFill="1" applyBorder="1" applyAlignment="1" applyProtection="1">
      <alignment horizontal="left"/>
      <protection hidden="1" locked="0"/>
    </xf>
    <xf numFmtId="0" fontId="0" fillId="0" borderId="17" xfId="0" applyFill="1" applyBorder="1" applyAlignment="1" applyProtection="1">
      <alignment horizontal="left"/>
      <protection hidden="1" locked="0"/>
    </xf>
    <xf numFmtId="0" fontId="0" fillId="0" borderId="15" xfId="0" applyFill="1" applyBorder="1" applyAlignment="1" applyProtection="1">
      <alignment horizontal="left"/>
      <protection hidden="1" locked="0"/>
    </xf>
    <xf numFmtId="0" fontId="0" fillId="0" borderId="18" xfId="0" applyFont="1" applyFill="1" applyBorder="1" applyAlignment="1" applyProtection="1">
      <alignment horizontal="left"/>
      <protection hidden="1" locked="0"/>
    </xf>
    <xf numFmtId="0" fontId="0" fillId="0" borderId="12" xfId="0" applyFill="1" applyBorder="1" applyAlignment="1" applyProtection="1">
      <alignment horizontal="left"/>
      <protection hidden="1" locked="0"/>
    </xf>
    <xf numFmtId="0" fontId="0" fillId="0" borderId="10" xfId="0" applyFill="1" applyBorder="1" applyAlignment="1" applyProtection="1">
      <alignment vertical="center"/>
      <protection hidden="1" locked="0"/>
    </xf>
    <xf numFmtId="0" fontId="5" fillId="0" borderId="14" xfId="0" applyFont="1" applyFill="1" applyBorder="1" applyAlignment="1" applyProtection="1">
      <alignment vertical="center"/>
      <protection hidden="1" locked="0"/>
    </xf>
    <xf numFmtId="0" fontId="0" fillId="0" borderId="0" xfId="0" applyFill="1" applyAlignment="1" applyProtection="1">
      <alignment vertical="center"/>
      <protection hidden="1" locked="0"/>
    </xf>
    <xf numFmtId="0" fontId="83" fillId="0" borderId="0" xfId="0" applyFont="1" applyFill="1" applyAlignment="1" applyProtection="1">
      <alignment vertical="center"/>
      <protection hidden="1" locked="0"/>
    </xf>
    <xf numFmtId="0" fontId="83" fillId="26" borderId="0" xfId="0" applyFont="1" applyFill="1" applyAlignment="1" applyProtection="1">
      <alignment vertical="center"/>
      <protection hidden="1" locked="0"/>
    </xf>
    <xf numFmtId="0" fontId="3" fillId="0" borderId="10" xfId="0" applyFont="1" applyFill="1" applyBorder="1" applyAlignment="1" applyProtection="1">
      <alignment/>
      <protection hidden="1" locked="0"/>
    </xf>
    <xf numFmtId="0" fontId="3" fillId="0" borderId="14" xfId="0" applyFont="1" applyFill="1" applyBorder="1" applyAlignment="1" applyProtection="1">
      <alignment/>
      <protection hidden="1" locked="0"/>
    </xf>
    <xf numFmtId="0" fontId="3" fillId="0" borderId="0" xfId="0" applyFont="1" applyFill="1" applyAlignment="1" applyProtection="1">
      <alignment/>
      <protection hidden="1" locked="0"/>
    </xf>
    <xf numFmtId="0" fontId="84" fillId="0" borderId="0" xfId="0" applyFont="1" applyFill="1" applyAlignment="1" applyProtection="1">
      <alignment/>
      <protection hidden="1" locked="0"/>
    </xf>
    <xf numFmtId="0" fontId="84" fillId="26"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10" xfId="0" applyFont="1" applyFill="1" applyBorder="1" applyAlignment="1" applyProtection="1">
      <alignment/>
      <protection hidden="1" locked="0"/>
    </xf>
    <xf numFmtId="0" fontId="6" fillId="0" borderId="14" xfId="0" applyFont="1" applyFill="1" applyBorder="1" applyAlignment="1" applyProtection="1">
      <alignment/>
      <protection hidden="1" locked="0"/>
    </xf>
    <xf numFmtId="0" fontId="6" fillId="0" borderId="0" xfId="0" applyFont="1" applyFill="1" applyAlignment="1" applyProtection="1">
      <alignment/>
      <protection hidden="1" locked="0"/>
    </xf>
    <xf numFmtId="0" fontId="89" fillId="0" borderId="0" xfId="0" applyFont="1" applyFill="1" applyAlignment="1" applyProtection="1">
      <alignment/>
      <protection hidden="1" locked="0"/>
    </xf>
    <xf numFmtId="0" fontId="89" fillId="26"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3" fillId="0" borderId="12" xfId="0" applyFont="1" applyFill="1" applyBorder="1" applyAlignment="1" applyProtection="1">
      <alignment horizontal="left" vertical="center"/>
      <protection hidden="1" locked="0"/>
    </xf>
    <xf numFmtId="0" fontId="3" fillId="0" borderId="13" xfId="0" applyFont="1" applyFill="1" applyBorder="1" applyAlignment="1" applyProtection="1">
      <alignment horizontal="left" vertical="center"/>
      <protection hidden="1" locked="0"/>
    </xf>
    <xf numFmtId="0" fontId="51" fillId="0" borderId="0" xfId="0" applyFont="1" applyFill="1" applyBorder="1" applyAlignment="1" applyProtection="1">
      <alignment horizontal="left" vertical="top" wrapText="1"/>
      <protection hidden="1" locked="0"/>
    </xf>
    <xf numFmtId="0" fontId="52" fillId="0" borderId="0" xfId="0" applyFont="1" applyFill="1" applyBorder="1" applyAlignment="1" applyProtection="1">
      <alignment horizontal="left" vertical="top" wrapText="1"/>
      <protection hidden="1" locked="0"/>
    </xf>
    <xf numFmtId="0" fontId="52" fillId="0" borderId="14" xfId="0" applyFont="1" applyFill="1" applyBorder="1" applyAlignment="1" applyProtection="1">
      <alignment horizontal="left" vertical="top" wrapText="1"/>
      <protection hidden="1" locked="0"/>
    </xf>
    <xf numFmtId="0" fontId="0" fillId="0" borderId="10" xfId="0" applyFont="1" applyFill="1" applyBorder="1" applyAlignment="1" applyProtection="1">
      <alignment vertical="distributed"/>
      <protection hidden="1" locked="0"/>
    </xf>
    <xf numFmtId="0" fontId="6" fillId="0" borderId="13" xfId="0" applyFont="1" applyFill="1" applyBorder="1" applyAlignment="1" applyProtection="1">
      <alignment horizontal="left" vertical="distributed" wrapText="1"/>
      <protection hidden="1" locked="0"/>
    </xf>
    <xf numFmtId="0" fontId="0" fillId="0" borderId="0" xfId="0" applyFont="1" applyFill="1" applyAlignment="1" applyProtection="1">
      <alignment vertical="distributed"/>
      <protection hidden="1" locked="0"/>
    </xf>
    <xf numFmtId="0" fontId="83" fillId="0" borderId="0" xfId="0" applyFont="1" applyFill="1" applyAlignment="1" applyProtection="1">
      <alignment vertical="distributed"/>
      <protection hidden="1" locked="0"/>
    </xf>
    <xf numFmtId="0" fontId="83" fillId="26"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0" fontId="0" fillId="0" borderId="10" xfId="0" applyFont="1" applyFill="1" applyBorder="1" applyAlignment="1" applyProtection="1">
      <alignment/>
      <protection hidden="1" locked="0"/>
    </xf>
    <xf numFmtId="0" fontId="53" fillId="0" borderId="0" xfId="0" applyFont="1" applyFill="1" applyBorder="1" applyAlignment="1" applyProtection="1">
      <alignment horizontal="left" vertical="top" wrapText="1"/>
      <protection hidden="1" locked="0"/>
    </xf>
    <xf numFmtId="0" fontId="53" fillId="0" borderId="14" xfId="0" applyFont="1" applyFill="1" applyBorder="1" applyAlignment="1" applyProtection="1">
      <alignment horizontal="left" vertical="top" wrapText="1"/>
      <protection hidden="1" locked="0"/>
    </xf>
    <xf numFmtId="0" fontId="0" fillId="0" borderId="0" xfId="0" applyFont="1" applyFill="1" applyAlignment="1" applyProtection="1">
      <alignment/>
      <protection hidden="1" locked="0"/>
    </xf>
    <xf numFmtId="0" fontId="19" fillId="0" borderId="25" xfId="0" applyFont="1" applyFill="1" applyBorder="1" applyAlignment="1" applyProtection="1">
      <alignment horizontal="left" vertical="top" wrapText="1"/>
      <protection hidden="1" locked="0"/>
    </xf>
    <xf numFmtId="0" fontId="6" fillId="0" borderId="0" xfId="0" applyFont="1" applyFill="1" applyBorder="1" applyAlignment="1" applyProtection="1">
      <alignment/>
      <protection hidden="1" locked="0"/>
    </xf>
    <xf numFmtId="14" fontId="6" fillId="0" borderId="0" xfId="0" applyNumberFormat="1" applyFont="1" applyFill="1" applyAlignment="1" applyProtection="1">
      <alignment/>
      <protection hidden="1" locked="0"/>
    </xf>
    <xf numFmtId="0" fontId="19" fillId="0" borderId="11" xfId="0" applyFont="1" applyFill="1" applyBorder="1" applyAlignment="1" applyProtection="1">
      <alignment horizontal="left" vertical="top" wrapText="1"/>
      <protection hidden="1" locked="0"/>
    </xf>
    <xf numFmtId="0" fontId="19" fillId="0" borderId="10" xfId="0" applyFont="1" applyFill="1" applyBorder="1" applyAlignment="1" applyProtection="1">
      <alignment vertical="center" wrapText="1"/>
      <protection hidden="1" locked="0"/>
    </xf>
    <xf numFmtId="0" fontId="19" fillId="0" borderId="19" xfId="0" applyFont="1" applyFill="1" applyBorder="1" applyAlignment="1" applyProtection="1">
      <alignment horizontal="right" vertical="top" wrapText="1"/>
      <protection hidden="1" locked="0"/>
    </xf>
    <xf numFmtId="0" fontId="51" fillId="0" borderId="0" xfId="0" applyFont="1" applyFill="1" applyBorder="1" applyAlignment="1" applyProtection="1">
      <alignment horizontal="left" vertical="top" wrapText="1"/>
      <protection hidden="1" locked="0"/>
    </xf>
    <xf numFmtId="0" fontId="52" fillId="0" borderId="0" xfId="0" applyFont="1" applyFill="1" applyBorder="1" applyAlignment="1" applyProtection="1">
      <alignment horizontal="left" vertical="top" wrapText="1"/>
      <protection hidden="1" locked="0"/>
    </xf>
    <xf numFmtId="0" fontId="52" fillId="0" borderId="14" xfId="0" applyFont="1" applyFill="1" applyBorder="1" applyAlignment="1" applyProtection="1">
      <alignment horizontal="left" vertical="top" wrapText="1"/>
      <protection hidden="1" locked="0"/>
    </xf>
    <xf numFmtId="0" fontId="0" fillId="0" borderId="14" xfId="0" applyFont="1" applyFill="1" applyBorder="1" applyAlignment="1" applyProtection="1">
      <alignment/>
      <protection hidden="1" locked="0"/>
    </xf>
    <xf numFmtId="14" fontId="0" fillId="0" borderId="14" xfId="0" applyNumberFormat="1" applyFill="1" applyBorder="1" applyAlignment="1" applyProtection="1">
      <alignment/>
      <protection hidden="1" locked="0"/>
    </xf>
    <xf numFmtId="0" fontId="24" fillId="0" borderId="0" xfId="0" applyFont="1" applyFill="1" applyBorder="1" applyAlignment="1" applyProtection="1">
      <alignment/>
      <protection hidden="1" locked="0"/>
    </xf>
    <xf numFmtId="173" fontId="6" fillId="0" borderId="0" xfId="0" applyNumberFormat="1" applyFont="1" applyFill="1" applyBorder="1" applyAlignment="1" applyProtection="1">
      <alignment horizontal="center" vertical="center"/>
      <protection hidden="1" locked="0"/>
    </xf>
    <xf numFmtId="0" fontId="10" fillId="0" borderId="18" xfId="0" applyFont="1" applyFill="1" applyBorder="1" applyAlignment="1" applyProtection="1">
      <alignment/>
      <protection hidden="1" locked="0"/>
    </xf>
    <xf numFmtId="0" fontId="10" fillId="0" borderId="13" xfId="0" applyFont="1" applyFill="1" applyBorder="1" applyAlignment="1" applyProtection="1">
      <alignment/>
      <protection hidden="1" locked="0"/>
    </xf>
    <xf numFmtId="0" fontId="0" fillId="0" borderId="0" xfId="0" applyFont="1" applyFill="1" applyBorder="1" applyAlignment="1" applyProtection="1">
      <alignment horizontal="left" vertical="center" wrapText="1"/>
      <protection hidden="1" locked="0"/>
    </xf>
    <xf numFmtId="14" fontId="0" fillId="0" borderId="0" xfId="0" applyNumberFormat="1" applyFill="1" applyBorder="1" applyAlignment="1" applyProtection="1">
      <alignment/>
      <protection hidden="1" locked="0"/>
    </xf>
    <xf numFmtId="0" fontId="10" fillId="0" borderId="17" xfId="0" applyFont="1" applyFill="1" applyBorder="1" applyAlignment="1" applyProtection="1">
      <alignment horizontal="left" vertical="center" wrapText="1"/>
      <protection hidden="1" locked="0"/>
    </xf>
    <xf numFmtId="0" fontId="10" fillId="0" borderId="16" xfId="0" applyFont="1" applyFill="1" applyBorder="1" applyAlignment="1" applyProtection="1">
      <alignment/>
      <protection hidden="1" locked="0"/>
    </xf>
    <xf numFmtId="0" fontId="10" fillId="0" borderId="12" xfId="0" applyFont="1" applyFill="1" applyBorder="1" applyAlignment="1" applyProtection="1">
      <alignment vertical="center" wrapText="1"/>
      <protection hidden="1" locked="0"/>
    </xf>
    <xf numFmtId="0" fontId="0" fillId="0" borderId="17" xfId="0" applyFont="1" applyFill="1" applyBorder="1" applyAlignment="1" applyProtection="1">
      <alignment horizontal="left" vertical="center" wrapText="1"/>
      <protection hidden="1" locked="0"/>
    </xf>
    <xf numFmtId="0" fontId="14" fillId="0" borderId="0" xfId="0" applyFont="1" applyFill="1" applyBorder="1" applyAlignment="1" applyProtection="1">
      <alignment horizontal="left" wrapText="1"/>
      <protection hidden="1" locked="0"/>
    </xf>
    <xf numFmtId="0" fontId="11" fillId="0" borderId="0" xfId="0" applyFont="1" applyFill="1" applyBorder="1" applyAlignment="1" applyProtection="1">
      <alignment horizontal="left" wrapText="1"/>
      <protection hidden="1" locked="0"/>
    </xf>
    <xf numFmtId="0" fontId="5" fillId="0" borderId="15" xfId="0" applyFont="1" applyFill="1" applyBorder="1" applyAlignment="1" applyProtection="1">
      <alignment vertical="top" wrapText="1"/>
      <protection hidden="1" locked="0"/>
    </xf>
    <xf numFmtId="0" fontId="0" fillId="0" borderId="15" xfId="0" applyFont="1" applyFill="1" applyBorder="1" applyAlignment="1" applyProtection="1">
      <alignment horizontal="left" vertical="center" wrapText="1"/>
      <protection hidden="1" locked="0"/>
    </xf>
    <xf numFmtId="0" fontId="0" fillId="0" borderId="15" xfId="0" applyFont="1" applyFill="1" applyBorder="1" applyAlignment="1" applyProtection="1">
      <alignment vertical="center"/>
      <protection hidden="1" locked="0"/>
    </xf>
    <xf numFmtId="185" fontId="83" fillId="26" borderId="0" xfId="0" applyNumberFormat="1" applyFont="1" applyFill="1" applyAlignment="1" applyProtection="1">
      <alignment/>
      <protection hidden="1" locked="0"/>
    </xf>
    <xf numFmtId="0" fontId="0" fillId="0" borderId="0"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8" xfId="0" applyFill="1" applyBorder="1" applyAlignment="1" applyProtection="1">
      <alignment/>
      <protection hidden="1" locked="0"/>
    </xf>
    <xf numFmtId="0" fontId="0" fillId="0" borderId="13" xfId="0" applyFill="1" applyBorder="1" applyAlignment="1" applyProtection="1">
      <alignment/>
      <protection hidden="1" locked="0"/>
    </xf>
    <xf numFmtId="0" fontId="0" fillId="26" borderId="0" xfId="0" applyFill="1" applyAlignment="1" applyProtection="1">
      <alignment/>
      <protection hidden="1" locked="0"/>
    </xf>
    <xf numFmtId="0" fontId="0" fillId="26" borderId="0" xfId="0" applyFont="1" applyFill="1" applyAlignment="1" applyProtection="1">
      <alignment/>
      <protection hidden="1" locked="0"/>
    </xf>
    <xf numFmtId="0" fontId="6" fillId="0" borderId="10" xfId="0" applyFont="1" applyFill="1" applyBorder="1" applyAlignment="1" applyProtection="1">
      <alignment horizontal="left" vertical="top" wrapText="1"/>
      <protection hidden="1" locked="0"/>
    </xf>
    <xf numFmtId="0" fontId="6" fillId="0" borderId="14" xfId="0" applyFont="1" applyFill="1" applyBorder="1" applyAlignment="1" applyProtection="1">
      <alignment horizontal="left" vertical="top" wrapText="1"/>
      <protection hidden="1" locked="0"/>
    </xf>
    <xf numFmtId="0" fontId="0" fillId="0" borderId="0" xfId="0" applyFont="1" applyFill="1" applyAlignment="1" applyProtection="1">
      <alignment/>
      <protection hidden="1" locked="0"/>
    </xf>
    <xf numFmtId="0" fontId="0" fillId="26" borderId="0" xfId="0" applyFont="1" applyFill="1" applyAlignment="1" applyProtection="1">
      <alignment/>
      <protection hidden="1" locked="0"/>
    </xf>
    <xf numFmtId="0" fontId="4" fillId="0" borderId="10" xfId="0" applyFont="1" applyFill="1" applyBorder="1" applyAlignment="1" applyProtection="1">
      <alignment horizontal="left" vertical="top" wrapText="1"/>
      <protection hidden="1" locked="0"/>
    </xf>
    <xf numFmtId="0" fontId="4" fillId="0" borderId="0" xfId="0" applyFont="1" applyFill="1" applyBorder="1" applyAlignment="1" applyProtection="1">
      <alignment horizontal="justify" vertical="top" wrapText="1"/>
      <protection hidden="1" locked="0"/>
    </xf>
    <xf numFmtId="0" fontId="4" fillId="0" borderId="14" xfId="0" applyFont="1" applyFill="1" applyBorder="1" applyAlignment="1" applyProtection="1">
      <alignment horizontal="justify" vertical="top" wrapText="1"/>
      <protection hidden="1" locked="0"/>
    </xf>
    <xf numFmtId="0" fontId="0" fillId="0" borderId="14" xfId="0" applyFont="1" applyFill="1" applyBorder="1" applyAlignment="1" applyProtection="1">
      <alignment vertical="top"/>
      <protection hidden="1" locked="0"/>
    </xf>
    <xf numFmtId="0" fontId="4" fillId="0" borderId="18" xfId="0" applyFont="1" applyFill="1" applyBorder="1" applyAlignment="1" applyProtection="1">
      <alignment horizontal="left" vertical="top" wrapText="1"/>
      <protection hidden="1" locked="0"/>
    </xf>
    <xf numFmtId="0" fontId="4" fillId="0" borderId="12" xfId="0" applyFont="1" applyFill="1" applyBorder="1" applyAlignment="1" applyProtection="1">
      <alignment horizontal="left" vertical="top" wrapText="1"/>
      <protection hidden="1" locked="0"/>
    </xf>
    <xf numFmtId="0" fontId="4" fillId="0" borderId="13" xfId="0" applyFont="1" applyFill="1" applyBorder="1" applyAlignment="1" applyProtection="1">
      <alignment horizontal="left" vertical="top" wrapText="1"/>
      <protection hidden="1" locked="0"/>
    </xf>
    <xf numFmtId="0" fontId="4" fillId="0" borderId="14" xfId="0" applyFont="1" applyFill="1" applyBorder="1" applyAlignment="1" applyProtection="1">
      <alignment horizontal="left" vertical="top" wrapText="1"/>
      <protection hidden="1" locked="0"/>
    </xf>
    <xf numFmtId="0" fontId="0" fillId="0" borderId="10" xfId="0" applyFont="1" applyFill="1" applyBorder="1" applyAlignment="1" applyProtection="1">
      <alignment/>
      <protection hidden="1" locked="0"/>
    </xf>
    <xf numFmtId="0" fontId="6" fillId="0" borderId="0" xfId="0" applyFont="1" applyFill="1" applyBorder="1" applyAlignment="1" applyProtection="1">
      <alignment horizontal="left" wrapText="1"/>
      <protection hidden="1" locked="0"/>
    </xf>
    <xf numFmtId="186" fontId="6" fillId="0" borderId="20" xfId="0" applyNumberFormat="1" applyFont="1" applyFill="1" applyBorder="1" applyAlignment="1" applyProtection="1">
      <alignment vertical="center"/>
      <protection hidden="1" locked="0"/>
    </xf>
    <xf numFmtId="186" fontId="6" fillId="0" borderId="21" xfId="0" applyNumberFormat="1" applyFont="1" applyFill="1" applyBorder="1" applyAlignment="1" applyProtection="1">
      <alignment horizontal="right" vertical="center" indent="1"/>
      <protection hidden="1" locked="0"/>
    </xf>
    <xf numFmtId="0" fontId="0" fillId="0" borderId="14" xfId="0" applyFont="1" applyFill="1" applyBorder="1" applyAlignment="1" applyProtection="1">
      <alignment/>
      <protection hidden="1" locked="0"/>
    </xf>
    <xf numFmtId="0" fontId="24" fillId="0" borderId="10" xfId="0" applyFont="1" applyFill="1" applyBorder="1" applyAlignment="1" applyProtection="1">
      <alignment horizontal="left" wrapText="1"/>
      <protection hidden="1" locked="0"/>
    </xf>
    <xf numFmtId="0" fontId="24" fillId="0" borderId="0" xfId="0" applyFont="1" applyFill="1" applyBorder="1" applyAlignment="1" applyProtection="1">
      <alignment horizontal="left"/>
      <protection hidden="1" locked="0"/>
    </xf>
    <xf numFmtId="0" fontId="24" fillId="0" borderId="0" xfId="0" applyFont="1" applyFill="1" applyBorder="1" applyAlignment="1" applyProtection="1">
      <alignment horizontal="left" wrapText="1"/>
      <protection hidden="1" locked="0"/>
    </xf>
    <xf numFmtId="0" fontId="6" fillId="0" borderId="0" xfId="0" applyFont="1" applyFill="1" applyBorder="1" applyAlignment="1" applyProtection="1">
      <alignment vertical="top" wrapText="1"/>
      <protection hidden="1" locked="0"/>
    </xf>
    <xf numFmtId="0" fontId="6" fillId="0" borderId="14" xfId="0" applyFont="1" applyFill="1" applyBorder="1" applyAlignment="1" applyProtection="1">
      <alignment vertical="top" wrapText="1"/>
      <protection hidden="1" locked="0"/>
    </xf>
    <xf numFmtId="0" fontId="24" fillId="0" borderId="18" xfId="0" applyFont="1" applyFill="1" applyBorder="1" applyAlignment="1" applyProtection="1">
      <alignment horizontal="left" wrapText="1"/>
      <protection hidden="1" locked="0"/>
    </xf>
    <xf numFmtId="0" fontId="24" fillId="0" borderId="12" xfId="0" applyFont="1" applyFill="1" applyBorder="1" applyAlignment="1" applyProtection="1">
      <alignment horizontal="left"/>
      <protection hidden="1" locked="0"/>
    </xf>
    <xf numFmtId="0" fontId="24" fillId="0" borderId="12" xfId="0" applyFont="1" applyFill="1" applyBorder="1" applyAlignment="1" applyProtection="1">
      <alignment horizontal="left" wrapText="1"/>
      <protection hidden="1" locked="0"/>
    </xf>
    <xf numFmtId="0" fontId="6" fillId="0" borderId="12" xfId="0" applyFont="1" applyFill="1" applyBorder="1" applyAlignment="1" applyProtection="1">
      <alignment horizontal="left" wrapText="1"/>
      <protection hidden="1" locked="0"/>
    </xf>
    <xf numFmtId="0" fontId="6" fillId="0" borderId="12" xfId="0" applyFont="1" applyFill="1" applyBorder="1" applyAlignment="1" applyProtection="1">
      <alignment horizontal="left" vertical="center" wrapText="1"/>
      <protection hidden="1" locked="0"/>
    </xf>
    <xf numFmtId="0" fontId="6" fillId="0" borderId="13" xfId="0" applyFont="1" applyFill="1" applyBorder="1" applyAlignment="1" applyProtection="1">
      <alignment vertical="top" wrapText="1"/>
      <protection hidden="1" locked="0"/>
    </xf>
    <xf numFmtId="0" fontId="24" fillId="0" borderId="17" xfId="0" applyFont="1" applyFill="1" applyBorder="1" applyAlignment="1" applyProtection="1">
      <alignment horizontal="left" wrapText="1"/>
      <protection hidden="1" locked="0"/>
    </xf>
    <xf numFmtId="0" fontId="24" fillId="0" borderId="15" xfId="0" applyFont="1" applyFill="1" applyBorder="1" applyAlignment="1" applyProtection="1">
      <alignment horizontal="left"/>
      <protection hidden="1" locked="0"/>
    </xf>
    <xf numFmtId="0" fontId="24" fillId="0" borderId="15" xfId="0" applyFont="1" applyFill="1" applyBorder="1" applyAlignment="1" applyProtection="1">
      <alignment horizontal="left" wrapText="1"/>
      <protection hidden="1" locked="0"/>
    </xf>
    <xf numFmtId="0" fontId="6" fillId="0" borderId="15" xfId="0" applyFont="1" applyFill="1" applyBorder="1" applyAlignment="1" applyProtection="1">
      <alignment horizontal="left" wrapText="1"/>
      <protection hidden="1" locked="0"/>
    </xf>
    <xf numFmtId="0" fontId="6" fillId="0" borderId="15"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protection hidden="1" locked="0"/>
    </xf>
    <xf numFmtId="0" fontId="24" fillId="0" borderId="18" xfId="0" applyFont="1" applyFill="1" applyBorder="1" applyAlignment="1" applyProtection="1">
      <alignment horizontal="left"/>
      <protection hidden="1" locked="0"/>
    </xf>
    <xf numFmtId="0" fontId="24" fillId="0" borderId="12" xfId="0" applyFont="1" applyFill="1" applyBorder="1" applyAlignment="1" applyProtection="1">
      <alignment/>
      <protection hidden="1" locked="0"/>
    </xf>
    <xf numFmtId="0" fontId="24" fillId="0" borderId="10" xfId="0" applyFont="1" applyFill="1" applyBorder="1" applyAlignment="1" applyProtection="1">
      <alignment horizontal="left"/>
      <protection hidden="1" locked="0"/>
    </xf>
    <xf numFmtId="0" fontId="24" fillId="0" borderId="0" xfId="0" applyFont="1" applyFill="1" applyBorder="1" applyAlignment="1" applyProtection="1">
      <alignment/>
      <protection hidden="1" locked="0"/>
    </xf>
    <xf numFmtId="0" fontId="10" fillId="0" borderId="17" xfId="0" applyFont="1" applyFill="1" applyBorder="1" applyAlignment="1" applyProtection="1">
      <alignment horizontal="left" wrapText="1"/>
      <protection hidden="1" locked="0"/>
    </xf>
    <xf numFmtId="0" fontId="10" fillId="0" borderId="15" xfId="0" applyFont="1" applyFill="1" applyBorder="1" applyAlignment="1" applyProtection="1">
      <alignment horizontal="left" wrapText="1"/>
      <protection hidden="1" locked="0"/>
    </xf>
    <xf numFmtId="0" fontId="0" fillId="0" borderId="15" xfId="0" applyFont="1" applyFill="1" applyBorder="1" applyAlignment="1" applyProtection="1">
      <alignment horizontal="left" wrapText="1"/>
      <protection hidden="1" locked="0"/>
    </xf>
    <xf numFmtId="0" fontId="0" fillId="0" borderId="15" xfId="0" applyFont="1" applyFill="1" applyBorder="1" applyAlignment="1" applyProtection="1">
      <alignment vertical="top" wrapText="1"/>
      <protection hidden="1" locked="0"/>
    </xf>
    <xf numFmtId="0" fontId="0" fillId="0" borderId="16" xfId="0" applyFont="1" applyFill="1" applyBorder="1" applyAlignment="1" applyProtection="1">
      <alignment vertical="top" wrapText="1"/>
      <protection hidden="1" locked="0"/>
    </xf>
    <xf numFmtId="0" fontId="4" fillId="0" borderId="0" xfId="0" applyFont="1" applyFill="1" applyBorder="1" applyAlignment="1" applyProtection="1">
      <alignment horizontal="left" vertical="top" wrapText="1"/>
      <protection hidden="1" locked="0"/>
    </xf>
    <xf numFmtId="0" fontId="4" fillId="0" borderId="18" xfId="0" applyFont="1" applyFill="1" applyBorder="1" applyAlignment="1" applyProtection="1">
      <alignment horizontal="left" vertical="top" wrapText="1"/>
      <protection hidden="1" locked="0"/>
    </xf>
    <xf numFmtId="0" fontId="4" fillId="0" borderId="12" xfId="0" applyFont="1" applyFill="1" applyBorder="1" applyAlignment="1" applyProtection="1">
      <alignment horizontal="left" vertical="top" wrapText="1"/>
      <protection hidden="1" locked="0"/>
    </xf>
    <xf numFmtId="0" fontId="4" fillId="0" borderId="13" xfId="0" applyFont="1" applyFill="1" applyBorder="1" applyAlignment="1" applyProtection="1">
      <alignment horizontal="left" vertical="top" wrapText="1"/>
      <protection hidden="1" locked="0"/>
    </xf>
    <xf numFmtId="0" fontId="0" fillId="0" borderId="14" xfId="0" applyFont="1" applyFill="1" applyBorder="1" applyAlignment="1" applyProtection="1">
      <alignment vertical="top" wrapText="1"/>
      <protection hidden="1" locked="0"/>
    </xf>
    <xf numFmtId="0" fontId="10" fillId="0" borderId="10" xfId="0" applyFont="1" applyFill="1" applyBorder="1" applyAlignment="1" applyProtection="1">
      <alignment horizontal="left" vertical="center" wrapText="1"/>
      <protection hidden="1" locked="0"/>
    </xf>
    <xf numFmtId="0" fontId="0" fillId="0" borderId="0" xfId="0" applyBorder="1" applyAlignment="1" applyProtection="1">
      <alignment horizontal="left" vertical="center" wrapText="1"/>
      <protection locked="0"/>
    </xf>
    <xf numFmtId="0" fontId="10" fillId="0" borderId="10" xfId="0" applyFont="1" applyFill="1" applyBorder="1" applyAlignment="1" applyProtection="1">
      <alignment horizontal="left" wrapText="1"/>
      <protection hidden="1" locked="0"/>
    </xf>
    <xf numFmtId="0" fontId="10" fillId="0" borderId="0" xfId="0" applyFont="1" applyFill="1" applyBorder="1" applyAlignment="1" applyProtection="1">
      <alignment horizontal="left" wrapText="1"/>
      <protection hidden="1" locked="0"/>
    </xf>
    <xf numFmtId="0" fontId="0" fillId="0" borderId="0" xfId="0" applyFont="1" applyFill="1" applyBorder="1" applyAlignment="1" applyProtection="1">
      <alignment horizontal="left" wrapText="1"/>
      <protection hidden="1" locked="0"/>
    </xf>
    <xf numFmtId="0" fontId="9" fillId="0" borderId="10" xfId="0" applyFont="1" applyFill="1" applyBorder="1" applyAlignment="1" applyProtection="1">
      <alignment horizontal="left" wrapText="1"/>
      <protection hidden="1" locked="0"/>
    </xf>
    <xf numFmtId="0" fontId="24" fillId="0" borderId="0" xfId="0" applyFont="1" applyFill="1" applyBorder="1" applyAlignment="1" applyProtection="1">
      <alignment horizontal="left" vertical="center" wrapText="1"/>
      <protection hidden="1" locked="0"/>
    </xf>
    <xf numFmtId="0" fontId="6" fillId="0" borderId="0" xfId="0" applyFont="1" applyBorder="1" applyAlignment="1" applyProtection="1">
      <alignment horizontal="left" vertical="center" wrapText="1"/>
      <protection locked="0"/>
    </xf>
    <xf numFmtId="0" fontId="0" fillId="0" borderId="17" xfId="0" applyFont="1" applyFill="1" applyBorder="1" applyAlignment="1" applyProtection="1">
      <alignment/>
      <protection hidden="1" locked="0"/>
    </xf>
    <xf numFmtId="0" fontId="0" fillId="0" borderId="10" xfId="0" applyFill="1" applyBorder="1" applyAlignment="1" applyProtection="1">
      <alignment vertical="top" wrapText="1"/>
      <protection hidden="1" locked="0"/>
    </xf>
    <xf numFmtId="0" fontId="0" fillId="0" borderId="18" xfId="0" applyFont="1" applyFill="1" applyBorder="1" applyAlignment="1" applyProtection="1">
      <alignment horizontal="left" vertical="center" wrapText="1"/>
      <protection hidden="1" locked="0"/>
    </xf>
    <xf numFmtId="0" fontId="0" fillId="0" borderId="12" xfId="0" applyFont="1" applyFill="1" applyBorder="1" applyAlignment="1" applyProtection="1">
      <alignment horizontal="left" vertical="center" wrapText="1"/>
      <protection hidden="1" locked="0"/>
    </xf>
    <xf numFmtId="0" fontId="5" fillId="0" borderId="12" xfId="0" applyFont="1" applyFill="1" applyBorder="1" applyAlignment="1" applyProtection="1">
      <alignment vertical="top" wrapText="1"/>
      <protection hidden="1" locked="0"/>
    </xf>
    <xf numFmtId="0" fontId="5" fillId="0" borderId="13" xfId="0" applyFont="1" applyFill="1" applyBorder="1" applyAlignment="1" applyProtection="1">
      <alignment vertical="top" wrapText="1"/>
      <protection hidden="1" locked="0"/>
    </xf>
    <xf numFmtId="0" fontId="5" fillId="0" borderId="0" xfId="0" applyFont="1" applyFill="1" applyBorder="1" applyAlignment="1" applyProtection="1">
      <alignment vertical="top" wrapText="1"/>
      <protection hidden="1" locked="0"/>
    </xf>
    <xf numFmtId="0" fontId="5" fillId="0" borderId="14" xfId="0" applyFont="1" applyFill="1" applyBorder="1" applyAlignment="1" applyProtection="1">
      <alignment vertical="top" wrapText="1"/>
      <protection hidden="1" locked="0"/>
    </xf>
    <xf numFmtId="0" fontId="24" fillId="0" borderId="17" xfId="0" applyFont="1" applyFill="1" applyBorder="1" applyAlignment="1" applyProtection="1">
      <alignment horizontal="left" vertical="center" wrapText="1"/>
      <protection hidden="1" locked="0"/>
    </xf>
    <xf numFmtId="0" fontId="24" fillId="0" borderId="15" xfId="0" applyFont="1" applyFill="1" applyBorder="1" applyAlignment="1" applyProtection="1">
      <alignment horizontal="left" vertical="center" wrapText="1"/>
      <protection hidden="1" locked="0"/>
    </xf>
    <xf numFmtId="0" fontId="5" fillId="0" borderId="15" xfId="0" applyFont="1" applyFill="1" applyBorder="1" applyAlignment="1" applyProtection="1">
      <alignment vertical="center" wrapText="1"/>
      <protection hidden="1" locked="0"/>
    </xf>
    <xf numFmtId="0" fontId="5" fillId="0" borderId="16" xfId="0" applyFont="1" applyFill="1" applyBorder="1" applyAlignment="1" applyProtection="1">
      <alignment vertical="top" wrapText="1"/>
      <protection hidden="1" locked="0"/>
    </xf>
    <xf numFmtId="0" fontId="24" fillId="0" borderId="18"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horizontal="left" vertical="center" wrapText="1"/>
      <protection hidden="1" locked="0"/>
    </xf>
    <xf numFmtId="0" fontId="0" fillId="0" borderId="12" xfId="0" applyFill="1" applyBorder="1" applyAlignment="1" applyProtection="1">
      <alignment horizontal="left" vertical="center" wrapText="1"/>
      <protection hidden="1" locked="0"/>
    </xf>
    <xf numFmtId="0" fontId="5" fillId="0" borderId="12" xfId="0" applyFont="1" applyFill="1" applyBorder="1" applyAlignment="1" applyProtection="1">
      <alignment vertical="top" wrapText="1"/>
      <protection hidden="1" locked="0"/>
    </xf>
    <xf numFmtId="0" fontId="0" fillId="0" borderId="12" xfId="0" applyFill="1" applyBorder="1" applyAlignment="1" applyProtection="1">
      <alignment/>
      <protection hidden="1" locked="0"/>
    </xf>
    <xf numFmtId="0" fontId="6" fillId="0" borderId="0" xfId="0" applyFont="1" applyFill="1" applyBorder="1" applyAlignment="1" applyProtection="1">
      <alignment vertical="center" wrapText="1"/>
      <protection hidden="1" locked="0"/>
    </xf>
    <xf numFmtId="0" fontId="0" fillId="0" borderId="13" xfId="0" applyFill="1" applyBorder="1" applyAlignment="1" applyProtection="1">
      <alignment/>
      <protection hidden="1" locked="0"/>
    </xf>
    <xf numFmtId="0" fontId="0" fillId="0" borderId="0" xfId="0" applyFill="1" applyBorder="1" applyAlignment="1" applyProtection="1">
      <alignment horizontal="left" vertical="center" wrapText="1"/>
      <protection hidden="1" locked="0"/>
    </xf>
    <xf numFmtId="0" fontId="0" fillId="0" borderId="15" xfId="0" applyFill="1" applyBorder="1" applyAlignment="1" applyProtection="1">
      <alignment horizontal="left" vertical="center" wrapText="1"/>
      <protection hidden="1" locked="0"/>
    </xf>
    <xf numFmtId="0" fontId="0" fillId="0" borderId="15" xfId="0" applyFill="1" applyBorder="1" applyAlignment="1" applyProtection="1">
      <alignment/>
      <protection hidden="1" locked="0"/>
    </xf>
    <xf numFmtId="0" fontId="0" fillId="0" borderId="16" xfId="0" applyFill="1" applyBorder="1" applyAlignment="1" applyProtection="1">
      <alignment/>
      <protection hidden="1" locked="0"/>
    </xf>
    <xf numFmtId="0" fontId="24" fillId="0" borderId="18"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horizontal="left" vertical="center" wrapText="1"/>
      <protection hidden="1" locked="0"/>
    </xf>
    <xf numFmtId="0" fontId="24" fillId="0" borderId="12" xfId="0" applyFont="1" applyFill="1" applyBorder="1" applyAlignment="1" applyProtection="1">
      <alignment vertical="center" wrapText="1"/>
      <protection hidden="1" locked="0"/>
    </xf>
    <xf numFmtId="0" fontId="24" fillId="0" borderId="13" xfId="0" applyFont="1" applyFill="1" applyBorder="1" applyAlignment="1" applyProtection="1">
      <alignment vertical="center" wrapText="1"/>
      <protection hidden="1" locked="0"/>
    </xf>
    <xf numFmtId="0" fontId="24" fillId="0" borderId="0" xfId="0" applyFont="1" applyFill="1" applyBorder="1" applyAlignment="1" applyProtection="1">
      <alignment vertical="center" wrapText="1"/>
      <protection hidden="1" locked="0"/>
    </xf>
    <xf numFmtId="0" fontId="24" fillId="0" borderId="14" xfId="0" applyFont="1" applyFill="1" applyBorder="1" applyAlignment="1" applyProtection="1">
      <alignment vertical="center" wrapText="1"/>
      <protection hidden="1" locked="0"/>
    </xf>
    <xf numFmtId="0" fontId="24" fillId="0" borderId="10" xfId="0" applyFont="1" applyFill="1" applyBorder="1" applyAlignment="1" applyProtection="1">
      <alignment vertical="center" wrapText="1"/>
      <protection hidden="1" locked="0"/>
    </xf>
    <xf numFmtId="0" fontId="24" fillId="0" borderId="17" xfId="0" applyFont="1" applyFill="1" applyBorder="1" applyAlignment="1" applyProtection="1">
      <alignment vertical="center" wrapText="1"/>
      <protection hidden="1" locked="0"/>
    </xf>
    <xf numFmtId="0" fontId="24" fillId="0" borderId="15" xfId="0" applyFont="1" applyFill="1" applyBorder="1" applyAlignment="1" applyProtection="1">
      <alignment vertical="center" wrapText="1"/>
      <protection hidden="1" locked="0"/>
    </xf>
    <xf numFmtId="0" fontId="24" fillId="0" borderId="16" xfId="0" applyFont="1" applyFill="1" applyBorder="1" applyAlignment="1" applyProtection="1">
      <alignment vertical="center" wrapText="1"/>
      <protection hidden="1" locked="0"/>
    </xf>
    <xf numFmtId="0" fontId="14" fillId="0" borderId="20" xfId="0" applyFont="1" applyFill="1" applyBorder="1" applyAlignment="1" applyProtection="1">
      <alignment horizontal="left" vertical="center" wrapText="1"/>
      <protection hidden="1" locked="0"/>
    </xf>
    <xf numFmtId="0" fontId="11" fillId="0" borderId="20" xfId="0" applyFont="1" applyFill="1" applyBorder="1" applyAlignment="1" applyProtection="1">
      <alignment wrapText="1"/>
      <protection hidden="1" locked="0"/>
    </xf>
    <xf numFmtId="0" fontId="14" fillId="0" borderId="12" xfId="0" applyFont="1" applyFill="1" applyBorder="1" applyAlignment="1" applyProtection="1">
      <alignment horizontal="left" vertical="center" wrapText="1"/>
      <protection hidden="1" locked="0"/>
    </xf>
    <xf numFmtId="0" fontId="11" fillId="0" borderId="12" xfId="0" applyFont="1" applyFill="1" applyBorder="1" applyAlignment="1" applyProtection="1">
      <alignment wrapText="1"/>
      <protection hidden="1" locked="0"/>
    </xf>
    <xf numFmtId="0" fontId="14" fillId="0" borderId="0" xfId="0" applyFont="1" applyFill="1" applyBorder="1" applyAlignment="1" applyProtection="1">
      <alignment horizontal="left" vertical="center" wrapText="1"/>
      <protection hidden="1" locked="0"/>
    </xf>
    <xf numFmtId="0" fontId="11" fillId="0" borderId="0" xfId="0" applyFont="1" applyFill="1" applyBorder="1" applyAlignment="1" applyProtection="1">
      <alignment wrapText="1"/>
      <protection hidden="1" locked="0"/>
    </xf>
    <xf numFmtId="0" fontId="0" fillId="0" borderId="0" xfId="0" applyFill="1" applyAlignment="1" applyProtection="1">
      <alignment vertical="top"/>
      <protection hidden="1" locked="0"/>
    </xf>
    <xf numFmtId="0" fontId="6" fillId="0" borderId="15" xfId="0" applyFont="1" applyFill="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0" fillId="0" borderId="10" xfId="0" applyFill="1" applyBorder="1" applyAlignment="1" applyProtection="1">
      <alignment/>
      <protection hidden="1" locked="0"/>
    </xf>
    <xf numFmtId="0" fontId="24" fillId="0" borderId="17" xfId="0" applyFont="1" applyFill="1" applyBorder="1" applyAlignment="1" applyProtection="1">
      <alignment horizontal="left" vertical="center"/>
      <protection hidden="1" locked="0"/>
    </xf>
    <xf numFmtId="4" fontId="6" fillId="0" borderId="15" xfId="0" applyNumberFormat="1" applyFont="1" applyFill="1" applyBorder="1" applyAlignment="1" applyProtection="1">
      <alignment horizontal="right" vertical="center" indent="1"/>
      <protection hidden="1" locked="0"/>
    </xf>
    <xf numFmtId="4" fontId="6" fillId="0" borderId="16" xfId="0" applyNumberFormat="1" applyFont="1" applyFill="1" applyBorder="1" applyAlignment="1" applyProtection="1">
      <alignment horizontal="right" vertical="center" indent="1"/>
      <protection hidden="1" locked="0"/>
    </xf>
    <xf numFmtId="0" fontId="24" fillId="0" borderId="18" xfId="0" applyFont="1" applyFill="1" applyBorder="1" applyAlignment="1" applyProtection="1">
      <alignment horizontal="left" vertical="center"/>
      <protection hidden="1" locked="0"/>
    </xf>
    <xf numFmtId="4" fontId="6" fillId="0" borderId="20" xfId="0" applyNumberFormat="1" applyFont="1" applyFill="1" applyBorder="1" applyAlignment="1" applyProtection="1">
      <alignment horizontal="right" vertical="center" indent="1"/>
      <protection hidden="1" locked="0"/>
    </xf>
    <xf numFmtId="4" fontId="6" fillId="0" borderId="21" xfId="0" applyNumberFormat="1" applyFont="1" applyFill="1" applyBorder="1" applyAlignment="1" applyProtection="1">
      <alignment horizontal="right" vertical="center" indent="1"/>
      <protection hidden="1" locked="0"/>
    </xf>
    <xf numFmtId="0" fontId="0" fillId="0" borderId="11" xfId="0" applyFill="1" applyBorder="1" applyAlignment="1" applyProtection="1">
      <alignment/>
      <protection hidden="1" locked="0"/>
    </xf>
    <xf numFmtId="0" fontId="24" fillId="0" borderId="18" xfId="0" applyFont="1" applyFill="1" applyBorder="1" applyAlignment="1" applyProtection="1">
      <alignment/>
      <protection hidden="1" locked="0"/>
    </xf>
    <xf numFmtId="0" fontId="6" fillId="0" borderId="12" xfId="0" applyFont="1" applyFill="1" applyBorder="1" applyAlignment="1" applyProtection="1">
      <alignment/>
      <protection hidden="1" locked="0"/>
    </xf>
    <xf numFmtId="186" fontId="6" fillId="0" borderId="15" xfId="0" applyNumberFormat="1" applyFont="1" applyFill="1" applyBorder="1" applyAlignment="1" applyProtection="1">
      <alignment vertical="center"/>
      <protection hidden="1" locked="0"/>
    </xf>
    <xf numFmtId="186" fontId="6" fillId="0" borderId="16" xfId="0" applyNumberFormat="1" applyFont="1" applyFill="1" applyBorder="1" applyAlignment="1" applyProtection="1">
      <alignment horizontal="right" vertical="center" indent="1"/>
      <protection hidden="1" locked="0"/>
    </xf>
    <xf numFmtId="0" fontId="6" fillId="0" borderId="17" xfId="0" applyFont="1" applyFill="1" applyBorder="1" applyAlignment="1" applyProtection="1">
      <alignment horizontal="left" vertical="center"/>
      <protection hidden="1" locked="0"/>
    </xf>
    <xf numFmtId="0" fontId="0" fillId="0" borderId="17" xfId="0" applyFill="1" applyBorder="1" applyAlignment="1" applyProtection="1">
      <alignment/>
      <protection hidden="1" locked="0"/>
    </xf>
    <xf numFmtId="0" fontId="6" fillId="0" borderId="15" xfId="0" applyFont="1" applyFill="1" applyBorder="1" applyAlignment="1" applyProtection="1">
      <alignment horizontal="left" vertical="center"/>
      <protection hidden="1" locked="0"/>
    </xf>
    <xf numFmtId="186" fontId="6" fillId="0" borderId="15" xfId="0" applyNumberFormat="1" applyFont="1" applyFill="1" applyBorder="1" applyAlignment="1" applyProtection="1">
      <alignment horizontal="right" vertical="center" indent="1"/>
      <protection hidden="1" locked="0"/>
    </xf>
    <xf numFmtId="0" fontId="6" fillId="0" borderId="20" xfId="0" applyFont="1" applyFill="1" applyBorder="1" applyAlignment="1" applyProtection="1">
      <alignment horizontal="left" vertical="center"/>
      <protection hidden="1" locked="0"/>
    </xf>
    <xf numFmtId="186" fontId="6" fillId="0" borderId="20" xfId="0" applyNumberFormat="1" applyFont="1" applyFill="1" applyBorder="1" applyAlignment="1" applyProtection="1">
      <alignment horizontal="right" vertical="center" indent="1"/>
      <protection hidden="1" locked="0"/>
    </xf>
    <xf numFmtId="0" fontId="0" fillId="0" borderId="0" xfId="0" applyFont="1" applyFill="1" applyBorder="1" applyAlignment="1" applyProtection="1">
      <alignment horizontal="center" vertical="center" wrapText="1"/>
      <protection hidden="1" locked="0"/>
    </xf>
    <xf numFmtId="0" fontId="27" fillId="0" borderId="0"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center" vertical="center" wrapText="1"/>
      <protection hidden="1" locked="0"/>
    </xf>
    <xf numFmtId="0" fontId="8" fillId="0" borderId="0" xfId="0" applyFont="1" applyFill="1" applyBorder="1" applyAlignment="1" applyProtection="1">
      <alignment horizontal="left" vertical="center" wrapText="1"/>
      <protection hidden="1" locked="0"/>
    </xf>
    <xf numFmtId="0" fontId="6" fillId="0" borderId="17" xfId="0" applyFont="1" applyFill="1" applyBorder="1" applyAlignment="1" applyProtection="1">
      <alignment/>
      <protection hidden="1" locked="0"/>
    </xf>
    <xf numFmtId="0" fontId="6" fillId="0" borderId="15" xfId="0" applyFont="1" applyFill="1" applyBorder="1" applyAlignment="1" applyProtection="1">
      <alignment/>
      <protection hidden="1" locked="0"/>
    </xf>
    <xf numFmtId="0" fontId="0" fillId="0" borderId="18" xfId="0" applyFont="1" applyFill="1" applyBorder="1" applyAlignment="1" applyProtection="1">
      <alignment horizontal="left" wrapText="1"/>
      <protection hidden="1" locked="0"/>
    </xf>
    <xf numFmtId="0" fontId="0" fillId="0" borderId="12" xfId="0" applyFont="1" applyFill="1" applyBorder="1" applyAlignment="1" applyProtection="1">
      <alignment horizontal="left" wrapText="1"/>
      <protection hidden="1" locked="0"/>
    </xf>
    <xf numFmtId="0" fontId="24" fillId="0" borderId="15" xfId="0" applyFont="1" applyFill="1" applyBorder="1" applyAlignment="1" applyProtection="1">
      <alignment horizontal="left" vertical="top" wrapText="1"/>
      <protection hidden="1" locked="0"/>
    </xf>
    <xf numFmtId="0" fontId="4" fillId="0" borderId="15" xfId="0" applyFont="1" applyFill="1" applyBorder="1" applyAlignment="1" applyProtection="1">
      <alignment horizontal="left" vertical="center" wrapText="1"/>
      <protection hidden="1" locked="0"/>
    </xf>
    <xf numFmtId="0" fontId="4" fillId="0" borderId="16" xfId="0" applyFont="1" applyFill="1" applyBorder="1" applyAlignment="1" applyProtection="1">
      <alignment horizontal="left" vertical="center" wrapText="1"/>
      <protection hidden="1" locked="0"/>
    </xf>
    <xf numFmtId="0" fontId="0" fillId="0" borderId="18" xfId="0" applyFont="1" applyFill="1" applyBorder="1" applyAlignment="1" applyProtection="1">
      <alignment/>
      <protection hidden="1" locked="0"/>
    </xf>
    <xf numFmtId="0" fontId="0" fillId="0" borderId="12" xfId="0" applyFont="1" applyFill="1" applyBorder="1" applyAlignment="1" applyProtection="1">
      <alignment/>
      <protection hidden="1" locked="0"/>
    </xf>
    <xf numFmtId="0" fontId="0" fillId="0" borderId="12" xfId="0" applyFont="1" applyFill="1" applyBorder="1" applyAlignment="1" applyProtection="1">
      <alignment/>
      <protection hidden="1" locked="0"/>
    </xf>
    <xf numFmtId="0" fontId="0" fillId="0" borderId="13" xfId="0" applyFont="1" applyFill="1" applyBorder="1" applyAlignment="1" applyProtection="1">
      <alignment/>
      <protection hidden="1" locked="0"/>
    </xf>
    <xf numFmtId="0" fontId="54" fillId="0" borderId="0" xfId="0" applyFont="1" applyFill="1" applyBorder="1" applyAlignment="1" applyProtection="1">
      <alignment horizontal="center"/>
      <protection hidden="1" locked="0"/>
    </xf>
    <xf numFmtId="0" fontId="27" fillId="0" borderId="0" xfId="0" applyFont="1" applyFill="1" applyBorder="1" applyAlignment="1" applyProtection="1">
      <alignment/>
      <protection hidden="1" locked="0"/>
    </xf>
    <xf numFmtId="0" fontId="6" fillId="0" borderId="17" xfId="0" applyFont="1" applyFill="1" applyBorder="1" applyAlignment="1" applyProtection="1">
      <alignment vertical="top"/>
      <protection hidden="1" locked="0"/>
    </xf>
    <xf numFmtId="0" fontId="0" fillId="0" borderId="15" xfId="0" applyFill="1" applyBorder="1" applyAlignment="1" applyProtection="1">
      <alignment vertical="top"/>
      <protection hidden="1" locked="0"/>
    </xf>
    <xf numFmtId="0" fontId="6" fillId="0" borderId="15" xfId="0" applyFont="1" applyFill="1" applyBorder="1" applyAlignment="1" applyProtection="1">
      <alignment/>
      <protection hidden="1" locked="0"/>
    </xf>
    <xf numFmtId="0" fontId="6" fillId="0" borderId="15" xfId="0" applyFont="1" applyFill="1" applyBorder="1" applyAlignment="1" applyProtection="1">
      <alignment vertical="top"/>
      <protection hidden="1" locked="0"/>
    </xf>
    <xf numFmtId="0" fontId="6" fillId="0" borderId="21" xfId="0" applyFont="1" applyFill="1" applyBorder="1" applyAlignment="1" applyProtection="1">
      <alignment horizontal="left" vertical="center"/>
      <protection hidden="1" locked="0"/>
    </xf>
    <xf numFmtId="0" fontId="0" fillId="0" borderId="14" xfId="0" applyFill="1" applyBorder="1" applyAlignment="1" applyProtection="1">
      <alignment vertical="center"/>
      <protection hidden="1" locked="0"/>
    </xf>
    <xf numFmtId="0" fontId="0" fillId="26" borderId="0" xfId="0" applyFill="1" applyAlignment="1" applyProtection="1">
      <alignment vertical="center"/>
      <protection hidden="1" locked="0"/>
    </xf>
    <xf numFmtId="0" fontId="0" fillId="0" borderId="12" xfId="0" applyFont="1" applyFill="1" applyBorder="1" applyAlignment="1" applyProtection="1">
      <alignment horizontal="center" vertical="center"/>
      <protection hidden="1" locked="0"/>
    </xf>
    <xf numFmtId="0" fontId="0" fillId="0" borderId="12" xfId="0" applyFont="1" applyFill="1" applyBorder="1" applyAlignment="1" applyProtection="1">
      <alignment vertical="center"/>
      <protection hidden="1" locked="0"/>
    </xf>
    <xf numFmtId="0" fontId="0" fillId="0" borderId="12" xfId="0" applyFont="1" applyFill="1" applyBorder="1" applyAlignment="1" applyProtection="1">
      <alignment vertical="top" wrapText="1"/>
      <protection hidden="1" locked="0"/>
    </xf>
    <xf numFmtId="0" fontId="0" fillId="0" borderId="12" xfId="0" applyFont="1" applyFill="1" applyBorder="1" applyAlignment="1" applyProtection="1">
      <alignment horizontal="center" vertical="center" wrapText="1"/>
      <protection hidden="1" locked="0"/>
    </xf>
    <xf numFmtId="0" fontId="0" fillId="0" borderId="0" xfId="0" applyFont="1" applyFill="1" applyBorder="1" applyAlignment="1" applyProtection="1">
      <alignment/>
      <protection hidden="1" locked="0"/>
    </xf>
    <xf numFmtId="0" fontId="0" fillId="0" borderId="0" xfId="0" applyFont="1" applyFill="1" applyBorder="1" applyAlignment="1" applyProtection="1">
      <alignment vertical="center"/>
      <protection hidden="1" locked="0"/>
    </xf>
    <xf numFmtId="0" fontId="0" fillId="0" borderId="15" xfId="0" applyFont="1" applyFill="1" applyBorder="1" applyAlignment="1" applyProtection="1">
      <alignment/>
      <protection hidden="1" locked="0"/>
    </xf>
    <xf numFmtId="0" fontId="0" fillId="0" borderId="16" xfId="0" applyFont="1" applyFill="1" applyBorder="1" applyAlignment="1" applyProtection="1">
      <alignment/>
      <protection hidden="1" locked="0"/>
    </xf>
    <xf numFmtId="0" fontId="0" fillId="0" borderId="15" xfId="0" applyFont="1" applyFill="1" applyBorder="1" applyAlignment="1" applyProtection="1">
      <alignment horizontal="center" vertical="center" wrapText="1"/>
      <protection hidden="1" locked="0"/>
    </xf>
    <xf numFmtId="0" fontId="0" fillId="0" borderId="18" xfId="0" applyFill="1" applyBorder="1" applyAlignment="1" applyProtection="1">
      <alignment wrapText="1"/>
      <protection hidden="1" locked="0"/>
    </xf>
    <xf numFmtId="0" fontId="0" fillId="0" borderId="12" xfId="0" applyFill="1" applyBorder="1" applyAlignment="1" applyProtection="1">
      <alignment wrapText="1"/>
      <protection hidden="1" locked="0"/>
    </xf>
    <xf numFmtId="0" fontId="0" fillId="0" borderId="12" xfId="0" applyFont="1" applyFill="1" applyBorder="1" applyAlignment="1" applyProtection="1">
      <alignment wrapText="1"/>
      <protection hidden="1" locked="0"/>
    </xf>
    <xf numFmtId="0" fontId="0" fillId="0" borderId="13" xfId="0" applyFont="1" applyFill="1" applyBorder="1" applyAlignment="1" applyProtection="1">
      <alignment wrapText="1"/>
      <protection hidden="1" locked="0"/>
    </xf>
    <xf numFmtId="0" fontId="0" fillId="0" borderId="10" xfId="0" applyFill="1" applyBorder="1" applyAlignment="1" applyProtection="1">
      <alignment wrapText="1"/>
      <protection hidden="1" locked="0"/>
    </xf>
    <xf numFmtId="0" fontId="0" fillId="0" borderId="0" xfId="0" applyFill="1" applyBorder="1" applyAlignment="1" applyProtection="1">
      <alignment wrapText="1"/>
      <protection hidden="1" locked="0"/>
    </xf>
    <xf numFmtId="0" fontId="0" fillId="0" borderId="0" xfId="0" applyFont="1" applyFill="1" applyBorder="1" applyAlignment="1" applyProtection="1">
      <alignment wrapText="1"/>
      <protection hidden="1" locked="0"/>
    </xf>
    <xf numFmtId="0" fontId="0" fillId="0" borderId="14" xfId="0" applyFont="1" applyFill="1" applyBorder="1" applyAlignment="1" applyProtection="1">
      <alignment wrapText="1"/>
      <protection hidden="1" locked="0"/>
    </xf>
    <xf numFmtId="0" fontId="0" fillId="0" borderId="17" xfId="0" applyFill="1" applyBorder="1" applyAlignment="1" applyProtection="1">
      <alignment wrapText="1"/>
      <protection hidden="1" locked="0"/>
    </xf>
    <xf numFmtId="0" fontId="0" fillId="0" borderId="15" xfId="0" applyFill="1" applyBorder="1" applyAlignment="1" applyProtection="1">
      <alignment wrapText="1"/>
      <protection hidden="1" locked="0"/>
    </xf>
    <xf numFmtId="0" fontId="0" fillId="0" borderId="15" xfId="0" applyFont="1" applyFill="1" applyBorder="1" applyAlignment="1" applyProtection="1">
      <alignment wrapText="1"/>
      <protection hidden="1" locked="0"/>
    </xf>
    <xf numFmtId="0" fontId="0" fillId="0" borderId="16" xfId="0" applyFont="1" applyFill="1" applyBorder="1" applyAlignment="1" applyProtection="1">
      <alignment wrapText="1"/>
      <protection hidden="1" locked="0"/>
    </xf>
    <xf numFmtId="0" fontId="0" fillId="0" borderId="10" xfId="0" applyFont="1" applyFill="1" applyBorder="1" applyAlignment="1" applyProtection="1">
      <alignment vertical="center"/>
      <protection hidden="1" locked="0"/>
    </xf>
    <xf numFmtId="0" fontId="0" fillId="0" borderId="17" xfId="0" applyFont="1" applyFill="1" applyBorder="1" applyAlignment="1" applyProtection="1">
      <alignment vertical="center"/>
      <protection hidden="1" locked="0"/>
    </xf>
    <xf numFmtId="0" fontId="4" fillId="0" borderId="10" xfId="0" applyFont="1" applyFill="1" applyBorder="1" applyAlignment="1" applyProtection="1">
      <alignment vertical="top" wrapText="1"/>
      <protection hidden="1" locked="0"/>
    </xf>
    <xf numFmtId="0" fontId="0" fillId="0" borderId="14" xfId="0" applyFill="1" applyBorder="1" applyAlignment="1" applyProtection="1">
      <alignment wrapText="1"/>
      <protection hidden="1" locked="0"/>
    </xf>
    <xf numFmtId="0" fontId="0" fillId="0" borderId="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left"/>
      <protection hidden="1" locked="0"/>
    </xf>
    <xf numFmtId="0" fontId="0" fillId="0" borderId="14" xfId="0" applyFont="1" applyFill="1" applyBorder="1" applyAlignment="1" applyProtection="1">
      <alignment horizontal="left"/>
      <protection hidden="1" locked="0"/>
    </xf>
    <xf numFmtId="0" fontId="0" fillId="0" borderId="0" xfId="0" applyFill="1" applyAlignment="1" applyProtection="1">
      <alignment wrapText="1"/>
      <protection hidden="1" locked="0"/>
    </xf>
    <xf numFmtId="0" fontId="0" fillId="26" borderId="0" xfId="0" applyFill="1" applyAlignment="1" applyProtection="1">
      <alignment wrapText="1"/>
      <protection hidden="1" locked="0"/>
    </xf>
    <xf numFmtId="0" fontId="0" fillId="0" borderId="16" xfId="0" applyFill="1" applyBorder="1" applyAlignment="1" applyProtection="1">
      <alignment wrapText="1"/>
      <protection hidden="1" locked="0"/>
    </xf>
    <xf numFmtId="0" fontId="0" fillId="0" borderId="18" xfId="0" applyFill="1" applyBorder="1" applyAlignment="1" applyProtection="1">
      <alignment vertical="center" wrapText="1"/>
      <protection hidden="1" locked="0"/>
    </xf>
    <xf numFmtId="0" fontId="0" fillId="0" borderId="12" xfId="0" applyFill="1" applyBorder="1" applyAlignment="1" applyProtection="1">
      <alignment vertical="center" wrapText="1"/>
      <protection hidden="1" locked="0"/>
    </xf>
    <xf numFmtId="0" fontId="0" fillId="0" borderId="13" xfId="0" applyFill="1" applyBorder="1" applyAlignment="1" applyProtection="1">
      <alignment vertical="center" wrapText="1"/>
      <protection hidden="1" locked="0"/>
    </xf>
    <xf numFmtId="0" fontId="0" fillId="0" borderId="10" xfId="0" applyFill="1" applyBorder="1" applyAlignment="1" applyProtection="1">
      <alignment vertical="center" wrapText="1"/>
      <protection hidden="1" locked="0"/>
    </xf>
    <xf numFmtId="0" fontId="0" fillId="0" borderId="0" xfId="0" applyFill="1" applyBorder="1" applyAlignment="1" applyProtection="1">
      <alignment vertical="center" wrapText="1"/>
      <protection hidden="1" locked="0"/>
    </xf>
    <xf numFmtId="0" fontId="0" fillId="0" borderId="14" xfId="0" applyFill="1" applyBorder="1" applyAlignment="1" applyProtection="1">
      <alignment vertical="center" wrapText="1"/>
      <protection hidden="1" locked="0"/>
    </xf>
    <xf numFmtId="0" fontId="0" fillId="0" borderId="17" xfId="0" applyFill="1" applyBorder="1" applyAlignment="1" applyProtection="1">
      <alignment vertical="center" wrapText="1"/>
      <protection hidden="1" locked="0"/>
    </xf>
    <xf numFmtId="0" fontId="0" fillId="0" borderId="15" xfId="0" applyFill="1" applyBorder="1" applyAlignment="1" applyProtection="1">
      <alignment vertical="center" wrapText="1"/>
      <protection hidden="1" locked="0"/>
    </xf>
    <xf numFmtId="0" fontId="0" fillId="0" borderId="15" xfId="0" applyFill="1" applyBorder="1" applyAlignment="1" applyProtection="1">
      <alignment horizontal="center" vertical="center" wrapText="1"/>
      <protection hidden="1" locked="0"/>
    </xf>
    <xf numFmtId="0" fontId="0" fillId="0" borderId="16" xfId="0" applyFill="1" applyBorder="1" applyAlignment="1" applyProtection="1">
      <alignment vertical="center" wrapText="1"/>
      <protection hidden="1" locked="0"/>
    </xf>
    <xf numFmtId="0" fontId="0" fillId="0" borderId="0" xfId="0" applyFill="1" applyBorder="1" applyAlignment="1" applyProtection="1">
      <alignment horizontal="center" vertical="center" wrapText="1"/>
      <protection hidden="1" locked="0"/>
    </xf>
    <xf numFmtId="0" fontId="0" fillId="0" borderId="12" xfId="0" applyFill="1" applyBorder="1" applyAlignment="1" applyProtection="1">
      <alignment horizontal="center" vertical="center" wrapText="1"/>
      <protection hidden="1" locked="0"/>
    </xf>
    <xf numFmtId="0" fontId="5" fillId="0" borderId="18" xfId="0" applyFont="1" applyFill="1" applyBorder="1" applyAlignment="1" applyProtection="1">
      <alignment vertical="top" wrapText="1"/>
      <protection hidden="1" locked="0"/>
    </xf>
    <xf numFmtId="0" fontId="5" fillId="0" borderId="20" xfId="0" applyFont="1" applyFill="1" applyBorder="1" applyAlignment="1" applyProtection="1">
      <alignment horizontal="center" vertical="center" wrapText="1"/>
      <protection hidden="1" locked="0"/>
    </xf>
    <xf numFmtId="0" fontId="5" fillId="0" borderId="10" xfId="0" applyFont="1" applyFill="1" applyBorder="1" applyAlignment="1" applyProtection="1">
      <alignment vertical="top" wrapText="1"/>
      <protection hidden="1" locked="0"/>
    </xf>
    <xf numFmtId="0" fontId="5" fillId="0" borderId="17" xfId="0" applyFont="1" applyFill="1" applyBorder="1" applyAlignment="1" applyProtection="1">
      <alignment vertical="top" wrapText="1"/>
      <protection hidden="1" locked="0"/>
    </xf>
    <xf numFmtId="0" fontId="0" fillId="0" borderId="18" xfId="0" applyFont="1" applyFill="1" applyBorder="1" applyAlignment="1" applyProtection="1">
      <alignment vertical="center" wrapText="1"/>
      <protection hidden="1" locked="0"/>
    </xf>
    <xf numFmtId="0" fontId="0" fillId="0" borderId="12" xfId="0" applyFont="1" applyFill="1" applyBorder="1" applyAlignment="1" applyProtection="1">
      <alignment vertical="center" wrapText="1"/>
      <protection hidden="1" locked="0"/>
    </xf>
    <xf numFmtId="0" fontId="0" fillId="0" borderId="13" xfId="0" applyFont="1" applyFill="1" applyBorder="1" applyAlignment="1" applyProtection="1">
      <alignment horizontal="center" vertical="center" wrapText="1"/>
      <protection hidden="1" locked="0"/>
    </xf>
    <xf numFmtId="0" fontId="6" fillId="0" borderId="12" xfId="0" applyFont="1" applyFill="1" applyBorder="1" applyAlignment="1" applyProtection="1">
      <alignment horizontal="center" vertical="top"/>
      <protection hidden="1" locked="0"/>
    </xf>
    <xf numFmtId="0" fontId="6" fillId="0" borderId="12" xfId="0" applyFont="1" applyFill="1" applyBorder="1" applyAlignment="1" applyProtection="1">
      <alignment horizontal="left" vertical="top"/>
      <protection hidden="1" locked="0"/>
    </xf>
    <xf numFmtId="0" fontId="6" fillId="0" borderId="13" xfId="0" applyFont="1" applyFill="1" applyBorder="1" applyAlignment="1" applyProtection="1">
      <alignment horizontal="left" vertical="top"/>
      <protection hidden="1" locked="0"/>
    </xf>
    <xf numFmtId="0" fontId="0" fillId="0" borderId="10" xfId="0" applyFont="1" applyFill="1" applyBorder="1" applyAlignment="1" applyProtection="1">
      <alignment vertical="center" wrapText="1"/>
      <protection hidden="1" locked="0"/>
    </xf>
    <xf numFmtId="0" fontId="0" fillId="0" borderId="0" xfId="0" applyFont="1" applyFill="1" applyBorder="1" applyAlignment="1" applyProtection="1">
      <alignment vertical="center" wrapText="1"/>
      <protection hidden="1" locked="0"/>
    </xf>
    <xf numFmtId="0" fontId="5" fillId="0" borderId="0" xfId="0" applyFont="1" applyFill="1" applyBorder="1" applyAlignment="1" applyProtection="1">
      <alignment horizontal="center"/>
      <protection hidden="1" locked="0"/>
    </xf>
    <xf numFmtId="0" fontId="0" fillId="0" borderId="17" xfId="0" applyFont="1" applyFill="1" applyBorder="1" applyAlignment="1" applyProtection="1">
      <alignment vertical="center" wrapText="1"/>
      <protection hidden="1" locked="0"/>
    </xf>
    <xf numFmtId="0" fontId="0" fillId="0" borderId="15" xfId="0" applyFont="1" applyFill="1" applyBorder="1" applyAlignment="1" applyProtection="1">
      <alignment vertical="center" wrapText="1"/>
      <protection hidden="1" locked="0"/>
    </xf>
    <xf numFmtId="0" fontId="0" fillId="0" borderId="16" xfId="0" applyFont="1" applyFill="1" applyBorder="1" applyAlignment="1" applyProtection="1">
      <alignment horizontal="center" vertical="center" wrapText="1"/>
      <protection hidden="1" locked="0"/>
    </xf>
    <xf numFmtId="0" fontId="5" fillId="0" borderId="15" xfId="0" applyFont="1" applyFill="1" applyBorder="1" applyAlignment="1" applyProtection="1">
      <alignment horizontal="center"/>
      <protection hidden="1" locked="0"/>
    </xf>
    <xf numFmtId="0" fontId="5" fillId="0" borderId="15" xfId="0" applyFont="1" applyFill="1" applyBorder="1" applyAlignment="1" applyProtection="1">
      <alignment horizontal="center" vertical="center"/>
      <protection hidden="1" locked="0"/>
    </xf>
    <xf numFmtId="0" fontId="5" fillId="0" borderId="12" xfId="0" applyFont="1" applyFill="1" applyBorder="1" applyAlignment="1" applyProtection="1">
      <alignment horizontal="center"/>
      <protection hidden="1" locked="0"/>
    </xf>
    <xf numFmtId="0" fontId="5" fillId="0" borderId="12" xfId="0" applyFont="1" applyFill="1" applyBorder="1" applyAlignment="1" applyProtection="1">
      <alignment horizontal="center" vertical="center"/>
      <protection hidden="1" locked="0"/>
    </xf>
    <xf numFmtId="0" fontId="0" fillId="0" borderId="18" xfId="0" applyFont="1" applyFill="1" applyBorder="1" applyAlignment="1" applyProtection="1">
      <alignment vertical="center"/>
      <protection hidden="1" locked="0"/>
    </xf>
    <xf numFmtId="0" fontId="0" fillId="0" borderId="24" xfId="0" applyFill="1" applyBorder="1" applyAlignment="1" applyProtection="1">
      <alignment/>
      <protection hidden="1" locked="0"/>
    </xf>
    <xf numFmtId="0" fontId="0" fillId="0" borderId="25" xfId="0" applyFill="1" applyBorder="1" applyAlignment="1" applyProtection="1">
      <alignment/>
      <protection hidden="1" locked="0"/>
    </xf>
    <xf numFmtId="0" fontId="0" fillId="0" borderId="13" xfId="0" applyFill="1" applyBorder="1" applyAlignment="1" applyProtection="1">
      <alignment wrapText="1"/>
      <protection hidden="1" locked="0"/>
    </xf>
    <xf numFmtId="0" fontId="5" fillId="0" borderId="0" xfId="0" applyFont="1" applyFill="1" applyBorder="1" applyAlignment="1" applyProtection="1">
      <alignment horizontal="center" vertical="top" wrapText="1"/>
      <protection hidden="1" locked="0"/>
    </xf>
    <xf numFmtId="0" fontId="5" fillId="0" borderId="15" xfId="0" applyFont="1" applyFill="1" applyBorder="1" applyAlignment="1" applyProtection="1">
      <alignment horizontal="center" vertical="top" wrapText="1"/>
      <protection hidden="1" locked="0"/>
    </xf>
    <xf numFmtId="0" fontId="5" fillId="0" borderId="20" xfId="0" applyFont="1" applyFill="1" applyBorder="1" applyAlignment="1" applyProtection="1">
      <alignment horizontal="center" vertical="top" wrapText="1"/>
      <protection hidden="1" locked="0"/>
    </xf>
    <xf numFmtId="0" fontId="0" fillId="0" borderId="0" xfId="0" applyFont="1" applyFill="1" applyBorder="1" applyAlignment="1" applyProtection="1">
      <alignment horizontal="center" vertical="top" wrapText="1"/>
      <protection hidden="1" locked="0"/>
    </xf>
    <xf numFmtId="0" fontId="7" fillId="0" borderId="12" xfId="0" applyFont="1" applyFill="1" applyBorder="1" applyAlignment="1" applyProtection="1">
      <alignment horizontal="left" vertical="center" wrapText="1"/>
      <protection hidden="1" locked="0"/>
    </xf>
    <xf numFmtId="0" fontId="7" fillId="0" borderId="13" xfId="0" applyFont="1" applyFill="1" applyBorder="1" applyAlignment="1" applyProtection="1">
      <alignment horizontal="left" vertical="center" wrapText="1"/>
      <protection hidden="1" locked="0"/>
    </xf>
    <xf numFmtId="0" fontId="7" fillId="0" borderId="0" xfId="0" applyFont="1" applyFill="1" applyBorder="1" applyAlignment="1" applyProtection="1">
      <alignment horizontal="left" vertical="center" wrapText="1"/>
      <protection hidden="1" locked="0"/>
    </xf>
    <xf numFmtId="0" fontId="7" fillId="0" borderId="14" xfId="0" applyFont="1" applyFill="1" applyBorder="1" applyAlignment="1" applyProtection="1">
      <alignment horizontal="left" vertical="center" wrapText="1"/>
      <protection hidden="1" locked="0"/>
    </xf>
    <xf numFmtId="0" fontId="7" fillId="0" borderId="0" xfId="0" applyFont="1" applyFill="1" applyBorder="1" applyAlignment="1" applyProtection="1">
      <alignment horizontal="center" vertical="center" wrapText="1"/>
      <protection hidden="1" locked="0"/>
    </xf>
    <xf numFmtId="0" fontId="56" fillId="0" borderId="15" xfId="0" applyFont="1" applyFill="1" applyBorder="1" applyAlignment="1" applyProtection="1">
      <alignment horizontal="left" vertical="top" wrapText="1"/>
      <protection hidden="1" locked="0"/>
    </xf>
    <xf numFmtId="0" fontId="7" fillId="0" borderId="15" xfId="0" applyFont="1" applyFill="1" applyBorder="1" applyAlignment="1" applyProtection="1">
      <alignment horizontal="left" vertical="center" wrapText="1"/>
      <protection hidden="1" locked="0"/>
    </xf>
    <xf numFmtId="0" fontId="7" fillId="0" borderId="15" xfId="0" applyFont="1" applyFill="1" applyBorder="1" applyAlignment="1" applyProtection="1">
      <alignment horizontal="center" vertical="center" wrapText="1"/>
      <protection hidden="1" locked="0"/>
    </xf>
    <xf numFmtId="0" fontId="7" fillId="0" borderId="16" xfId="0" applyFont="1" applyFill="1" applyBorder="1" applyAlignment="1" applyProtection="1">
      <alignment horizontal="left" vertical="center" wrapText="1"/>
      <protection hidden="1" locked="0"/>
    </xf>
    <xf numFmtId="0" fontId="7" fillId="0" borderId="12" xfId="0" applyFont="1" applyFill="1" applyBorder="1" applyAlignment="1" applyProtection="1">
      <alignment horizontal="justify" vertical="center" wrapText="1"/>
      <protection hidden="1" locked="0"/>
    </xf>
    <xf numFmtId="0" fontId="7" fillId="0" borderId="12" xfId="0" applyFont="1" applyFill="1" applyBorder="1" applyAlignment="1" applyProtection="1">
      <alignment horizontal="center" vertical="center" wrapText="1"/>
      <protection hidden="1" locked="0"/>
    </xf>
    <xf numFmtId="0" fontId="7" fillId="0" borderId="13" xfId="0" applyFont="1" applyFill="1" applyBorder="1" applyAlignment="1" applyProtection="1">
      <alignment horizontal="justify" vertical="center" wrapText="1"/>
      <protection hidden="1" locked="0"/>
    </xf>
    <xf numFmtId="4" fontId="0" fillId="0" borderId="11" xfId="0" applyNumberFormat="1" applyFill="1" applyBorder="1" applyAlignment="1" applyProtection="1">
      <alignment/>
      <protection hidden="1" locked="0"/>
    </xf>
    <xf numFmtId="0" fontId="7" fillId="0" borderId="0" xfId="0" applyFont="1" applyFill="1" applyBorder="1" applyAlignment="1" applyProtection="1">
      <alignment horizontal="justify" vertical="center" wrapText="1"/>
      <protection hidden="1" locked="0"/>
    </xf>
    <xf numFmtId="0" fontId="7" fillId="0" borderId="14" xfId="0" applyFont="1" applyFill="1" applyBorder="1" applyAlignment="1" applyProtection="1">
      <alignment horizontal="justify" vertical="center" wrapText="1"/>
      <protection hidden="1" locked="0"/>
    </xf>
    <xf numFmtId="0" fontId="95" fillId="26" borderId="0" xfId="0" applyFont="1" applyFill="1" applyAlignment="1" applyProtection="1" quotePrefix="1">
      <alignment/>
      <protection hidden="1" locked="0"/>
    </xf>
    <xf numFmtId="0" fontId="24" fillId="0" borderId="10" xfId="0" applyFont="1" applyFill="1" applyBorder="1" applyAlignment="1" applyProtection="1">
      <alignment horizontal="justify" vertical="center" wrapText="1"/>
      <protection hidden="1" locked="0"/>
    </xf>
    <xf numFmtId="0" fontId="24" fillId="0" borderId="0" xfId="0" applyFont="1" applyFill="1" applyBorder="1" applyAlignment="1" applyProtection="1">
      <alignment horizontal="justify" vertical="center" wrapText="1"/>
      <protection hidden="1" locked="0"/>
    </xf>
    <xf numFmtId="0" fontId="56" fillId="0" borderId="0" xfId="0" applyFont="1" applyFill="1" applyBorder="1" applyAlignment="1" applyProtection="1">
      <alignment horizontal="justify" vertical="center" wrapText="1"/>
      <protection hidden="1" locked="0"/>
    </xf>
    <xf numFmtId="0" fontId="6" fillId="0" borderId="0" xfId="0" applyFont="1" applyFill="1" applyBorder="1" applyAlignment="1" applyProtection="1" quotePrefix="1">
      <alignment horizontal="center" vertical="center" wrapText="1"/>
      <protection hidden="1" locked="0"/>
    </xf>
    <xf numFmtId="0" fontId="0" fillId="26" borderId="0" xfId="0" applyFont="1" applyFill="1" applyAlignment="1" applyProtection="1" quotePrefix="1">
      <alignment/>
      <protection hidden="1" locked="0"/>
    </xf>
    <xf numFmtId="0" fontId="0" fillId="0" borderId="11" xfId="0" applyFill="1" applyBorder="1" applyAlignment="1" applyProtection="1">
      <alignment vertical="top"/>
      <protection hidden="1" locked="0"/>
    </xf>
    <xf numFmtId="0" fontId="24" fillId="0" borderId="10" xfId="0" applyFont="1" applyFill="1" applyBorder="1" applyAlignment="1" applyProtection="1">
      <alignment horizontal="justify" vertical="top" wrapText="1"/>
      <protection hidden="1" locked="0"/>
    </xf>
    <xf numFmtId="0" fontId="24" fillId="0" borderId="0" xfId="0" applyFont="1" applyFill="1" applyBorder="1" applyAlignment="1" applyProtection="1">
      <alignment horizontal="justify" vertical="top" wrapText="1"/>
      <protection hidden="1" locked="0"/>
    </xf>
    <xf numFmtId="0" fontId="56" fillId="0" borderId="0" xfId="0" applyFont="1" applyFill="1" applyBorder="1" applyAlignment="1" applyProtection="1">
      <alignment horizontal="justify" vertical="top" wrapText="1"/>
      <protection hidden="1" locked="0"/>
    </xf>
    <xf numFmtId="0" fontId="7" fillId="0" borderId="0" xfId="0" applyFont="1" applyFill="1" applyBorder="1" applyAlignment="1" applyProtection="1">
      <alignment horizontal="justify" vertical="top" wrapText="1"/>
      <protection hidden="1" locked="0"/>
    </xf>
    <xf numFmtId="0" fontId="7" fillId="0" borderId="14" xfId="0" applyFont="1" applyFill="1" applyBorder="1" applyAlignment="1" applyProtection="1">
      <alignment horizontal="justify" vertical="top" wrapText="1"/>
      <protection hidden="1" locked="0"/>
    </xf>
    <xf numFmtId="4" fontId="0" fillId="0" borderId="11" xfId="0" applyNumberFormat="1" applyFill="1" applyBorder="1" applyAlignment="1" applyProtection="1">
      <alignment vertical="top"/>
      <protection hidden="1" locked="0"/>
    </xf>
    <xf numFmtId="0" fontId="0" fillId="26" borderId="0" xfId="0" applyFill="1" applyAlignment="1" applyProtection="1">
      <alignment vertical="top"/>
      <protection hidden="1" locked="0"/>
    </xf>
    <xf numFmtId="0" fontId="0" fillId="26" borderId="0" xfId="0" applyFont="1" applyFill="1" applyAlignment="1" applyProtection="1" quotePrefix="1">
      <alignment vertical="top"/>
      <protection hidden="1" locked="0"/>
    </xf>
    <xf numFmtId="0" fontId="6" fillId="0" borderId="10" xfId="0" applyFont="1" applyFill="1" applyBorder="1" applyAlignment="1" applyProtection="1">
      <alignment horizontal="justify" vertical="center" wrapText="1"/>
      <protection hidden="1" locked="0"/>
    </xf>
    <xf numFmtId="0" fontId="6" fillId="0" borderId="0" xfId="0" applyFont="1" applyFill="1" applyBorder="1" applyAlignment="1" applyProtection="1">
      <alignment horizontal="justify" vertical="center" wrapText="1"/>
      <protection hidden="1" locked="0"/>
    </xf>
    <xf numFmtId="0" fontId="6" fillId="0" borderId="18" xfId="0" applyFont="1" applyFill="1" applyBorder="1" applyAlignment="1" applyProtection="1">
      <alignment horizontal="justify" vertical="center" wrapText="1"/>
      <protection hidden="1" locked="0"/>
    </xf>
    <xf numFmtId="0" fontId="6" fillId="0" borderId="12" xfId="0" applyFont="1" applyFill="1" applyBorder="1" applyAlignment="1" applyProtection="1">
      <alignment horizontal="justify" vertical="center" wrapText="1"/>
      <protection hidden="1" locked="0"/>
    </xf>
    <xf numFmtId="0" fontId="57" fillId="0" borderId="12" xfId="0" applyFont="1" applyFill="1" applyBorder="1" applyAlignment="1" applyProtection="1">
      <alignment horizontal="justify" vertical="center" wrapText="1"/>
      <protection hidden="1" locked="0"/>
    </xf>
    <xf numFmtId="0" fontId="57" fillId="0" borderId="0" xfId="0" applyFont="1" applyFill="1" applyBorder="1" applyAlignment="1" applyProtection="1">
      <alignment horizontal="justify" vertical="center" wrapText="1"/>
      <protection hidden="1" locked="0"/>
    </xf>
    <xf numFmtId="0" fontId="24" fillId="0" borderId="15" xfId="0" applyFont="1" applyFill="1" applyBorder="1" applyAlignment="1" applyProtection="1">
      <alignment horizontal="left" vertical="center"/>
      <protection hidden="1" locked="0"/>
    </xf>
    <xf numFmtId="0" fontId="6" fillId="0" borderId="15" xfId="0" applyFont="1" applyFill="1" applyBorder="1" applyAlignment="1" applyProtection="1">
      <alignment horizontal="justify" vertical="center" wrapText="1"/>
      <protection hidden="1" locked="0"/>
    </xf>
    <xf numFmtId="0" fontId="6" fillId="0" borderId="15" xfId="0" applyFont="1" applyFill="1" applyBorder="1" applyAlignment="1" applyProtection="1" quotePrefix="1">
      <alignment horizontal="center" vertical="center" wrapText="1"/>
      <protection hidden="1" locked="0"/>
    </xf>
    <xf numFmtId="0" fontId="57" fillId="0" borderId="15" xfId="0" applyFont="1" applyFill="1" applyBorder="1" applyAlignment="1" applyProtection="1">
      <alignment horizontal="justify" vertical="center" wrapText="1"/>
      <protection hidden="1" locked="0"/>
    </xf>
    <xf numFmtId="0" fontId="7" fillId="0" borderId="15" xfId="0" applyFont="1" applyFill="1" applyBorder="1" applyAlignment="1" applyProtection="1">
      <alignment horizontal="justify" vertical="center" wrapText="1"/>
      <protection hidden="1" locked="0"/>
    </xf>
    <xf numFmtId="0" fontId="7" fillId="0" borderId="16" xfId="0" applyFont="1" applyFill="1" applyBorder="1" applyAlignment="1" applyProtection="1">
      <alignment horizontal="justify" vertical="center" wrapText="1"/>
      <protection hidden="1" locked="0"/>
    </xf>
    <xf numFmtId="0" fontId="0" fillId="0" borderId="17" xfId="0" applyFont="1" applyFill="1" applyBorder="1" applyAlignment="1" applyProtection="1">
      <alignment horizontal="justify" vertical="center" wrapText="1"/>
      <protection hidden="1" locked="0"/>
    </xf>
    <xf numFmtId="0" fontId="0" fillId="0" borderId="15" xfId="0" applyFont="1" applyFill="1" applyBorder="1" applyAlignment="1" applyProtection="1">
      <alignment horizontal="justify" vertical="center" wrapText="1"/>
      <protection hidden="1" locked="0"/>
    </xf>
    <xf numFmtId="4" fontId="0" fillId="0" borderId="11" xfId="0" applyNumberFormat="1" applyFill="1" applyBorder="1" applyAlignment="1" applyProtection="1">
      <alignment/>
      <protection hidden="1" locked="0"/>
    </xf>
    <xf numFmtId="0" fontId="0" fillId="0" borderId="20" xfId="0" applyFill="1" applyBorder="1" applyAlignment="1" applyProtection="1">
      <alignment/>
      <protection hidden="1" locked="0"/>
    </xf>
    <xf numFmtId="0" fontId="10" fillId="0" borderId="19" xfId="0" applyFont="1" applyFill="1" applyBorder="1" applyAlignment="1" applyProtection="1">
      <alignment horizontal="center" vertical="center" wrapText="1"/>
      <protection hidden="1" locked="0"/>
    </xf>
    <xf numFmtId="0" fontId="10" fillId="0" borderId="21"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center" vertical="center" wrapText="1"/>
      <protection hidden="1" locked="0"/>
    </xf>
    <xf numFmtId="0" fontId="10" fillId="0" borderId="14" xfId="0" applyFont="1" applyFill="1" applyBorder="1" applyAlignment="1" applyProtection="1">
      <alignment horizontal="center" vertical="center" wrapText="1"/>
      <protection hidden="1" locked="0"/>
    </xf>
    <xf numFmtId="0" fontId="10" fillId="0" borderId="19" xfId="0" applyFont="1" applyFill="1" applyBorder="1" applyAlignment="1" applyProtection="1">
      <alignment horizontal="center" vertical="center"/>
      <protection hidden="1" locked="0"/>
    </xf>
    <xf numFmtId="0" fontId="10" fillId="0" borderId="21" xfId="0" applyFont="1" applyFill="1" applyBorder="1" applyAlignment="1" applyProtection="1">
      <alignment horizontal="center" vertical="center"/>
      <protection hidden="1" locked="0"/>
    </xf>
    <xf numFmtId="0" fontId="0" fillId="26" borderId="0" xfId="0" applyFont="1" applyFill="1" applyAlignment="1" applyProtection="1">
      <alignment horizontal="center" vertical="center"/>
      <protection hidden="1" locked="0"/>
    </xf>
    <xf numFmtId="0" fontId="0" fillId="0" borderId="11" xfId="0" applyFont="1" applyFill="1" applyBorder="1" applyAlignment="1" applyProtection="1">
      <alignment/>
      <protection hidden="1" locked="0"/>
    </xf>
    <xf numFmtId="0" fontId="0" fillId="0" borderId="0" xfId="0" applyFont="1" applyFill="1" applyBorder="1" applyAlignment="1" applyProtection="1">
      <alignment horizontal="center" wrapText="1"/>
      <protection hidden="1" locked="0"/>
    </xf>
    <xf numFmtId="0" fontId="0" fillId="0" borderId="17" xfId="0" applyFont="1" applyFill="1" applyBorder="1" applyAlignment="1" applyProtection="1">
      <alignment/>
      <protection hidden="1" locked="0"/>
    </xf>
    <xf numFmtId="0" fontId="0" fillId="0" borderId="18" xfId="0" applyFont="1" applyFill="1" applyBorder="1" applyAlignment="1" applyProtection="1">
      <alignment/>
      <protection hidden="1" locked="0"/>
    </xf>
    <xf numFmtId="0" fontId="0" fillId="0" borderId="21" xfId="0" applyFill="1" applyBorder="1" applyAlignment="1" applyProtection="1">
      <alignment/>
      <protection hidden="1" locked="0"/>
    </xf>
    <xf numFmtId="0" fontId="0" fillId="0" borderId="10" xfId="0" applyFont="1" applyFill="1" applyBorder="1" applyAlignment="1" applyProtection="1">
      <alignment vertical="top"/>
      <protection hidden="1" locked="0"/>
    </xf>
    <xf numFmtId="0" fontId="0" fillId="0" borderId="14" xfId="0" applyFill="1" applyBorder="1" applyAlignment="1" applyProtection="1">
      <alignment vertical="top"/>
      <protection hidden="1" locked="0"/>
    </xf>
    <xf numFmtId="0" fontId="10" fillId="0" borderId="14" xfId="0" applyFont="1" applyFill="1" applyBorder="1" applyAlignment="1" applyProtection="1">
      <alignment/>
      <protection hidden="1" locked="0"/>
    </xf>
    <xf numFmtId="0" fontId="10" fillId="26" borderId="0" xfId="0" applyFont="1" applyFill="1" applyAlignment="1" applyProtection="1">
      <alignment/>
      <protection hidden="1" locked="0"/>
    </xf>
    <xf numFmtId="0" fontId="10" fillId="0" borderId="19" xfId="0" applyFont="1" applyFill="1" applyBorder="1" applyAlignment="1" applyProtection="1">
      <alignment horizontal="center"/>
      <protection hidden="1" locked="0"/>
    </xf>
    <xf numFmtId="0" fontId="10" fillId="0" borderId="21" xfId="0" applyFont="1" applyFill="1" applyBorder="1" applyAlignment="1" applyProtection="1">
      <alignment horizontal="center"/>
      <protection hidden="1" locked="0"/>
    </xf>
    <xf numFmtId="0" fontId="6" fillId="0" borderId="20" xfId="0" applyFont="1" applyFill="1" applyBorder="1" applyAlignment="1" applyProtection="1">
      <alignment horizontal="justify" vertical="center" wrapText="1"/>
      <protection hidden="1" locked="0"/>
    </xf>
    <xf numFmtId="0" fontId="0" fillId="0" borderId="11" xfId="0" applyFill="1" applyBorder="1" applyAlignment="1" applyProtection="1">
      <alignment vertical="center"/>
      <protection hidden="1" locked="0"/>
    </xf>
    <xf numFmtId="9" fontId="6" fillId="0" borderId="19" xfId="0" applyNumberFormat="1" applyFont="1" applyFill="1" applyBorder="1" applyAlignment="1" applyProtection="1">
      <alignment horizontal="center" vertical="center" wrapText="1"/>
      <protection hidden="1" locked="0"/>
    </xf>
    <xf numFmtId="9" fontId="6" fillId="0" borderId="20" xfId="0" applyNumberFormat="1" applyFont="1" applyFill="1" applyBorder="1" applyAlignment="1" applyProtection="1">
      <alignment horizontal="center" vertical="center" wrapText="1"/>
      <protection hidden="1" locked="0"/>
    </xf>
    <xf numFmtId="9" fontId="6" fillId="0" borderId="21" xfId="0" applyNumberFormat="1" applyFont="1" applyFill="1" applyBorder="1" applyAlignment="1" applyProtection="1">
      <alignment horizontal="center" vertical="center" wrapText="1"/>
      <protection hidden="1" locked="0"/>
    </xf>
    <xf numFmtId="0" fontId="24" fillId="0" borderId="0" xfId="0" applyFont="1" applyFill="1" applyBorder="1" applyAlignment="1" applyProtection="1">
      <alignment horizontal="left" vertical="top" wrapText="1"/>
      <protection hidden="1" locked="0"/>
    </xf>
    <xf numFmtId="0" fontId="4" fillId="0" borderId="0" xfId="0" applyFont="1" applyFill="1" applyBorder="1" applyAlignment="1" applyProtection="1">
      <alignment horizontal="left" vertical="center" wrapText="1"/>
      <protection hidden="1" locked="0"/>
    </xf>
    <xf numFmtId="0" fontId="4" fillId="0" borderId="14" xfId="0" applyFont="1" applyFill="1" applyBorder="1" applyAlignment="1" applyProtection="1">
      <alignment horizontal="left" vertical="center" wrapText="1"/>
      <protection hidden="1" locked="0"/>
    </xf>
    <xf numFmtId="0" fontId="0" fillId="0" borderId="10" xfId="0" applyFont="1" applyFill="1" applyBorder="1" applyAlignment="1" applyProtection="1">
      <alignment horizontal="left" wrapText="1"/>
      <protection hidden="1" locked="0"/>
    </xf>
    <xf numFmtId="0" fontId="0" fillId="0" borderId="10" xfId="0" applyFill="1" applyBorder="1" applyAlignment="1" applyProtection="1">
      <alignment vertical="top"/>
      <protection hidden="1" locked="0"/>
    </xf>
    <xf numFmtId="0" fontId="0" fillId="0" borderId="18" xfId="0" applyFont="1" applyFill="1" applyBorder="1" applyAlignment="1" applyProtection="1">
      <alignment horizontal="left" vertical="top" wrapText="1"/>
      <protection hidden="1" locked="0"/>
    </xf>
    <xf numFmtId="0" fontId="0" fillId="0" borderId="12" xfId="0" applyFont="1" applyFill="1" applyBorder="1" applyAlignment="1" applyProtection="1">
      <alignment horizontal="left" vertical="top" wrapText="1"/>
      <protection hidden="1" locked="0"/>
    </xf>
    <xf numFmtId="0" fontId="0" fillId="0" borderId="20" xfId="0" applyFont="1" applyFill="1" applyBorder="1" applyAlignment="1" applyProtection="1">
      <alignment horizontal="left" vertical="top" wrapText="1"/>
      <protection hidden="1" locked="0"/>
    </xf>
    <xf numFmtId="4" fontId="6" fillId="0" borderId="21" xfId="0" applyNumberFormat="1" applyFont="1" applyFill="1" applyBorder="1" applyAlignment="1" applyProtection="1">
      <alignment horizontal="right" vertical="top" wrapText="1"/>
      <protection hidden="1" locked="0"/>
    </xf>
    <xf numFmtId="0" fontId="5" fillId="0" borderId="21" xfId="0" applyFont="1" applyFill="1" applyBorder="1" applyAlignment="1" applyProtection="1">
      <alignment vertical="top" wrapText="1"/>
      <protection hidden="1" locked="0"/>
    </xf>
    <xf numFmtId="0" fontId="0" fillId="0" borderId="17" xfId="0" applyFont="1" applyFill="1" applyBorder="1" applyAlignment="1" applyProtection="1">
      <alignment horizontal="left" vertical="top" wrapText="1"/>
      <protection hidden="1" locked="0"/>
    </xf>
    <xf numFmtId="0" fontId="0" fillId="0" borderId="15" xfId="0" applyFill="1" applyBorder="1" applyAlignment="1" applyProtection="1">
      <alignment horizontal="left" vertical="top" wrapText="1"/>
      <protection hidden="1" locked="0"/>
    </xf>
    <xf numFmtId="0" fontId="0" fillId="0" borderId="15" xfId="0" applyFont="1" applyFill="1" applyBorder="1" applyAlignment="1" applyProtection="1">
      <alignment horizontal="left" vertical="top" wrapText="1"/>
      <protection hidden="1" locked="0"/>
    </xf>
    <xf numFmtId="0" fontId="6" fillId="0" borderId="15" xfId="0" applyFont="1" applyFill="1" applyBorder="1" applyAlignment="1" applyProtection="1">
      <alignment horizontal="right" vertical="top" wrapText="1"/>
      <protection hidden="1" locked="0"/>
    </xf>
    <xf numFmtId="0" fontId="4" fillId="0" borderId="15" xfId="0" applyFont="1" applyFill="1" applyBorder="1" applyAlignment="1" applyProtection="1">
      <alignment horizontal="right" vertical="top" wrapText="1"/>
      <protection hidden="1" locked="0"/>
    </xf>
    <xf numFmtId="4" fontId="6" fillId="0" borderId="13" xfId="0" applyNumberFormat="1" applyFont="1" applyFill="1" applyBorder="1" applyAlignment="1" applyProtection="1">
      <alignment horizontal="right" vertical="top" wrapText="1"/>
      <protection hidden="1" locked="0"/>
    </xf>
    <xf numFmtId="4" fontId="6" fillId="0" borderId="16" xfId="0" applyNumberFormat="1" applyFont="1" applyFill="1" applyBorder="1" applyAlignment="1" applyProtection="1">
      <alignment horizontal="right" vertical="top" wrapText="1"/>
      <protection hidden="1" locked="0"/>
    </xf>
    <xf numFmtId="4" fontId="6" fillId="0" borderId="17" xfId="0" applyNumberFormat="1" applyFont="1" applyFill="1" applyBorder="1" applyAlignment="1" applyProtection="1">
      <alignment horizontal="right" vertical="top" wrapText="1"/>
      <protection hidden="1" locked="0"/>
    </xf>
    <xf numFmtId="3" fontId="6" fillId="0" borderId="18" xfId="0" applyNumberFormat="1" applyFont="1" applyFill="1" applyBorder="1" applyAlignment="1" applyProtection="1">
      <alignment horizontal="center" vertical="center" wrapText="1"/>
      <protection hidden="1" locked="0"/>
    </xf>
    <xf numFmtId="3" fontId="6" fillId="0" borderId="12" xfId="0" applyNumberFormat="1" applyFont="1" applyFill="1" applyBorder="1" applyAlignment="1" applyProtection="1">
      <alignment horizontal="center" vertical="center" wrapText="1"/>
      <protection hidden="1" locked="0"/>
    </xf>
    <xf numFmtId="3" fontId="6" fillId="0" borderId="13" xfId="0" applyNumberFormat="1" applyFont="1" applyFill="1" applyBorder="1" applyAlignment="1" applyProtection="1">
      <alignment horizontal="center" vertical="center" wrapText="1"/>
      <protection hidden="1" locked="0"/>
    </xf>
    <xf numFmtId="3" fontId="6" fillId="0" borderId="10" xfId="0" applyNumberFormat="1" applyFont="1" applyFill="1" applyBorder="1" applyAlignment="1" applyProtection="1">
      <alignment horizontal="center" vertical="center" wrapText="1"/>
      <protection hidden="1" locked="0"/>
    </xf>
    <xf numFmtId="3" fontId="6" fillId="0" borderId="0" xfId="0" applyNumberFormat="1" applyFont="1" applyFill="1" applyBorder="1" applyAlignment="1" applyProtection="1">
      <alignment horizontal="center" vertical="center" wrapText="1"/>
      <protection hidden="1" locked="0"/>
    </xf>
    <xf numFmtId="3" fontId="6" fillId="0" borderId="0" xfId="0" applyNumberFormat="1" applyFont="1" applyFill="1" applyBorder="1" applyAlignment="1" applyProtection="1">
      <alignment horizontal="left" vertical="center"/>
      <protection hidden="1" locked="0"/>
    </xf>
    <xf numFmtId="3" fontId="6" fillId="0" borderId="14" xfId="0" applyNumberFormat="1" applyFont="1" applyFill="1" applyBorder="1" applyAlignment="1" applyProtection="1">
      <alignment horizontal="center" vertical="center" wrapText="1"/>
      <protection hidden="1" locked="0"/>
    </xf>
    <xf numFmtId="0" fontId="0" fillId="26" borderId="38" xfId="0" applyFont="1" applyFill="1" applyBorder="1" applyAlignment="1" applyProtection="1">
      <alignment/>
      <protection hidden="1" locked="0"/>
    </xf>
    <xf numFmtId="3" fontId="6" fillId="0" borderId="17" xfId="0" applyNumberFormat="1" applyFont="1" applyFill="1" applyBorder="1" applyAlignment="1" applyProtection="1">
      <alignment horizontal="center" vertical="center" wrapText="1"/>
      <protection hidden="1" locked="0"/>
    </xf>
    <xf numFmtId="3" fontId="6" fillId="0" borderId="15" xfId="0" applyNumberFormat="1" applyFont="1" applyFill="1" applyBorder="1" applyAlignment="1" applyProtection="1">
      <alignment horizontal="center" vertical="center" wrapText="1"/>
      <protection hidden="1" locked="0"/>
    </xf>
    <xf numFmtId="3" fontId="6" fillId="0" borderId="16" xfId="0" applyNumberFormat="1" applyFont="1" applyFill="1" applyBorder="1" applyAlignment="1" applyProtection="1">
      <alignment horizontal="center" vertical="center" wrapText="1"/>
      <protection hidden="1" locked="0"/>
    </xf>
    <xf numFmtId="0" fontId="0" fillId="26" borderId="24" xfId="0" applyFont="1" applyFill="1" applyBorder="1" applyAlignment="1" applyProtection="1">
      <alignment/>
      <protection hidden="1" locked="0"/>
    </xf>
    <xf numFmtId="0" fontId="0" fillId="0" borderId="17" xfId="0" applyFill="1" applyBorder="1" applyAlignment="1" applyProtection="1">
      <alignment vertical="top"/>
      <protection hidden="1" locked="0"/>
    </xf>
    <xf numFmtId="0" fontId="0" fillId="0" borderId="16" xfId="0" applyFill="1" applyBorder="1" applyAlignment="1" applyProtection="1">
      <alignment vertical="top"/>
      <protection hidden="1" locked="0"/>
    </xf>
    <xf numFmtId="0" fontId="0" fillId="26" borderId="24" xfId="0" applyFont="1" applyFill="1" applyBorder="1" applyAlignment="1" applyProtection="1">
      <alignment vertical="top"/>
      <protection hidden="1" locked="0"/>
    </xf>
    <xf numFmtId="0" fontId="0" fillId="0" borderId="18" xfId="0" applyFill="1" applyBorder="1" applyAlignment="1" applyProtection="1">
      <alignment vertical="top"/>
      <protection hidden="1" locked="0"/>
    </xf>
    <xf numFmtId="0" fontId="0" fillId="0" borderId="12" xfId="0" applyFill="1" applyBorder="1" applyAlignment="1" applyProtection="1">
      <alignment vertical="top"/>
      <protection hidden="1" locked="0"/>
    </xf>
    <xf numFmtId="0" fontId="0" fillId="0" borderId="13" xfId="0" applyFill="1" applyBorder="1" applyAlignment="1" applyProtection="1">
      <alignment vertical="top"/>
      <protection hidden="1" locked="0"/>
    </xf>
    <xf numFmtId="0" fontId="0" fillId="0" borderId="0" xfId="0" applyAlignment="1" applyProtection="1">
      <alignment horizontal="justify" wrapText="1"/>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wrapText="1"/>
      <protection/>
    </xf>
    <xf numFmtId="0" fontId="0" fillId="0" borderId="0" xfId="0" applyBorder="1" applyAlignment="1" applyProtection="1">
      <alignment horizontal="left" vertical="center" wrapText="1"/>
      <protection/>
    </xf>
    <xf numFmtId="0" fontId="24" fillId="0" borderId="18" xfId="0" applyFont="1" applyFill="1" applyBorder="1" applyAlignment="1" applyProtection="1">
      <alignment horizontal="justify" vertical="center" wrapText="1"/>
      <protection/>
    </xf>
    <xf numFmtId="0" fontId="24" fillId="0" borderId="12" xfId="0" applyFont="1" applyFill="1" applyBorder="1" applyAlignment="1" applyProtection="1">
      <alignment horizontal="justify" vertical="center" wrapText="1"/>
      <protection/>
    </xf>
    <xf numFmtId="0" fontId="24" fillId="0" borderId="13"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24" fillId="0" borderId="14" xfId="0" applyFont="1" applyFill="1" applyBorder="1" applyAlignment="1" applyProtection="1">
      <alignment horizontal="justify" vertical="center" wrapText="1"/>
      <protection/>
    </xf>
    <xf numFmtId="0" fontId="24" fillId="0" borderId="17" xfId="0" applyFont="1" applyFill="1" applyBorder="1" applyAlignment="1" applyProtection="1">
      <alignment horizontal="justify" vertical="center" wrapText="1"/>
      <protection/>
    </xf>
    <xf numFmtId="0" fontId="24" fillId="0" borderId="15" xfId="0" applyFont="1" applyFill="1" applyBorder="1" applyAlignment="1" applyProtection="1">
      <alignment horizontal="justify" vertical="center" wrapText="1"/>
      <protection/>
    </xf>
    <xf numFmtId="0" fontId="24" fillId="0" borderId="16" xfId="0" applyFont="1" applyFill="1" applyBorder="1" applyAlignment="1" applyProtection="1">
      <alignment horizontal="justify" vertical="center"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 4" xfId="56"/>
    <cellStyle name="Obliczenia" xfId="57"/>
    <cellStyle name="Followed Hyperlink" xfId="58"/>
    <cellStyle name="Percent" xfId="59"/>
    <cellStyle name="Procentowy 2" xfId="60"/>
    <cellStyle name="Procentowy 3" xfId="61"/>
    <cellStyle name="Suma" xfId="62"/>
    <cellStyle name="Tekst objaśnienia" xfId="63"/>
    <cellStyle name="Tekst ostrzeżenia" xfId="64"/>
    <cellStyle name="Tytuł" xfId="65"/>
    <cellStyle name="Uwaga" xfId="66"/>
    <cellStyle name="Currency" xfId="67"/>
    <cellStyle name="Currency [0]" xfId="68"/>
    <cellStyle name="Zły" xfId="69"/>
  </cellStyles>
  <dxfs count="6">
    <dxf>
      <font>
        <b/>
        <i val="0"/>
      </font>
      <fill>
        <patternFill>
          <bgColor rgb="FFFF0000"/>
        </patternFill>
      </fill>
    </dxf>
    <dxf>
      <fill>
        <patternFill>
          <bgColor rgb="FFFF0000"/>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15.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13.emf" /><Relationship Id="rId1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73</xdr:row>
      <xdr:rowOff>85725</xdr:rowOff>
    </xdr:from>
    <xdr:ext cx="190500" cy="257175"/>
    <xdr:sp fLocksText="0">
      <xdr:nvSpPr>
        <xdr:cNvPr id="1" name="pole tekstowe 1"/>
        <xdr:cNvSpPr txBox="1">
          <a:spLocks noChangeArrowheads="1"/>
        </xdr:cNvSpPr>
      </xdr:nvSpPr>
      <xdr:spPr>
        <a:xfrm>
          <a:off x="6086475" y="126206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2" name="pole tekstowe 2"/>
        <xdr:cNvSpPr txBox="1">
          <a:spLocks noChangeArrowheads="1"/>
        </xdr:cNvSpPr>
      </xdr:nvSpPr>
      <xdr:spPr>
        <a:xfrm>
          <a:off x="6086475" y="11658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105</xdr:row>
      <xdr:rowOff>85725</xdr:rowOff>
    </xdr:from>
    <xdr:ext cx="190500" cy="266700"/>
    <xdr:sp fLocksText="0">
      <xdr:nvSpPr>
        <xdr:cNvPr id="3" name="pole tekstowe 9"/>
        <xdr:cNvSpPr txBox="1">
          <a:spLocks noChangeArrowheads="1"/>
        </xdr:cNvSpPr>
      </xdr:nvSpPr>
      <xdr:spPr>
        <a:xfrm>
          <a:off x="6086475" y="1946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4" name="pole tekstowe 10"/>
        <xdr:cNvSpPr txBox="1">
          <a:spLocks noChangeArrowheads="1"/>
        </xdr:cNvSpPr>
      </xdr:nvSpPr>
      <xdr:spPr>
        <a:xfrm>
          <a:off x="6086475" y="18726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111</xdr:row>
      <xdr:rowOff>0</xdr:rowOff>
    </xdr:from>
    <xdr:ext cx="190500" cy="266700"/>
    <xdr:sp fLocksText="0">
      <xdr:nvSpPr>
        <xdr:cNvPr id="5" name="pole tekstowe 13"/>
        <xdr:cNvSpPr txBox="1">
          <a:spLocks noChangeArrowheads="1"/>
        </xdr:cNvSpPr>
      </xdr:nvSpPr>
      <xdr:spPr>
        <a:xfrm>
          <a:off x="6086475" y="206025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110</xdr:row>
      <xdr:rowOff>85725</xdr:rowOff>
    </xdr:from>
    <xdr:ext cx="190500" cy="266700"/>
    <xdr:sp fLocksText="0">
      <xdr:nvSpPr>
        <xdr:cNvPr id="6" name="pole tekstowe 14"/>
        <xdr:cNvSpPr txBox="1">
          <a:spLocks noChangeArrowheads="1"/>
        </xdr:cNvSpPr>
      </xdr:nvSpPr>
      <xdr:spPr>
        <a:xfrm>
          <a:off x="6086475" y="20440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66700"/>
    <xdr:sp fLocksText="0">
      <xdr:nvSpPr>
        <xdr:cNvPr id="7" name="pole tekstowe 7"/>
        <xdr:cNvSpPr txBox="1">
          <a:spLocks noChangeArrowheads="1"/>
        </xdr:cNvSpPr>
      </xdr:nvSpPr>
      <xdr:spPr>
        <a:xfrm>
          <a:off x="6086475" y="139731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8" name="pole tekstowe 8"/>
        <xdr:cNvSpPr txBox="1">
          <a:spLocks noChangeArrowheads="1"/>
        </xdr:cNvSpPr>
      </xdr:nvSpPr>
      <xdr:spPr>
        <a:xfrm>
          <a:off x="6086475" y="18726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73</xdr:row>
      <xdr:rowOff>85725</xdr:rowOff>
    </xdr:from>
    <xdr:ext cx="190500" cy="257175"/>
    <xdr:sp fLocksText="0">
      <xdr:nvSpPr>
        <xdr:cNvPr id="9" name="pole tekstowe 11"/>
        <xdr:cNvSpPr txBox="1">
          <a:spLocks noChangeArrowheads="1"/>
        </xdr:cNvSpPr>
      </xdr:nvSpPr>
      <xdr:spPr>
        <a:xfrm>
          <a:off x="6086475" y="126206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10" name="pole tekstowe 12"/>
        <xdr:cNvSpPr txBox="1">
          <a:spLocks noChangeArrowheads="1"/>
        </xdr:cNvSpPr>
      </xdr:nvSpPr>
      <xdr:spPr>
        <a:xfrm>
          <a:off x="6086475" y="116586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83</xdr:row>
      <xdr:rowOff>85725</xdr:rowOff>
    </xdr:from>
    <xdr:ext cx="190500" cy="257175"/>
    <xdr:sp fLocksText="0">
      <xdr:nvSpPr>
        <xdr:cNvPr id="11" name="pole tekstowe 15"/>
        <xdr:cNvSpPr txBox="1">
          <a:spLocks noChangeArrowheads="1"/>
        </xdr:cNvSpPr>
      </xdr:nvSpPr>
      <xdr:spPr>
        <a:xfrm>
          <a:off x="6086475" y="1472565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66700"/>
    <xdr:sp fLocksText="0">
      <xdr:nvSpPr>
        <xdr:cNvPr id="12" name="pole tekstowe 16"/>
        <xdr:cNvSpPr txBox="1">
          <a:spLocks noChangeArrowheads="1"/>
        </xdr:cNvSpPr>
      </xdr:nvSpPr>
      <xdr:spPr>
        <a:xfrm>
          <a:off x="6086475" y="139731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3" name="pole tekstowe 17"/>
        <xdr:cNvSpPr txBox="1">
          <a:spLocks noChangeArrowheads="1"/>
        </xdr:cNvSpPr>
      </xdr:nvSpPr>
      <xdr:spPr>
        <a:xfrm>
          <a:off x="6086475" y="17792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103</xdr:row>
      <xdr:rowOff>85725</xdr:rowOff>
    </xdr:from>
    <xdr:ext cx="190500" cy="266700"/>
    <xdr:sp fLocksText="0">
      <xdr:nvSpPr>
        <xdr:cNvPr id="14" name="pole tekstowe 18"/>
        <xdr:cNvSpPr txBox="1">
          <a:spLocks noChangeArrowheads="1"/>
        </xdr:cNvSpPr>
      </xdr:nvSpPr>
      <xdr:spPr>
        <a:xfrm>
          <a:off x="6086475" y="189738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5" name="pole tekstowe 19"/>
        <xdr:cNvSpPr txBox="1">
          <a:spLocks noChangeArrowheads="1"/>
        </xdr:cNvSpPr>
      </xdr:nvSpPr>
      <xdr:spPr>
        <a:xfrm>
          <a:off x="6086475" y="177927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63</xdr:row>
      <xdr:rowOff>85725</xdr:rowOff>
    </xdr:from>
    <xdr:ext cx="190500" cy="266700"/>
    <xdr:sp fLocksText="0">
      <xdr:nvSpPr>
        <xdr:cNvPr id="1" name="pole tekstowe 1"/>
        <xdr:cNvSpPr txBox="1">
          <a:spLocks noChangeArrowheads="1"/>
        </xdr:cNvSpPr>
      </xdr:nvSpPr>
      <xdr:spPr>
        <a:xfrm>
          <a:off x="6010275" y="12249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67</xdr:row>
      <xdr:rowOff>85725</xdr:rowOff>
    </xdr:from>
    <xdr:ext cx="190500" cy="266700"/>
    <xdr:sp fLocksText="0">
      <xdr:nvSpPr>
        <xdr:cNvPr id="2" name="pole tekstowe 2"/>
        <xdr:cNvSpPr txBox="1">
          <a:spLocks noChangeArrowheads="1"/>
        </xdr:cNvSpPr>
      </xdr:nvSpPr>
      <xdr:spPr>
        <a:xfrm>
          <a:off x="6010275" y="130492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3" name="pole tekstowe 3"/>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4" name="pole tekstowe 4"/>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5" name="pole tekstowe 5"/>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66</xdr:row>
      <xdr:rowOff>85725</xdr:rowOff>
    </xdr:from>
    <xdr:ext cx="190500" cy="266700"/>
    <xdr:sp fLocksText="0">
      <xdr:nvSpPr>
        <xdr:cNvPr id="6" name="pole tekstowe 6"/>
        <xdr:cNvSpPr txBox="1">
          <a:spLocks noChangeArrowheads="1"/>
        </xdr:cNvSpPr>
      </xdr:nvSpPr>
      <xdr:spPr>
        <a:xfrm>
          <a:off x="6010275" y="12925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7" name="pole tekstowe 7"/>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20</xdr:row>
      <xdr:rowOff>0</xdr:rowOff>
    </xdr:from>
    <xdr:to>
      <xdr:col>3</xdr:col>
      <xdr:colOff>495300</xdr:colOff>
      <xdr:row>20</xdr:row>
      <xdr:rowOff>0</xdr:rowOff>
    </xdr:to>
    <xdr:pic>
      <xdr:nvPicPr>
        <xdr:cNvPr id="1" name="CommandButton3"/>
        <xdr:cNvPicPr preferRelativeResize="1">
          <a:picLocks noChangeAspect="0"/>
        </xdr:cNvPicPr>
      </xdr:nvPicPr>
      <xdr:blipFill>
        <a:blip r:embed="rId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2" name="CommandButton4" hidden="1"/>
        <xdr:cNvPicPr preferRelativeResize="1">
          <a:picLocks noChangeAspect="1"/>
        </xdr:cNvPicPr>
      </xdr:nvPicPr>
      <xdr:blipFill>
        <a:blip r:embed="rId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3" name="CommandButton5"/>
        <xdr:cNvPicPr preferRelativeResize="1">
          <a:picLocks noChangeAspect="0"/>
        </xdr:cNvPicPr>
      </xdr:nvPicPr>
      <xdr:blipFill>
        <a:blip r:embed="rId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66675</xdr:colOff>
      <xdr:row>20</xdr:row>
      <xdr:rowOff>0</xdr:rowOff>
    </xdr:from>
    <xdr:to>
      <xdr:col>5</xdr:col>
      <xdr:colOff>9525</xdr:colOff>
      <xdr:row>20</xdr:row>
      <xdr:rowOff>0</xdr:rowOff>
    </xdr:to>
    <xdr:pic>
      <xdr:nvPicPr>
        <xdr:cNvPr id="4" name="CommandButton6" hidden="1"/>
        <xdr:cNvPicPr preferRelativeResize="1">
          <a:picLocks noChangeAspect="1"/>
        </xdr:cNvPicPr>
      </xdr:nvPicPr>
      <xdr:blipFill>
        <a:blip r:embed="rId4"/>
        <a:stretch>
          <a:fillRect/>
        </a:stretch>
      </xdr:blipFill>
      <xdr:spPr>
        <a:xfrm>
          <a:off x="3505200"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5" name="CommandButton7"/>
        <xdr:cNvPicPr preferRelativeResize="1">
          <a:picLocks noChangeAspect="0"/>
        </xdr:cNvPicPr>
      </xdr:nvPicPr>
      <xdr:blipFill>
        <a:blip r:embed="rId5"/>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6" name="CommandButton8" hidden="1"/>
        <xdr:cNvPicPr preferRelativeResize="1">
          <a:picLocks noChangeAspect="1"/>
        </xdr:cNvPicPr>
      </xdr:nvPicPr>
      <xdr:blipFill>
        <a:blip r:embed="rId6"/>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2514600</xdr:colOff>
      <xdr:row>20</xdr:row>
      <xdr:rowOff>0</xdr:rowOff>
    </xdr:from>
    <xdr:to>
      <xdr:col>3</xdr:col>
      <xdr:colOff>485775</xdr:colOff>
      <xdr:row>20</xdr:row>
      <xdr:rowOff>0</xdr:rowOff>
    </xdr:to>
    <xdr:pic>
      <xdr:nvPicPr>
        <xdr:cNvPr id="7" name="CommandButton9"/>
        <xdr:cNvPicPr preferRelativeResize="1">
          <a:picLocks noChangeAspect="0"/>
        </xdr:cNvPicPr>
      </xdr:nvPicPr>
      <xdr:blipFill>
        <a:blip r:embed="rId7"/>
        <a:stretch>
          <a:fillRect/>
        </a:stretch>
      </xdr:blipFill>
      <xdr:spPr>
        <a:xfrm>
          <a:off x="2857500"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8" name="CommandButton10" hidden="1"/>
        <xdr:cNvPicPr preferRelativeResize="1">
          <a:picLocks noChangeAspect="1"/>
        </xdr:cNvPicPr>
      </xdr:nvPicPr>
      <xdr:blipFill>
        <a:blip r:embed="rId8"/>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9" name="CommandButton11"/>
        <xdr:cNvPicPr preferRelativeResize="1">
          <a:picLocks noChangeAspect="0"/>
        </xdr:cNvPicPr>
      </xdr:nvPicPr>
      <xdr:blipFill>
        <a:blip r:embed="rId9"/>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0" name="CommandButton12" hidden="1"/>
        <xdr:cNvPicPr preferRelativeResize="1">
          <a:picLocks noChangeAspect="1"/>
        </xdr:cNvPicPr>
      </xdr:nvPicPr>
      <xdr:blipFill>
        <a:blip r:embed="rId10"/>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1" name="CommandButton13"/>
        <xdr:cNvPicPr preferRelativeResize="1">
          <a:picLocks noChangeAspect="0"/>
        </xdr:cNvPicPr>
      </xdr:nvPicPr>
      <xdr:blipFill>
        <a:blip r:embed="rId1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2" name="CommandButton14" hidden="1"/>
        <xdr:cNvPicPr preferRelativeResize="1">
          <a:picLocks noChangeAspect="1"/>
        </xdr:cNvPicPr>
      </xdr:nvPicPr>
      <xdr:blipFill>
        <a:blip r:embed="rId1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3" name="CommandButton15"/>
        <xdr:cNvPicPr preferRelativeResize="1">
          <a:picLocks noChangeAspect="0"/>
        </xdr:cNvPicPr>
      </xdr:nvPicPr>
      <xdr:blipFill>
        <a:blip r:embed="rId1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4" name="CommandButton16" hidden="1"/>
        <xdr:cNvPicPr preferRelativeResize="1">
          <a:picLocks noChangeAspect="1"/>
        </xdr:cNvPicPr>
      </xdr:nvPicPr>
      <xdr:blipFill>
        <a:blip r:embed="rId14"/>
        <a:stretch>
          <a:fillRect/>
        </a:stretch>
      </xdr:blipFill>
      <xdr:spPr>
        <a:xfrm>
          <a:off x="3495675" y="5600700"/>
          <a:ext cx="5048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ojtan.violetta\Ustawienia%20lokalne\Temporary%20Internet%20Files\Content.Outlook\D4QDRM92\Wniosek_o_przyznanie_pomocy_dz%20%204%202_PROW%202014-2020_2015-0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Kopia%20Wniosek_o_przyznanie_pomocy_pdz_4__2_PROW_2014-2020-1_2015-12-08_ze%20strony%20bez%20ochro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 val="Arkusz1"/>
      <sheetName val="Arkusz3"/>
    </sheetNames>
    <sheetDataSet>
      <sheetData sheetId="2">
        <row r="1">
          <cell r="AO1" t="str">
            <v>X</v>
          </cell>
        </row>
        <row r="2">
          <cell r="AO2" t="str">
            <v>TAK</v>
          </cell>
        </row>
        <row r="3">
          <cell r="AO3" t="str">
            <v>NIE</v>
          </cell>
        </row>
        <row r="10">
          <cell r="AO10" t="str">
            <v>a</v>
          </cell>
        </row>
        <row r="11">
          <cell r="AO11" t="str">
            <v>b</v>
          </cell>
        </row>
        <row r="12">
          <cell r="AI12" t="str">
            <v>X</v>
          </cell>
          <cell r="AO12" t="str">
            <v>c</v>
          </cell>
        </row>
        <row r="13">
          <cell r="AO13" t="str">
            <v>d</v>
          </cell>
        </row>
        <row r="14">
          <cell r="AO14" t="str">
            <v>e</v>
          </cell>
        </row>
        <row r="15">
          <cell r="AO15" t="str">
            <v>f</v>
          </cell>
        </row>
        <row r="18">
          <cell r="AO18" t="str">
            <v>%</v>
          </cell>
        </row>
        <row r="19">
          <cell r="AO19" t="str">
            <v>wartość bezwzględna</v>
          </cell>
        </row>
      </sheetData>
      <sheetData sheetId="3">
        <row r="1">
          <cell r="AP1" t="str">
            <v>X</v>
          </cell>
        </row>
        <row r="152">
          <cell r="AN152" t="str">
            <v>X</v>
          </cell>
        </row>
        <row r="153">
          <cell r="AN153" t="str">
            <v>-</v>
          </cell>
        </row>
      </sheetData>
      <sheetData sheetId="4">
        <row r="113">
          <cell r="AO113">
            <v>0.25</v>
          </cell>
        </row>
        <row r="114">
          <cell r="AO114">
            <v>0.4</v>
          </cell>
        </row>
      </sheetData>
      <sheetData sheetId="9">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definedNames>
      <definedName name="dodwierC"/>
      <definedName name="dodwierD"/>
      <definedName name="dodwierE"/>
      <definedName name="dodwierF"/>
      <definedName name="dodwierG"/>
      <definedName name="dodwierH"/>
      <definedName name="dodwierI"/>
      <definedName name="dodwierJ"/>
      <definedName name="uswierC"/>
      <definedName name="uswierD"/>
      <definedName name="uswierE"/>
      <definedName name="uswierF"/>
      <definedName name="uswierG"/>
      <definedName name="uswierH"/>
      <definedName name="uswierI"/>
      <definedName name="uswierJ"/>
    </defined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2">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3">
        <row r="1">
          <cell r="AP1" t="str">
            <v>X</v>
          </cell>
        </row>
        <row r="215">
          <cell r="AN215" t="str">
            <v>X</v>
          </cell>
        </row>
        <row r="216">
          <cell r="AN216" t="str">
            <v>-</v>
          </cell>
        </row>
      </sheetData>
      <sheetData sheetId="4">
        <row r="63">
          <cell r="AC63">
            <v>0</v>
          </cell>
        </row>
      </sheetData>
      <sheetData sheetId="5">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1">
    <tabColor rgb="FF00FF00"/>
  </sheetPr>
  <dimension ref="A1:BF394"/>
  <sheetViews>
    <sheetView showGridLines="0" view="pageBreakPreview" zoomScale="85" zoomScaleSheetLayoutView="85" workbookViewId="0" topLeftCell="A88">
      <selection activeCell="BA100" sqref="BA100"/>
    </sheetView>
  </sheetViews>
  <sheetFormatPr defaultColWidth="9.140625" defaultRowHeight="12.75" outlineLevelCol="1"/>
  <cols>
    <col min="1" max="1" width="2.57421875" style="1453" customWidth="1"/>
    <col min="2" max="2" width="2.7109375" style="1453" customWidth="1"/>
    <col min="3" max="3" width="5.140625" style="1453" customWidth="1"/>
    <col min="4" max="4" width="4.57421875" style="1453" customWidth="1"/>
    <col min="5" max="13" width="2.57421875" style="1453" customWidth="1"/>
    <col min="14" max="14" width="2.7109375" style="1453" customWidth="1"/>
    <col min="15" max="22" width="2.57421875" style="1453" customWidth="1"/>
    <col min="23" max="23" width="3.00390625" style="1453" customWidth="1"/>
    <col min="24" max="24" width="2.7109375" style="1453" customWidth="1"/>
    <col min="25" max="25" width="3.57421875" style="1453" customWidth="1"/>
    <col min="26" max="26" width="0.71875" style="1453" customWidth="1"/>
    <col min="27" max="32" width="2.57421875" style="1453" customWidth="1"/>
    <col min="33" max="33" width="1.28515625" style="1453" customWidth="1"/>
    <col min="34" max="34" width="2.57421875" style="1453" customWidth="1"/>
    <col min="35" max="35" width="2.7109375" style="1453" customWidth="1"/>
    <col min="36" max="36" width="3.140625" style="1453" customWidth="1"/>
    <col min="37" max="38" width="2.57421875" style="1453" customWidth="1"/>
    <col min="39" max="39" width="25.7109375" style="1531" hidden="1" customWidth="1"/>
    <col min="40" max="40" width="2.57421875" style="1531" hidden="1" customWidth="1"/>
    <col min="41" max="41" width="15.140625" style="1531" hidden="1" customWidth="1" outlineLevel="1"/>
    <col min="42" max="43" width="9.140625" style="1531" hidden="1" customWidth="1" outlineLevel="1"/>
    <col min="44" max="44" width="14.140625" style="1531" hidden="1" customWidth="1" outlineLevel="1"/>
    <col min="45" max="45" width="5.28125" style="1531" hidden="1" customWidth="1" outlineLevel="1"/>
    <col min="46" max="46" width="23.8515625" style="1531" hidden="1" customWidth="1" outlineLevel="1"/>
    <col min="47" max="49" width="9.140625" style="1531" hidden="1" customWidth="1"/>
    <col min="50" max="50" width="9.140625" style="1453" hidden="1" customWidth="1"/>
    <col min="51" max="53" width="9.140625" style="1453" customWidth="1"/>
    <col min="54" max="16384" width="9.140625" style="1453" customWidth="1"/>
  </cols>
  <sheetData>
    <row r="1" spans="1:49" s="1454" customFormat="1" ht="2.25" customHeight="1">
      <c r="A1" s="1452"/>
      <c r="B1" s="1452"/>
      <c r="C1" s="1452"/>
      <c r="D1" s="1452"/>
      <c r="E1" s="1452"/>
      <c r="F1" s="1452"/>
      <c r="G1" s="1452"/>
      <c r="H1" s="1452"/>
      <c r="I1" s="1453"/>
      <c r="J1" s="1452"/>
      <c r="K1" s="1452"/>
      <c r="L1" s="1452"/>
      <c r="M1" s="1452"/>
      <c r="N1" s="1452"/>
      <c r="O1" s="1452"/>
      <c r="P1" s="1452"/>
      <c r="Q1" s="1452"/>
      <c r="R1" s="1452"/>
      <c r="S1" s="1452"/>
      <c r="T1" s="1453"/>
      <c r="U1" s="1452"/>
      <c r="V1" s="1452"/>
      <c r="W1" s="1452"/>
      <c r="X1" s="1452"/>
      <c r="Y1" s="1452"/>
      <c r="Z1" s="1452"/>
      <c r="AA1" s="1452"/>
      <c r="AB1" s="1452"/>
      <c r="AC1" s="1452"/>
      <c r="AD1" s="1452"/>
      <c r="AE1" s="1452"/>
      <c r="AF1" s="1452"/>
      <c r="AG1" s="1452"/>
      <c r="AH1" s="1452"/>
      <c r="AI1" s="1452"/>
      <c r="AJ1" s="1452"/>
      <c r="AM1" s="1455"/>
      <c r="AN1" s="1455"/>
      <c r="AO1" s="1456"/>
      <c r="AP1" s="1455"/>
      <c r="AQ1" s="1455"/>
      <c r="AR1" s="1455"/>
      <c r="AS1" s="1455"/>
      <c r="AT1" s="1455"/>
      <c r="AU1" s="1455"/>
      <c r="AV1" s="1455"/>
      <c r="AW1" s="1455"/>
    </row>
    <row r="2" spans="1:49" s="1454" customFormat="1" ht="3" customHeight="1">
      <c r="A2" s="1452"/>
      <c r="B2" s="1452"/>
      <c r="C2" s="1452"/>
      <c r="D2" s="1457"/>
      <c r="E2" s="1452"/>
      <c r="F2" s="1452"/>
      <c r="G2" s="1452"/>
      <c r="H2" s="1452"/>
      <c r="I2" s="1453"/>
      <c r="J2" s="1452"/>
      <c r="K2" s="1452"/>
      <c r="L2" s="1452"/>
      <c r="M2" s="1452"/>
      <c r="N2" s="1452"/>
      <c r="O2" s="1452"/>
      <c r="P2" s="1452"/>
      <c r="Q2" s="1452"/>
      <c r="R2" s="1452"/>
      <c r="S2" s="1452"/>
      <c r="T2" s="1453"/>
      <c r="U2" s="1452"/>
      <c r="V2" s="1452"/>
      <c r="W2" s="1452"/>
      <c r="X2" s="1452"/>
      <c r="Y2" s="1452"/>
      <c r="Z2" s="1452"/>
      <c r="AA2" s="1452"/>
      <c r="AB2" s="1452"/>
      <c r="AC2" s="1452"/>
      <c r="AD2" s="1452"/>
      <c r="AE2" s="1452"/>
      <c r="AF2" s="1452"/>
      <c r="AG2" s="1452"/>
      <c r="AH2" s="1452"/>
      <c r="AI2" s="1452"/>
      <c r="AJ2" s="1452"/>
      <c r="AM2" s="1455"/>
      <c r="AN2" s="1455"/>
      <c r="AO2" s="1456"/>
      <c r="AP2" s="1455"/>
      <c r="AQ2" s="1455"/>
      <c r="AR2" s="1455"/>
      <c r="AS2" s="1455"/>
      <c r="AT2" s="1455"/>
      <c r="AU2" s="1455"/>
      <c r="AV2" s="1455"/>
      <c r="AW2" s="1455"/>
    </row>
    <row r="3" spans="1:49" s="1462" customFormat="1" ht="15" customHeight="1">
      <c r="A3" s="1633" t="s">
        <v>529</v>
      </c>
      <c r="B3" s="1634"/>
      <c r="C3" s="1634"/>
      <c r="D3" s="1634"/>
      <c r="E3" s="1634"/>
      <c r="F3" s="1634"/>
      <c r="G3" s="1634"/>
      <c r="H3" s="1634"/>
      <c r="I3" s="1634"/>
      <c r="J3" s="1634"/>
      <c r="K3" s="1634"/>
      <c r="L3" s="1634"/>
      <c r="M3" s="1634"/>
      <c r="N3" s="1634"/>
      <c r="O3" s="1634"/>
      <c r="P3" s="1634"/>
      <c r="Q3" s="1634"/>
      <c r="R3" s="1634"/>
      <c r="S3" s="1634"/>
      <c r="T3" s="1634"/>
      <c r="U3" s="1634"/>
      <c r="V3" s="1634"/>
      <c r="W3" s="1634"/>
      <c r="X3" s="1635"/>
      <c r="Y3" s="1642" t="s">
        <v>452</v>
      </c>
      <c r="Z3" s="1643"/>
      <c r="AA3" s="1643"/>
      <c r="AB3" s="1643"/>
      <c r="AC3" s="1643"/>
      <c r="AD3" s="1643"/>
      <c r="AE3" s="1643"/>
      <c r="AF3" s="1643"/>
      <c r="AG3" s="1643"/>
      <c r="AH3" s="1643"/>
      <c r="AI3" s="1643"/>
      <c r="AJ3" s="1644"/>
      <c r="AK3" s="1458"/>
      <c r="AL3" s="1459"/>
      <c r="AM3" s="1460"/>
      <c r="AN3" s="1460"/>
      <c r="AO3" s="1460"/>
      <c r="AP3" s="1460"/>
      <c r="AQ3" s="1460"/>
      <c r="AR3" s="1455"/>
      <c r="AS3" s="1460"/>
      <c r="AT3" s="1461" t="s">
        <v>130</v>
      </c>
      <c r="AU3" s="1460"/>
      <c r="AV3" s="1460"/>
      <c r="AW3" s="1460"/>
    </row>
    <row r="4" spans="1:49" s="1454" customFormat="1" ht="15" customHeight="1">
      <c r="A4" s="1463" t="s">
        <v>528</v>
      </c>
      <c r="B4" s="1464"/>
      <c r="C4" s="1464"/>
      <c r="D4" s="1464"/>
      <c r="E4" s="1464"/>
      <c r="F4" s="1464"/>
      <c r="G4" s="1464"/>
      <c r="H4" s="1464"/>
      <c r="I4" s="1464"/>
      <c r="J4" s="1464"/>
      <c r="K4" s="1464"/>
      <c r="L4" s="1464"/>
      <c r="M4" s="1464"/>
      <c r="N4" s="1464"/>
      <c r="O4" s="1464"/>
      <c r="P4" s="1464"/>
      <c r="Q4" s="1464"/>
      <c r="R4" s="1464"/>
      <c r="S4" s="1464"/>
      <c r="T4" s="1464"/>
      <c r="U4" s="1464"/>
      <c r="V4" s="1464"/>
      <c r="W4" s="1464"/>
      <c r="X4" s="1465"/>
      <c r="Y4" s="1645"/>
      <c r="Z4" s="1646"/>
      <c r="AA4" s="1646"/>
      <c r="AB4" s="1646"/>
      <c r="AC4" s="1646"/>
      <c r="AD4" s="1646"/>
      <c r="AE4" s="1646"/>
      <c r="AF4" s="1646"/>
      <c r="AG4" s="1646"/>
      <c r="AH4" s="1646"/>
      <c r="AI4" s="1646"/>
      <c r="AJ4" s="1647"/>
      <c r="AK4" s="1466"/>
      <c r="AL4" s="1467"/>
      <c r="AM4" s="1455"/>
      <c r="AN4" s="1455"/>
      <c r="AO4" s="1468" t="s">
        <v>449</v>
      </c>
      <c r="AP4" s="1455"/>
      <c r="AQ4" s="1455"/>
      <c r="AR4" s="1455"/>
      <c r="AS4" s="1455"/>
      <c r="AT4" s="1461" t="s">
        <v>297</v>
      </c>
      <c r="AU4" s="1455"/>
      <c r="AV4" s="1455"/>
      <c r="AW4" s="1455"/>
    </row>
    <row r="5" spans="1:49" s="1454" customFormat="1" ht="3.75" customHeight="1">
      <c r="A5" s="1469"/>
      <c r="B5" s="1470"/>
      <c r="C5" s="1471"/>
      <c r="D5" s="1471"/>
      <c r="E5" s="1471"/>
      <c r="F5" s="1471"/>
      <c r="G5" s="1471"/>
      <c r="H5" s="1471"/>
      <c r="I5" s="1472"/>
      <c r="J5" s="1471"/>
      <c r="K5" s="1471"/>
      <c r="L5" s="1471"/>
      <c r="M5" s="1471"/>
      <c r="N5" s="1471"/>
      <c r="O5" s="1471"/>
      <c r="P5" s="1471"/>
      <c r="Q5" s="1471"/>
      <c r="R5" s="1471"/>
      <c r="S5" s="1471"/>
      <c r="T5" s="1472"/>
      <c r="U5" s="1471"/>
      <c r="V5" s="1471"/>
      <c r="W5" s="1471"/>
      <c r="X5" s="1473"/>
      <c r="Y5" s="1645"/>
      <c r="Z5" s="1646"/>
      <c r="AA5" s="1646"/>
      <c r="AB5" s="1646"/>
      <c r="AC5" s="1646"/>
      <c r="AD5" s="1646"/>
      <c r="AE5" s="1646"/>
      <c r="AF5" s="1646"/>
      <c r="AG5" s="1646"/>
      <c r="AH5" s="1646"/>
      <c r="AI5" s="1646"/>
      <c r="AJ5" s="1647"/>
      <c r="AK5" s="1466"/>
      <c r="AL5" s="1467"/>
      <c r="AM5" s="1455"/>
      <c r="AN5" s="1455"/>
      <c r="AO5" s="1474" t="s">
        <v>448</v>
      </c>
      <c r="AP5" s="1455"/>
      <c r="AQ5" s="1455"/>
      <c r="AR5" s="1455"/>
      <c r="AS5" s="1455"/>
      <c r="AT5" s="1461" t="s">
        <v>375</v>
      </c>
      <c r="AU5" s="1455"/>
      <c r="AV5" s="1455"/>
      <c r="AW5" s="1455"/>
    </row>
    <row r="6" spans="1:49" s="1480" customFormat="1" ht="42.75" customHeight="1">
      <c r="A6" s="1636" t="s">
        <v>848</v>
      </c>
      <c r="B6" s="1637"/>
      <c r="C6" s="1637"/>
      <c r="D6" s="1637"/>
      <c r="E6" s="1637"/>
      <c r="F6" s="1637"/>
      <c r="G6" s="1637"/>
      <c r="H6" s="1637"/>
      <c r="I6" s="1637"/>
      <c r="J6" s="1637"/>
      <c r="K6" s="1637"/>
      <c r="L6" s="1637"/>
      <c r="M6" s="1637"/>
      <c r="N6" s="1637"/>
      <c r="O6" s="1637"/>
      <c r="P6" s="1637"/>
      <c r="Q6" s="1637"/>
      <c r="R6" s="1637"/>
      <c r="S6" s="1637"/>
      <c r="T6" s="1637"/>
      <c r="U6" s="1637"/>
      <c r="V6" s="1637"/>
      <c r="W6" s="1637"/>
      <c r="X6" s="1638"/>
      <c r="Y6" s="1645"/>
      <c r="Z6" s="1646"/>
      <c r="AA6" s="1646"/>
      <c r="AB6" s="1646"/>
      <c r="AC6" s="1646"/>
      <c r="AD6" s="1646"/>
      <c r="AE6" s="1646"/>
      <c r="AF6" s="1646"/>
      <c r="AG6" s="1646"/>
      <c r="AH6" s="1646"/>
      <c r="AI6" s="1646"/>
      <c r="AJ6" s="1647"/>
      <c r="AK6" s="1475"/>
      <c r="AL6" s="1476"/>
      <c r="AM6" s="1477"/>
      <c r="AN6" s="1477"/>
      <c r="AO6" s="1478"/>
      <c r="AP6" s="1477"/>
      <c r="AQ6" s="1477"/>
      <c r="AR6" s="1477"/>
      <c r="AS6" s="1477"/>
      <c r="AT6" s="1479" t="s">
        <v>179</v>
      </c>
      <c r="AU6" s="1477"/>
      <c r="AV6" s="1477"/>
      <c r="AW6" s="1477"/>
    </row>
    <row r="7" spans="1:58" s="1454" customFormat="1" ht="12.75">
      <c r="A7" s="1639"/>
      <c r="B7" s="1640"/>
      <c r="C7" s="1640"/>
      <c r="D7" s="1640"/>
      <c r="E7" s="1640"/>
      <c r="F7" s="1640"/>
      <c r="G7" s="1640"/>
      <c r="H7" s="1640"/>
      <c r="I7" s="1640"/>
      <c r="J7" s="1640"/>
      <c r="K7" s="1640"/>
      <c r="L7" s="1640"/>
      <c r="M7" s="1640"/>
      <c r="N7" s="1640"/>
      <c r="O7" s="1640"/>
      <c r="P7" s="1640"/>
      <c r="Q7" s="1640"/>
      <c r="R7" s="1640"/>
      <c r="S7" s="1640"/>
      <c r="T7" s="1640"/>
      <c r="U7" s="1640"/>
      <c r="V7" s="1640"/>
      <c r="W7" s="1640"/>
      <c r="X7" s="1641"/>
      <c r="Y7" s="1645"/>
      <c r="Z7" s="1646"/>
      <c r="AA7" s="1646"/>
      <c r="AB7" s="1646"/>
      <c r="AC7" s="1646"/>
      <c r="AD7" s="1646"/>
      <c r="AE7" s="1646"/>
      <c r="AF7" s="1646"/>
      <c r="AG7" s="1646"/>
      <c r="AH7" s="1646"/>
      <c r="AI7" s="1646"/>
      <c r="AJ7" s="1647"/>
      <c r="AM7" s="1455"/>
      <c r="AN7" s="1481"/>
      <c r="AO7" s="1482"/>
      <c r="AP7" s="1481"/>
      <c r="AQ7" s="1481"/>
      <c r="AR7" s="1455"/>
      <c r="AS7" s="1481"/>
      <c r="AT7" s="1461" t="s">
        <v>457</v>
      </c>
      <c r="AU7" s="1481"/>
      <c r="AV7" s="1481"/>
      <c r="AW7" s="1481"/>
      <c r="AX7" s="1481"/>
      <c r="AY7" s="1481"/>
      <c r="AZ7" s="1481"/>
      <c r="BA7" s="1481"/>
      <c r="BB7" s="1481"/>
      <c r="BC7" s="1481"/>
      <c r="BD7" s="1481"/>
      <c r="BE7" s="1481"/>
      <c r="BF7" s="1481"/>
    </row>
    <row r="8" spans="1:58" s="1454" customFormat="1" ht="18.75" customHeight="1">
      <c r="A8" s="1483"/>
      <c r="B8" s="1484"/>
      <c r="C8" s="1484"/>
      <c r="D8" s="1484"/>
      <c r="E8" s="1485"/>
      <c r="F8" s="1484"/>
      <c r="G8" s="1484"/>
      <c r="H8" s="1484"/>
      <c r="I8" s="1484"/>
      <c r="J8" s="1484"/>
      <c r="K8" s="1484"/>
      <c r="L8" s="1484"/>
      <c r="M8" s="1484"/>
      <c r="N8" s="1484"/>
      <c r="O8" s="1484"/>
      <c r="P8" s="1484"/>
      <c r="Q8" s="1484"/>
      <c r="R8" s="1484"/>
      <c r="S8" s="1484"/>
      <c r="T8" s="1484"/>
      <c r="U8" s="1484"/>
      <c r="V8" s="1484"/>
      <c r="W8" s="1484"/>
      <c r="X8" s="1486"/>
      <c r="Y8" s="1648"/>
      <c r="Z8" s="1649"/>
      <c r="AA8" s="1649"/>
      <c r="AB8" s="1649"/>
      <c r="AC8" s="1649"/>
      <c r="AD8" s="1649"/>
      <c r="AE8" s="1649"/>
      <c r="AF8" s="1649"/>
      <c r="AG8" s="1649"/>
      <c r="AH8" s="1649"/>
      <c r="AI8" s="1649"/>
      <c r="AJ8" s="1650"/>
      <c r="AK8" s="1459"/>
      <c r="AM8" s="1455"/>
      <c r="AN8" s="1487"/>
      <c r="AO8" s="1488" t="s">
        <v>80</v>
      </c>
      <c r="AP8" s="1487"/>
      <c r="AQ8" s="1487"/>
      <c r="AR8" s="1455"/>
      <c r="AS8" s="1487"/>
      <c r="AT8" s="1461" t="s">
        <v>458</v>
      </c>
      <c r="AU8" s="1487"/>
      <c r="AV8" s="1487"/>
      <c r="AW8" s="1487"/>
      <c r="AX8" s="1487"/>
      <c r="AY8" s="1487"/>
      <c r="AZ8" s="1487"/>
      <c r="BA8" s="1487"/>
      <c r="BB8" s="1487"/>
      <c r="BC8" s="1487"/>
      <c r="BD8" s="1487"/>
      <c r="BE8" s="1487"/>
      <c r="BF8" s="1487"/>
    </row>
    <row r="9" spans="1:58" s="1454" customFormat="1" ht="15" customHeight="1">
      <c r="A9" s="1651" t="s">
        <v>446</v>
      </c>
      <c r="B9" s="1652"/>
      <c r="C9" s="1652"/>
      <c r="D9" s="1652"/>
      <c r="E9" s="1652"/>
      <c r="F9" s="1652"/>
      <c r="G9" s="1652"/>
      <c r="H9" s="1652"/>
      <c r="I9" s="1652"/>
      <c r="J9" s="1652"/>
      <c r="K9" s="1652"/>
      <c r="L9" s="1652"/>
      <c r="M9" s="1652"/>
      <c r="N9" s="1652"/>
      <c r="O9" s="1652"/>
      <c r="P9" s="1652"/>
      <c r="Q9" s="1652"/>
      <c r="R9" s="1652"/>
      <c r="S9" s="1652"/>
      <c r="T9" s="1652"/>
      <c r="U9" s="1652"/>
      <c r="V9" s="1652"/>
      <c r="W9" s="1652"/>
      <c r="X9" s="1653"/>
      <c r="Y9" s="1651" t="s">
        <v>447</v>
      </c>
      <c r="Z9" s="1652"/>
      <c r="AA9" s="1652"/>
      <c r="AB9" s="1652"/>
      <c r="AC9" s="1652"/>
      <c r="AD9" s="1652"/>
      <c r="AE9" s="1652"/>
      <c r="AF9" s="1652"/>
      <c r="AG9" s="1652"/>
      <c r="AH9" s="1652"/>
      <c r="AI9" s="1652"/>
      <c r="AJ9" s="1653"/>
      <c r="AK9" s="1459"/>
      <c r="AM9" s="1455"/>
      <c r="AN9" s="1487"/>
      <c r="AO9" s="1488"/>
      <c r="AP9" s="1487"/>
      <c r="AQ9" s="1487"/>
      <c r="AR9" s="1455"/>
      <c r="AS9" s="1487"/>
      <c r="AT9" s="1461" t="s">
        <v>238</v>
      </c>
      <c r="AU9" s="1487"/>
      <c r="AV9" s="1487"/>
      <c r="AW9" s="1487"/>
      <c r="AX9" s="1487"/>
      <c r="AY9" s="1487"/>
      <c r="AZ9" s="1487"/>
      <c r="BA9" s="1487"/>
      <c r="BB9" s="1487"/>
      <c r="BC9" s="1487"/>
      <c r="BD9" s="1487"/>
      <c r="BE9" s="1487"/>
      <c r="BF9" s="1487"/>
    </row>
    <row r="10" spans="1:58" s="1494" customFormat="1" ht="6" customHeight="1">
      <c r="A10" s="1489"/>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1"/>
      <c r="Z10" s="1491"/>
      <c r="AA10" s="1491"/>
      <c r="AB10" s="1491"/>
      <c r="AC10" s="1491"/>
      <c r="AD10" s="1491"/>
      <c r="AE10" s="1491"/>
      <c r="AF10" s="1491"/>
      <c r="AG10" s="1491"/>
      <c r="AH10" s="1491"/>
      <c r="AI10" s="1491"/>
      <c r="AJ10" s="1492"/>
      <c r="AK10" s="1493"/>
      <c r="AM10" s="1495"/>
      <c r="AN10" s="1496"/>
      <c r="AO10" s="1496"/>
      <c r="AP10" s="1496"/>
      <c r="AQ10" s="1496"/>
      <c r="AR10" s="1495"/>
      <c r="AS10" s="1496"/>
      <c r="AT10" s="1497" t="s">
        <v>197</v>
      </c>
      <c r="AU10" s="1496"/>
      <c r="AV10" s="1496"/>
      <c r="AW10" s="1496"/>
      <c r="AX10" s="1496"/>
      <c r="AY10" s="1496"/>
      <c r="AZ10" s="1496"/>
      <c r="BA10" s="1496"/>
      <c r="BB10" s="1496"/>
      <c r="BC10" s="1496"/>
      <c r="BD10" s="1496"/>
      <c r="BE10" s="1496"/>
      <c r="BF10" s="1496"/>
    </row>
    <row r="11" spans="1:58" s="1499" customFormat="1" ht="15.75" customHeight="1">
      <c r="A11" s="1654" t="s">
        <v>511</v>
      </c>
      <c r="B11" s="1655"/>
      <c r="C11" s="1655"/>
      <c r="D11" s="1655"/>
      <c r="E11" s="1655"/>
      <c r="F11" s="1655"/>
      <c r="G11" s="1655"/>
      <c r="H11" s="1655"/>
      <c r="I11" s="1655"/>
      <c r="J11" s="1655"/>
      <c r="K11" s="1655"/>
      <c r="L11" s="1655"/>
      <c r="M11" s="1655"/>
      <c r="N11" s="1655"/>
      <c r="O11" s="1655"/>
      <c r="P11" s="1655"/>
      <c r="Q11" s="1655"/>
      <c r="R11" s="1655"/>
      <c r="S11" s="1655"/>
      <c r="T11" s="1655"/>
      <c r="U11" s="1655"/>
      <c r="V11" s="1655"/>
      <c r="W11" s="1655"/>
      <c r="X11" s="1655"/>
      <c r="Y11" s="1655"/>
      <c r="Z11" s="1655"/>
      <c r="AA11" s="1655"/>
      <c r="AB11" s="1655"/>
      <c r="AC11" s="1655"/>
      <c r="AD11" s="1655"/>
      <c r="AE11" s="1655"/>
      <c r="AF11" s="1655"/>
      <c r="AG11" s="1655"/>
      <c r="AH11" s="1655"/>
      <c r="AI11" s="1655"/>
      <c r="AJ11" s="1656"/>
      <c r="AK11" s="1498"/>
      <c r="AN11" s="1500"/>
      <c r="AO11" s="1501" t="s">
        <v>450</v>
      </c>
      <c r="AP11" s="1500"/>
      <c r="AQ11" s="1500"/>
      <c r="AR11" s="1502"/>
      <c r="AS11" s="1500"/>
      <c r="AT11" s="1503" t="s">
        <v>92</v>
      </c>
      <c r="AU11" s="1500"/>
      <c r="AV11" s="1500"/>
      <c r="AW11" s="1500"/>
      <c r="AX11" s="1500"/>
      <c r="AY11" s="1500"/>
      <c r="AZ11" s="1500"/>
      <c r="BA11" s="1500"/>
      <c r="BB11" s="1500"/>
      <c r="BC11" s="1500"/>
      <c r="BD11" s="1500"/>
      <c r="BE11" s="1500"/>
      <c r="BF11" s="1500"/>
    </row>
    <row r="12" spans="1:58" s="1505" customFormat="1" ht="15" customHeight="1">
      <c r="A12" s="160"/>
      <c r="B12" s="1504"/>
      <c r="I12" s="583"/>
      <c r="J12" s="1658" t="s">
        <v>512</v>
      </c>
      <c r="K12" s="1657"/>
      <c r="L12" s="1657"/>
      <c r="M12" s="1493"/>
      <c r="O12" s="583"/>
      <c r="P12" s="1658" t="s">
        <v>513</v>
      </c>
      <c r="Q12" s="1657"/>
      <c r="R12" s="1657"/>
      <c r="S12" s="1657"/>
      <c r="T12" s="1659"/>
      <c r="U12" s="1493"/>
      <c r="V12" s="583"/>
      <c r="W12" s="1658" t="s">
        <v>514</v>
      </c>
      <c r="X12" s="1660"/>
      <c r="Y12" s="1657"/>
      <c r="Z12" s="1657"/>
      <c r="AA12" s="1657"/>
      <c r="AB12" s="1501"/>
      <c r="AC12" s="1501"/>
      <c r="AD12" s="1501"/>
      <c r="AE12" s="1501"/>
      <c r="AJ12" s="161"/>
      <c r="AK12" s="1504"/>
      <c r="AN12" s="1506"/>
      <c r="AO12" s="1507" t="s">
        <v>451</v>
      </c>
      <c r="AP12" s="1506"/>
      <c r="AQ12" s="1506"/>
      <c r="AS12" s="1506"/>
      <c r="AT12" s="1503" t="s">
        <v>515</v>
      </c>
      <c r="AU12" s="1506"/>
      <c r="AV12" s="1506"/>
      <c r="AW12" s="1506"/>
      <c r="AX12" s="1506"/>
      <c r="AY12" s="1506"/>
      <c r="AZ12" s="1506"/>
      <c r="BA12" s="1506"/>
      <c r="BB12" s="1506"/>
      <c r="BC12" s="1506"/>
      <c r="BD12" s="1506"/>
      <c r="BE12" s="1506"/>
      <c r="BF12" s="1506"/>
    </row>
    <row r="13" spans="1:58" s="1494" customFormat="1" ht="4.5" customHeight="1">
      <c r="A13" s="162"/>
      <c r="B13" s="1508"/>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4"/>
      <c r="AK13" s="1493"/>
      <c r="AM13" s="1495"/>
      <c r="AN13" s="1496"/>
      <c r="AO13" s="1508"/>
      <c r="AP13" s="1496"/>
      <c r="AQ13" s="1496"/>
      <c r="AR13" s="1455"/>
      <c r="AS13" s="1496"/>
      <c r="AT13" s="1497" t="s">
        <v>122</v>
      </c>
      <c r="AU13" s="1496"/>
      <c r="AV13" s="1496"/>
      <c r="AW13" s="1496"/>
      <c r="AX13" s="1496"/>
      <c r="AY13" s="1496"/>
      <c r="AZ13" s="1496"/>
      <c r="BA13" s="1496"/>
      <c r="BB13" s="1496"/>
      <c r="BC13" s="1496"/>
      <c r="BD13" s="1496"/>
      <c r="BE13" s="1496"/>
      <c r="BF13" s="1496"/>
    </row>
    <row r="14" spans="1:58" s="1510" customFormat="1" ht="6" customHeight="1">
      <c r="A14" s="119"/>
      <c r="B14" s="120"/>
      <c r="C14" s="11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118"/>
      <c r="AK14" s="1509"/>
      <c r="AM14" s="1511"/>
      <c r="AN14" s="1512"/>
      <c r="AO14" s="1513"/>
      <c r="AP14" s="1512"/>
      <c r="AQ14" s="1512"/>
      <c r="AR14" s="1455"/>
      <c r="AS14" s="1512"/>
      <c r="AT14" s="1514"/>
      <c r="AU14" s="1512"/>
      <c r="AV14" s="1512"/>
      <c r="AW14" s="1512"/>
      <c r="AX14" s="1512"/>
      <c r="AY14" s="1512"/>
      <c r="AZ14" s="1512"/>
      <c r="BA14" s="1512"/>
      <c r="BB14" s="1512"/>
      <c r="BC14" s="1512"/>
      <c r="BD14" s="1512"/>
      <c r="BE14" s="1512"/>
      <c r="BF14" s="1512"/>
    </row>
    <row r="15" spans="1:58" s="1454" customFormat="1" ht="2.25" customHeight="1">
      <c r="A15" s="1515"/>
      <c r="B15" s="1516"/>
      <c r="C15" s="1516"/>
      <c r="D15" s="1516"/>
      <c r="E15" s="1516"/>
      <c r="F15" s="1516"/>
      <c r="G15" s="1516"/>
      <c r="H15" s="1516"/>
      <c r="I15" s="1517"/>
      <c r="J15" s="1516"/>
      <c r="K15" s="1516"/>
      <c r="L15" s="1516"/>
      <c r="M15" s="1516"/>
      <c r="N15" s="1516"/>
      <c r="O15" s="1516"/>
      <c r="P15" s="1516"/>
      <c r="Q15" s="1516"/>
      <c r="R15" s="1516"/>
      <c r="S15" s="1516"/>
      <c r="T15" s="1517"/>
      <c r="U15" s="1516"/>
      <c r="V15" s="1516"/>
      <c r="W15" s="1516"/>
      <c r="X15" s="1516"/>
      <c r="Y15" s="1516"/>
      <c r="Z15" s="1516"/>
      <c r="AA15" s="1516"/>
      <c r="AB15" s="1516"/>
      <c r="AC15" s="1516"/>
      <c r="AD15" s="1516"/>
      <c r="AE15" s="1516"/>
      <c r="AF15" s="1516"/>
      <c r="AG15" s="1516"/>
      <c r="AH15" s="1516"/>
      <c r="AI15" s="1516"/>
      <c r="AJ15" s="1518"/>
      <c r="AK15" s="1459"/>
      <c r="AM15" s="1455"/>
      <c r="AN15" s="1487"/>
      <c r="AO15" s="1488"/>
      <c r="AP15" s="1487"/>
      <c r="AQ15" s="1487"/>
      <c r="AR15" s="1455"/>
      <c r="AS15" s="1487"/>
      <c r="AT15" s="1461" t="s">
        <v>266</v>
      </c>
      <c r="AU15" s="1487"/>
      <c r="AV15" s="1487"/>
      <c r="AW15" s="1487"/>
      <c r="AX15" s="1487"/>
      <c r="AY15" s="1487"/>
      <c r="AZ15" s="1487"/>
      <c r="BA15" s="1487"/>
      <c r="BB15" s="1487"/>
      <c r="BC15" s="1487"/>
      <c r="BD15" s="1487"/>
      <c r="BE15" s="1487"/>
      <c r="BF15" s="1487"/>
    </row>
    <row r="16" spans="1:58" s="1454" customFormat="1" ht="15" customHeight="1">
      <c r="A16" s="1519"/>
      <c r="B16" s="1661" t="s">
        <v>476</v>
      </c>
      <c r="C16" s="1661"/>
      <c r="D16" s="1661"/>
      <c r="E16" s="1661"/>
      <c r="F16" s="1661"/>
      <c r="G16" s="1661"/>
      <c r="H16" s="1661"/>
      <c r="I16" s="1661"/>
      <c r="J16" s="1661"/>
      <c r="K16" s="1661"/>
      <c r="L16" s="1661"/>
      <c r="M16" s="1661"/>
      <c r="N16" s="1661"/>
      <c r="O16" s="1661"/>
      <c r="P16" s="1661"/>
      <c r="Q16" s="1661"/>
      <c r="R16" s="1661"/>
      <c r="S16" s="1661"/>
      <c r="T16" s="1661"/>
      <c r="U16" s="1661"/>
      <c r="V16" s="1661"/>
      <c r="W16" s="1661"/>
      <c r="X16" s="1661"/>
      <c r="Y16" s="1661"/>
      <c r="Z16" s="1661"/>
      <c r="AA16" s="1661"/>
      <c r="AB16" s="1661"/>
      <c r="AC16" s="1661"/>
      <c r="AD16" s="1661"/>
      <c r="AE16" s="1661"/>
      <c r="AF16" s="1661"/>
      <c r="AG16" s="1661"/>
      <c r="AH16" s="1661"/>
      <c r="AI16" s="1661"/>
      <c r="AJ16" s="1520"/>
      <c r="AK16" s="1459"/>
      <c r="AM16" s="1455"/>
      <c r="AN16" s="1487"/>
      <c r="AO16" s="1488"/>
      <c r="AP16" s="1487"/>
      <c r="AQ16" s="1487"/>
      <c r="AR16" s="1455"/>
      <c r="AS16" s="1487"/>
      <c r="AT16" s="1461" t="s">
        <v>142</v>
      </c>
      <c r="AU16" s="1487"/>
      <c r="AV16" s="1487"/>
      <c r="AW16" s="1487"/>
      <c r="AX16" s="1487"/>
      <c r="AY16" s="1487"/>
      <c r="AZ16" s="1487"/>
      <c r="BA16" s="1487"/>
      <c r="BB16" s="1487"/>
      <c r="BC16" s="1487"/>
      <c r="BD16" s="1487"/>
      <c r="BE16" s="1487"/>
      <c r="BF16" s="1487"/>
    </row>
    <row r="17" spans="1:58" s="1454" customFormat="1" ht="9.75" customHeight="1" thickBot="1">
      <c r="A17" s="1519"/>
      <c r="B17" s="1521"/>
      <c r="C17" s="1521"/>
      <c r="D17" s="1521"/>
      <c r="E17" s="1521"/>
      <c r="F17" s="1521"/>
      <c r="G17" s="1521"/>
      <c r="H17" s="1521"/>
      <c r="I17" s="1522"/>
      <c r="J17" s="1521"/>
      <c r="K17" s="1521"/>
      <c r="L17" s="1521"/>
      <c r="M17" s="1521"/>
      <c r="N17" s="1521"/>
      <c r="O17" s="1521"/>
      <c r="P17" s="1521"/>
      <c r="Q17" s="1521"/>
      <c r="R17" s="1521"/>
      <c r="S17" s="1521"/>
      <c r="T17" s="1522"/>
      <c r="U17" s="1521"/>
      <c r="V17" s="1521"/>
      <c r="W17" s="1521"/>
      <c r="X17" s="1521"/>
      <c r="Y17" s="1521"/>
      <c r="Z17" s="1521"/>
      <c r="AA17" s="1521"/>
      <c r="AB17" s="1521"/>
      <c r="AC17" s="1521"/>
      <c r="AD17" s="1521"/>
      <c r="AE17" s="1521"/>
      <c r="AF17" s="1521"/>
      <c r="AG17" s="1521"/>
      <c r="AH17" s="1521"/>
      <c r="AI17" s="1521"/>
      <c r="AJ17" s="1520"/>
      <c r="AK17" s="1459"/>
      <c r="AM17" s="1455"/>
      <c r="AN17" s="1487"/>
      <c r="AO17" s="1488"/>
      <c r="AP17" s="1487"/>
      <c r="AQ17" s="1523"/>
      <c r="AR17" s="1455"/>
      <c r="AS17" s="1487"/>
      <c r="AT17" s="1461" t="s">
        <v>197</v>
      </c>
      <c r="AU17" s="1487"/>
      <c r="AV17" s="1487"/>
      <c r="AW17" s="1487"/>
      <c r="AX17" s="1487"/>
      <c r="AY17" s="1487"/>
      <c r="AZ17" s="1487"/>
      <c r="BA17" s="1487"/>
      <c r="BB17" s="1487"/>
      <c r="BC17" s="1487"/>
      <c r="BD17" s="1487"/>
      <c r="BE17" s="1487"/>
      <c r="BF17" s="1487"/>
    </row>
    <row r="18" spans="1:58" s="1454" customFormat="1" ht="17.25" customHeight="1" thickBot="1">
      <c r="A18" s="1519"/>
      <c r="B18" s="1521"/>
      <c r="C18" s="1662" t="s">
        <v>995</v>
      </c>
      <c r="D18" s="1524"/>
      <c r="E18" s="1524"/>
      <c r="F18" s="1524"/>
      <c r="G18" s="1524"/>
      <c r="H18" s="1521"/>
      <c r="I18" s="1522"/>
      <c r="J18" s="1521"/>
      <c r="K18" s="1525"/>
      <c r="L18" s="1526"/>
      <c r="M18" s="1526"/>
      <c r="N18" s="1526"/>
      <c r="O18" s="1526"/>
      <c r="P18" s="1526"/>
      <c r="Q18" s="1526"/>
      <c r="R18" s="1526"/>
      <c r="S18" s="1526"/>
      <c r="T18" s="1526"/>
      <c r="U18" s="1526"/>
      <c r="V18" s="1526"/>
      <c r="W18" s="1526"/>
      <c r="X18" s="1526"/>
      <c r="Y18" s="1526"/>
      <c r="Z18" s="1526"/>
      <c r="AA18" s="1526"/>
      <c r="AB18" s="1526"/>
      <c r="AC18" s="1526"/>
      <c r="AD18" s="1526"/>
      <c r="AE18" s="1526"/>
      <c r="AF18" s="1526"/>
      <c r="AG18" s="1526"/>
      <c r="AH18" s="1527"/>
      <c r="AI18" s="1521"/>
      <c r="AJ18" s="1520"/>
      <c r="AK18" s="1459"/>
      <c r="AM18" s="1455"/>
      <c r="AN18" s="1487"/>
      <c r="AO18" s="1488"/>
      <c r="AP18" s="1487"/>
      <c r="AQ18" s="1523"/>
      <c r="AR18" s="1455"/>
      <c r="AS18" s="1487"/>
      <c r="AT18" s="1461"/>
      <c r="AU18" s="1487"/>
      <c r="AV18" s="1487"/>
      <c r="AW18" s="1487"/>
      <c r="AX18" s="1487"/>
      <c r="AY18" s="1487"/>
      <c r="AZ18" s="1487"/>
      <c r="BA18" s="1487"/>
      <c r="BB18" s="1487"/>
      <c r="BC18" s="1487"/>
      <c r="BD18" s="1487"/>
      <c r="BE18" s="1487"/>
      <c r="BF18" s="1487"/>
    </row>
    <row r="19" spans="1:46" ht="25.5" customHeight="1">
      <c r="A19" s="1528"/>
      <c r="B19" s="1529"/>
      <c r="C19" s="1529"/>
      <c r="D19" s="1529"/>
      <c r="E19" s="1529"/>
      <c r="F19" s="1529"/>
      <c r="G19" s="1529"/>
      <c r="H19" s="1529"/>
      <c r="I19" s="1529"/>
      <c r="J19" s="1529"/>
      <c r="K19" s="1529"/>
      <c r="L19" s="1529"/>
      <c r="M19" s="1529"/>
      <c r="N19" s="1529"/>
      <c r="O19" s="1529"/>
      <c r="P19" s="1529"/>
      <c r="Q19" s="1529"/>
      <c r="R19" s="1529"/>
      <c r="S19" s="1529"/>
      <c r="T19" s="1529"/>
      <c r="U19" s="1529"/>
      <c r="V19" s="1529"/>
      <c r="W19" s="1529"/>
      <c r="X19" s="1529"/>
      <c r="Y19" s="1529"/>
      <c r="Z19" s="1529"/>
      <c r="AA19" s="1529"/>
      <c r="AB19" s="1529"/>
      <c r="AC19" s="1529"/>
      <c r="AD19" s="1529"/>
      <c r="AE19" s="1529"/>
      <c r="AF19" s="1529"/>
      <c r="AG19" s="1529"/>
      <c r="AH19" s="1529"/>
      <c r="AI19" s="1529"/>
      <c r="AJ19" s="1530"/>
      <c r="AR19" s="1455"/>
      <c r="AT19" s="1461" t="s">
        <v>122</v>
      </c>
    </row>
    <row r="20" spans="1:46" ht="9.75" customHeight="1" hidden="1">
      <c r="A20" s="1532"/>
      <c r="B20" s="1533"/>
      <c r="C20" s="1534"/>
      <c r="D20" s="1534"/>
      <c r="E20" s="1534"/>
      <c r="F20" s="1534"/>
      <c r="G20" s="1534"/>
      <c r="H20" s="1534"/>
      <c r="I20" s="1535"/>
      <c r="J20" s="1534"/>
      <c r="K20" s="1534"/>
      <c r="L20" s="1534"/>
      <c r="M20" s="1534"/>
      <c r="N20" s="1534"/>
      <c r="O20" s="1534"/>
      <c r="P20" s="1534"/>
      <c r="Q20" s="1534"/>
      <c r="R20" s="1534"/>
      <c r="S20" s="1534"/>
      <c r="T20" s="1535"/>
      <c r="U20" s="1534"/>
      <c r="V20" s="1534"/>
      <c r="W20" s="1534"/>
      <c r="X20" s="1534"/>
      <c r="Y20" s="1534"/>
      <c r="Z20" s="1534"/>
      <c r="AA20" s="1534"/>
      <c r="AB20" s="1534"/>
      <c r="AC20" s="1534"/>
      <c r="AD20" s="1534"/>
      <c r="AE20" s="1534"/>
      <c r="AF20" s="1534"/>
      <c r="AG20" s="1534"/>
      <c r="AH20" s="1534"/>
      <c r="AI20" s="1534"/>
      <c r="AJ20" s="1536"/>
      <c r="AO20" s="1531" t="s">
        <v>453</v>
      </c>
      <c r="AT20" s="1461" t="s">
        <v>215</v>
      </c>
    </row>
    <row r="21" spans="1:58" s="1454" customFormat="1" ht="9.75" customHeight="1">
      <c r="A21" s="1515"/>
      <c r="B21" s="1516"/>
      <c r="C21" s="1516"/>
      <c r="D21" s="1516"/>
      <c r="E21" s="1516"/>
      <c r="F21" s="1516"/>
      <c r="G21" s="1516"/>
      <c r="H21" s="1516"/>
      <c r="I21" s="1517"/>
      <c r="J21" s="1516"/>
      <c r="K21" s="1516"/>
      <c r="L21" s="1516"/>
      <c r="M21" s="1516"/>
      <c r="N21" s="1516"/>
      <c r="O21" s="1516"/>
      <c r="P21" s="1516"/>
      <c r="Q21" s="1516"/>
      <c r="R21" s="1516"/>
      <c r="S21" s="1516"/>
      <c r="T21" s="1517"/>
      <c r="U21" s="1516"/>
      <c r="V21" s="1516"/>
      <c r="W21" s="1516"/>
      <c r="X21" s="1516"/>
      <c r="Y21" s="1516"/>
      <c r="Z21" s="1516"/>
      <c r="AA21" s="1516"/>
      <c r="AB21" s="1516"/>
      <c r="AC21" s="1516"/>
      <c r="AD21" s="1516"/>
      <c r="AE21" s="1516"/>
      <c r="AF21" s="1516"/>
      <c r="AG21" s="1516"/>
      <c r="AH21" s="1516"/>
      <c r="AI21" s="1516"/>
      <c r="AJ21" s="1518"/>
      <c r="AK21" s="1459"/>
      <c r="AM21" s="1455"/>
      <c r="AN21" s="1487"/>
      <c r="AO21" s="1488"/>
      <c r="AP21" s="1487"/>
      <c r="AQ21" s="1487"/>
      <c r="AR21" s="1455"/>
      <c r="AS21" s="1487"/>
      <c r="AT21" s="1461" t="s">
        <v>266</v>
      </c>
      <c r="AU21" s="1487"/>
      <c r="AV21" s="1487"/>
      <c r="AW21" s="1487"/>
      <c r="AX21" s="1487"/>
      <c r="AY21" s="1487"/>
      <c r="AZ21" s="1487"/>
      <c r="BA21" s="1487"/>
      <c r="BB21" s="1487"/>
      <c r="BC21" s="1487"/>
      <c r="BD21" s="1487"/>
      <c r="BE21" s="1487"/>
      <c r="BF21" s="1487"/>
    </row>
    <row r="22" spans="1:58" s="1454" customFormat="1" ht="15" customHeight="1">
      <c r="A22" s="1663"/>
      <c r="B22" s="1664" t="s">
        <v>868</v>
      </c>
      <c r="C22" s="1665"/>
      <c r="D22" s="1665"/>
      <c r="E22" s="1665"/>
      <c r="F22" s="1665"/>
      <c r="G22" s="1665"/>
      <c r="H22" s="1665"/>
      <c r="I22" s="1665"/>
      <c r="J22" s="1665"/>
      <c r="K22" s="1665"/>
      <c r="L22" s="1665"/>
      <c r="M22" s="1665"/>
      <c r="N22" s="1665"/>
      <c r="O22" s="1665"/>
      <c r="P22" s="1665"/>
      <c r="Q22" s="1665"/>
      <c r="R22" s="1665"/>
      <c r="S22" s="1665"/>
      <c r="T22" s="1665"/>
      <c r="U22" s="1665"/>
      <c r="V22" s="1665"/>
      <c r="W22" s="1665"/>
      <c r="X22" s="1665"/>
      <c r="Y22" s="1665"/>
      <c r="Z22" s="1665"/>
      <c r="AA22" s="1665"/>
      <c r="AB22" s="1665"/>
      <c r="AC22" s="1665"/>
      <c r="AD22" s="1665"/>
      <c r="AE22" s="1665"/>
      <c r="AF22" s="1665"/>
      <c r="AG22" s="1665"/>
      <c r="AH22" s="1665"/>
      <c r="AI22" s="1665"/>
      <c r="AJ22" s="1520"/>
      <c r="AK22" s="1459"/>
      <c r="AM22" s="1455"/>
      <c r="AN22" s="1487"/>
      <c r="AO22" s="1488"/>
      <c r="AP22" s="1487"/>
      <c r="AQ22" s="1487"/>
      <c r="AS22" s="1487"/>
      <c r="AT22" s="1461" t="s">
        <v>142</v>
      </c>
      <c r="AU22" s="1487"/>
      <c r="AV22" s="1487"/>
      <c r="AW22" s="1487"/>
      <c r="AX22" s="1487"/>
      <c r="AY22" s="1487"/>
      <c r="AZ22" s="1487"/>
      <c r="BA22" s="1487"/>
      <c r="BB22" s="1487"/>
      <c r="BC22" s="1487"/>
      <c r="BD22" s="1487"/>
      <c r="BE22" s="1487"/>
      <c r="BF22" s="1487"/>
    </row>
    <row r="23" spans="1:58" s="1454" customFormat="1" ht="15" customHeight="1">
      <c r="A23" s="1663"/>
      <c r="B23" s="1665"/>
      <c r="C23" s="1665"/>
      <c r="D23" s="1665"/>
      <c r="E23" s="1665"/>
      <c r="F23" s="1665"/>
      <c r="G23" s="1665"/>
      <c r="H23" s="1665"/>
      <c r="I23" s="1665"/>
      <c r="J23" s="1665"/>
      <c r="K23" s="1665"/>
      <c r="L23" s="1665"/>
      <c r="M23" s="1665"/>
      <c r="N23" s="1665"/>
      <c r="O23" s="1665"/>
      <c r="P23" s="1665"/>
      <c r="Q23" s="1665"/>
      <c r="R23" s="1665"/>
      <c r="S23" s="1665"/>
      <c r="T23" s="1665"/>
      <c r="U23" s="1665"/>
      <c r="V23" s="1665"/>
      <c r="W23" s="1665"/>
      <c r="X23" s="1665"/>
      <c r="Y23" s="1665"/>
      <c r="Z23" s="1665"/>
      <c r="AA23" s="1665"/>
      <c r="AB23" s="1665"/>
      <c r="AC23" s="1665"/>
      <c r="AD23" s="1665"/>
      <c r="AE23" s="1665"/>
      <c r="AF23" s="1665"/>
      <c r="AG23" s="1665"/>
      <c r="AH23" s="1665"/>
      <c r="AI23" s="1665"/>
      <c r="AJ23" s="1520"/>
      <c r="AK23" s="1459"/>
      <c r="AM23" s="1455"/>
      <c r="AN23" s="1487"/>
      <c r="AO23" s="1488"/>
      <c r="AP23" s="1487"/>
      <c r="AQ23" s="1523"/>
      <c r="AS23" s="1487"/>
      <c r="AT23" s="1461" t="s">
        <v>197</v>
      </c>
      <c r="AU23" s="1487"/>
      <c r="AV23" s="1487"/>
      <c r="AW23" s="1487"/>
      <c r="AX23" s="1487"/>
      <c r="AY23" s="1487"/>
      <c r="AZ23" s="1487"/>
      <c r="BA23" s="1487"/>
      <c r="BB23" s="1487"/>
      <c r="BC23" s="1487"/>
      <c r="BD23" s="1487"/>
      <c r="BE23" s="1487"/>
      <c r="BF23" s="1487"/>
    </row>
    <row r="24" spans="1:58" s="1454" customFormat="1" ht="9.75" customHeight="1">
      <c r="A24" s="1519"/>
      <c r="B24" s="1537"/>
      <c r="C24" s="1537"/>
      <c r="D24" s="1537"/>
      <c r="E24" s="1537"/>
      <c r="F24" s="1537"/>
      <c r="G24" s="1537"/>
      <c r="H24" s="1537"/>
      <c r="I24" s="1537"/>
      <c r="J24" s="1537"/>
      <c r="K24" s="1537"/>
      <c r="L24" s="1537"/>
      <c r="M24" s="1537"/>
      <c r="N24" s="1537"/>
      <c r="O24" s="1537"/>
      <c r="P24" s="1537"/>
      <c r="Q24" s="1537"/>
      <c r="R24" s="1537"/>
      <c r="S24" s="1537"/>
      <c r="T24" s="1537"/>
      <c r="U24" s="1537"/>
      <c r="V24" s="1537"/>
      <c r="W24" s="1537"/>
      <c r="X24" s="1537"/>
      <c r="Y24" s="1537"/>
      <c r="Z24" s="1537"/>
      <c r="AA24" s="1537"/>
      <c r="AB24" s="1537"/>
      <c r="AC24" s="1537"/>
      <c r="AD24" s="1537"/>
      <c r="AE24" s="1537"/>
      <c r="AF24" s="1537"/>
      <c r="AG24" s="1537"/>
      <c r="AH24" s="1537"/>
      <c r="AI24" s="1537"/>
      <c r="AJ24" s="1520"/>
      <c r="AK24" s="1459"/>
      <c r="AM24" s="1455"/>
      <c r="AN24" s="1487"/>
      <c r="AO24" s="1488"/>
      <c r="AP24" s="1487"/>
      <c r="AQ24" s="1523"/>
      <c r="AR24" s="1455"/>
      <c r="AS24" s="1487"/>
      <c r="AT24" s="1461"/>
      <c r="AU24" s="1487"/>
      <c r="AV24" s="1487"/>
      <c r="AW24" s="1487"/>
      <c r="AX24" s="1487"/>
      <c r="AY24" s="1487"/>
      <c r="AZ24" s="1487"/>
      <c r="BA24" s="1487"/>
      <c r="BB24" s="1487"/>
      <c r="BC24" s="1487"/>
      <c r="BD24" s="1487"/>
      <c r="BE24" s="1487"/>
      <c r="BF24" s="1487"/>
    </row>
    <row r="25" spans="1:46" ht="15" customHeight="1">
      <c r="A25" s="1666"/>
      <c r="B25" s="1667" t="s">
        <v>477</v>
      </c>
      <c r="C25" s="1667"/>
      <c r="D25" s="1667"/>
      <c r="E25" s="1667"/>
      <c r="F25" s="1667"/>
      <c r="G25" s="1667"/>
      <c r="H25" s="1667"/>
      <c r="I25" s="1667"/>
      <c r="J25" s="1667"/>
      <c r="K25" s="1667"/>
      <c r="L25" s="1667"/>
      <c r="M25" s="1667"/>
      <c r="N25" s="1538" t="s">
        <v>478</v>
      </c>
      <c r="O25" s="1539"/>
      <c r="P25" s="694"/>
      <c r="Q25" s="695"/>
      <c r="R25" s="695"/>
      <c r="S25" s="695"/>
      <c r="T25" s="695"/>
      <c r="U25" s="695"/>
      <c r="V25" s="695"/>
      <c r="W25" s="695"/>
      <c r="X25" s="696"/>
      <c r="Y25" s="1540" t="s">
        <v>479</v>
      </c>
      <c r="Z25" s="1541"/>
      <c r="AA25" s="694"/>
      <c r="AB25" s="695"/>
      <c r="AC25" s="695"/>
      <c r="AD25" s="695"/>
      <c r="AE25" s="695"/>
      <c r="AF25" s="695"/>
      <c r="AG25" s="695"/>
      <c r="AH25" s="695"/>
      <c r="AI25" s="696"/>
      <c r="AJ25" s="1542"/>
      <c r="AT25" s="1461" t="s">
        <v>92</v>
      </c>
    </row>
    <row r="26" spans="1:46" ht="36.75" customHeight="1">
      <c r="A26" s="1528"/>
      <c r="B26" s="698" t="s">
        <v>982</v>
      </c>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9"/>
      <c r="AT26" s="1461" t="s">
        <v>122</v>
      </c>
    </row>
    <row r="27" spans="1:46" ht="5.25" customHeight="1">
      <c r="A27" s="1515"/>
      <c r="B27" s="1516"/>
      <c r="C27" s="1516"/>
      <c r="D27" s="1516"/>
      <c r="E27" s="1516"/>
      <c r="F27" s="1516"/>
      <c r="G27" s="1516"/>
      <c r="H27" s="1516"/>
      <c r="I27" s="1517"/>
      <c r="J27" s="1516"/>
      <c r="K27" s="1516"/>
      <c r="L27" s="1516"/>
      <c r="M27" s="1516"/>
      <c r="N27" s="1516"/>
      <c r="O27" s="1516"/>
      <c r="P27" s="1516"/>
      <c r="Q27" s="1516"/>
      <c r="R27" s="1516"/>
      <c r="S27" s="1516"/>
      <c r="T27" s="1517"/>
      <c r="U27" s="1516"/>
      <c r="V27" s="1516"/>
      <c r="W27" s="1516"/>
      <c r="X27" s="1516"/>
      <c r="Y27" s="1516"/>
      <c r="Z27" s="1516"/>
      <c r="AA27" s="1516"/>
      <c r="AB27" s="1516"/>
      <c r="AC27" s="1516"/>
      <c r="AD27" s="1516"/>
      <c r="AE27" s="1516"/>
      <c r="AF27" s="1516"/>
      <c r="AG27" s="1516"/>
      <c r="AH27" s="1516"/>
      <c r="AI27" s="1516"/>
      <c r="AJ27" s="1518"/>
      <c r="AO27" s="1531" t="s">
        <v>467</v>
      </c>
      <c r="AT27" s="1461" t="s">
        <v>177</v>
      </c>
    </row>
    <row r="28" spans="1:46" ht="15">
      <c r="A28" s="1543"/>
      <c r="B28" s="1668" t="s">
        <v>867</v>
      </c>
      <c r="C28" s="1668"/>
      <c r="D28" s="1544"/>
      <c r="E28" s="1544"/>
      <c r="F28" s="1544"/>
      <c r="G28" s="1544"/>
      <c r="H28" s="1544"/>
      <c r="I28" s="1544"/>
      <c r="J28" s="1544"/>
      <c r="K28" s="1544"/>
      <c r="L28" s="1544"/>
      <c r="M28" s="1544"/>
      <c r="N28" s="1544"/>
      <c r="O28" s="1544"/>
      <c r="P28" s="1544"/>
      <c r="Q28" s="1544"/>
      <c r="R28" s="1544"/>
      <c r="S28" s="1544"/>
      <c r="T28" s="1544"/>
      <c r="U28" s="1544"/>
      <c r="V28" s="1544"/>
      <c r="W28" s="1467"/>
      <c r="X28" s="1545"/>
      <c r="Y28" s="1545"/>
      <c r="Z28" s="1545"/>
      <c r="AA28" s="1545"/>
      <c r="AB28" s="1545"/>
      <c r="AC28" s="1545"/>
      <c r="AD28" s="1545"/>
      <c r="AE28" s="1545"/>
      <c r="AF28" s="1545"/>
      <c r="AG28" s="1545"/>
      <c r="AH28" s="1545"/>
      <c r="AI28" s="1545"/>
      <c r="AJ28" s="1546"/>
      <c r="AO28" s="1531" t="s">
        <v>454</v>
      </c>
      <c r="AT28" s="1547" t="s">
        <v>267</v>
      </c>
    </row>
    <row r="29" spans="1:46" ht="4.5" customHeight="1">
      <c r="A29" s="1543"/>
      <c r="B29" s="1548"/>
      <c r="C29" s="1548"/>
      <c r="D29" s="1548"/>
      <c r="E29" s="1548"/>
      <c r="F29" s="1548"/>
      <c r="G29" s="1548"/>
      <c r="H29" s="1548"/>
      <c r="I29" s="1548"/>
      <c r="J29" s="1548"/>
      <c r="K29" s="1548"/>
      <c r="L29" s="1548"/>
      <c r="M29" s="1548"/>
      <c r="N29" s="1548"/>
      <c r="O29" s="1548"/>
      <c r="P29" s="1548"/>
      <c r="Q29" s="1548"/>
      <c r="R29" s="1548"/>
      <c r="S29" s="1548"/>
      <c r="T29" s="1548"/>
      <c r="U29" s="1548"/>
      <c r="V29" s="1548"/>
      <c r="W29" s="1467"/>
      <c r="X29" s="1545"/>
      <c r="Y29" s="1545"/>
      <c r="Z29" s="1545"/>
      <c r="AA29" s="1545"/>
      <c r="AB29" s="1545"/>
      <c r="AC29" s="1545"/>
      <c r="AD29" s="1545"/>
      <c r="AE29" s="1545"/>
      <c r="AF29" s="1545"/>
      <c r="AG29" s="1545"/>
      <c r="AH29" s="1545"/>
      <c r="AI29" s="1545"/>
      <c r="AJ29" s="1546"/>
      <c r="AT29" s="1547"/>
    </row>
    <row r="30" spans="1:46" ht="4.5" customHeight="1">
      <c r="A30" s="1549"/>
      <c r="B30" s="1459"/>
      <c r="C30" s="121"/>
      <c r="D30" s="1550"/>
      <c r="E30" s="1550"/>
      <c r="F30" s="1550"/>
      <c r="G30" s="1550"/>
      <c r="H30" s="1550"/>
      <c r="I30" s="1550"/>
      <c r="J30" s="1550"/>
      <c r="K30" s="1550"/>
      <c r="L30" s="1550"/>
      <c r="M30" s="1551"/>
      <c r="N30" s="121"/>
      <c r="O30" s="1552"/>
      <c r="P30" s="1552"/>
      <c r="Q30" s="1552"/>
      <c r="R30" s="1552"/>
      <c r="S30" s="1552"/>
      <c r="T30" s="1552"/>
      <c r="U30" s="1552"/>
      <c r="V30" s="1553"/>
      <c r="W30" s="1552"/>
      <c r="X30" s="1552"/>
      <c r="Y30" s="1552"/>
      <c r="Z30" s="1552"/>
      <c r="AA30" s="1552"/>
      <c r="AB30" s="1552"/>
      <c r="AC30" s="1552"/>
      <c r="AD30" s="1552"/>
      <c r="AE30" s="1552"/>
      <c r="AF30" s="1552"/>
      <c r="AG30" s="1552"/>
      <c r="AH30" s="1552"/>
      <c r="AI30" s="1552"/>
      <c r="AJ30" s="1554"/>
      <c r="AT30" s="1547"/>
    </row>
    <row r="31" spans="1:46" ht="15" customHeight="1">
      <c r="A31" s="1549"/>
      <c r="B31" s="584"/>
      <c r="C31" s="121"/>
      <c r="D31" s="1669" t="s">
        <v>480</v>
      </c>
      <c r="E31" s="1669"/>
      <c r="F31" s="1669"/>
      <c r="G31" s="1669"/>
      <c r="H31" s="1669"/>
      <c r="I31" s="1669"/>
      <c r="J31" s="1669"/>
      <c r="K31" s="1669"/>
      <c r="L31" s="1669"/>
      <c r="M31" s="1551"/>
      <c r="N31" s="121"/>
      <c r="O31" s="1550"/>
      <c r="P31" s="1467"/>
      <c r="Q31" s="1467"/>
      <c r="R31" s="1467"/>
      <c r="S31" s="1467"/>
      <c r="T31" s="1467"/>
      <c r="U31" s="585"/>
      <c r="V31" s="1555"/>
      <c r="W31" s="1675" t="s">
        <v>482</v>
      </c>
      <c r="X31" s="1675"/>
      <c r="Y31" s="1675"/>
      <c r="Z31" s="1675"/>
      <c r="AA31" s="1675"/>
      <c r="AB31" s="1675"/>
      <c r="AC31" s="1675"/>
      <c r="AD31" s="1675"/>
      <c r="AE31" s="1467"/>
      <c r="AF31" s="1467"/>
      <c r="AG31" s="1467"/>
      <c r="AH31" s="1467"/>
      <c r="AI31" s="1467"/>
      <c r="AJ31" s="1556"/>
      <c r="AT31" s="1547"/>
    </row>
    <row r="32" spans="1:46" ht="4.5" customHeight="1">
      <c r="A32" s="1549"/>
      <c r="B32" s="1459"/>
      <c r="C32" s="121"/>
      <c r="D32" s="1553"/>
      <c r="E32" s="1553"/>
      <c r="F32" s="1553"/>
      <c r="G32" s="1553"/>
      <c r="H32" s="1553"/>
      <c r="I32" s="1553"/>
      <c r="J32" s="1553"/>
      <c r="K32" s="1553"/>
      <c r="L32" s="1553"/>
      <c r="M32" s="1551"/>
      <c r="N32" s="121"/>
      <c r="O32" s="1467"/>
      <c r="P32" s="1467"/>
      <c r="Q32" s="1467"/>
      <c r="R32" s="1467"/>
      <c r="S32" s="1467"/>
      <c r="T32" s="1467"/>
      <c r="U32" s="1467"/>
      <c r="V32" s="1555"/>
      <c r="W32" s="1555"/>
      <c r="X32" s="1555"/>
      <c r="Y32" s="1467"/>
      <c r="Z32" s="1467"/>
      <c r="AA32" s="1467"/>
      <c r="AB32" s="1467"/>
      <c r="AC32" s="1467"/>
      <c r="AD32" s="1467"/>
      <c r="AE32" s="1467"/>
      <c r="AF32" s="1467"/>
      <c r="AG32" s="1467"/>
      <c r="AH32" s="1467"/>
      <c r="AI32" s="1467"/>
      <c r="AJ32" s="1556"/>
      <c r="AT32" s="1547"/>
    </row>
    <row r="33" spans="1:46" ht="15" customHeight="1">
      <c r="A33" s="1549"/>
      <c r="B33" s="584"/>
      <c r="C33" s="121"/>
      <c r="D33" s="1669" t="s">
        <v>481</v>
      </c>
      <c r="E33" s="1669"/>
      <c r="F33" s="1669"/>
      <c r="G33" s="1669"/>
      <c r="H33" s="1669"/>
      <c r="I33" s="1669"/>
      <c r="J33" s="1669"/>
      <c r="K33" s="1669"/>
      <c r="L33" s="1669"/>
      <c r="M33" s="1551"/>
      <c r="N33" s="121"/>
      <c r="O33" s="1467"/>
      <c r="P33" s="1467"/>
      <c r="Q33" s="1467"/>
      <c r="R33" s="1467"/>
      <c r="S33" s="1467"/>
      <c r="T33" s="1467"/>
      <c r="U33" s="1467"/>
      <c r="V33" s="1555"/>
      <c r="W33" s="1555"/>
      <c r="X33" s="1555"/>
      <c r="Y33" s="1467"/>
      <c r="Z33" s="1467"/>
      <c r="AA33" s="1481"/>
      <c r="AB33" s="1467"/>
      <c r="AC33" s="1467"/>
      <c r="AD33" s="1467"/>
      <c r="AE33" s="1467"/>
      <c r="AF33" s="1467"/>
      <c r="AG33" s="1467"/>
      <c r="AH33" s="1467"/>
      <c r="AI33" s="1467"/>
      <c r="AJ33" s="1556"/>
      <c r="AT33" s="1547"/>
    </row>
    <row r="34" spans="1:46" ht="4.5" customHeight="1">
      <c r="A34" s="1549"/>
      <c r="B34" s="1459"/>
      <c r="C34" s="121"/>
      <c r="D34" s="1552"/>
      <c r="E34" s="1552"/>
      <c r="F34" s="1552"/>
      <c r="G34" s="1552"/>
      <c r="H34" s="1552"/>
      <c r="I34" s="1552"/>
      <c r="J34" s="1552"/>
      <c r="K34" s="1557"/>
      <c r="L34" s="1558"/>
      <c r="M34" s="1551"/>
      <c r="N34" s="121"/>
      <c r="O34" s="1552"/>
      <c r="P34" s="1552"/>
      <c r="Q34" s="1552"/>
      <c r="R34" s="1552"/>
      <c r="S34" s="1552"/>
      <c r="T34" s="1552"/>
      <c r="U34" s="1552"/>
      <c r="W34" s="1552"/>
      <c r="Z34" s="1552"/>
      <c r="AA34" s="1552"/>
      <c r="AB34" s="1552"/>
      <c r="AC34" s="1552"/>
      <c r="AD34" s="1552"/>
      <c r="AE34" s="1552"/>
      <c r="AF34" s="1552"/>
      <c r="AG34" s="1552"/>
      <c r="AH34" s="1552"/>
      <c r="AI34" s="1552"/>
      <c r="AJ34" s="1554"/>
      <c r="AT34" s="1547"/>
    </row>
    <row r="35" spans="1:46" ht="15" customHeight="1">
      <c r="A35" s="1549"/>
      <c r="B35" s="584"/>
      <c r="C35" s="121"/>
      <c r="D35" s="1672" t="s">
        <v>483</v>
      </c>
      <c r="E35" s="1553"/>
      <c r="F35" s="1670"/>
      <c r="G35" s="1553"/>
      <c r="H35" s="1553"/>
      <c r="I35" s="1553"/>
      <c r="J35" s="1553"/>
      <c r="K35" s="1553"/>
      <c r="L35" s="1553"/>
      <c r="M35" s="1551"/>
      <c r="N35" s="121"/>
      <c r="O35" s="1553"/>
      <c r="P35" s="1553"/>
      <c r="Q35" s="1553"/>
      <c r="R35" s="1553"/>
      <c r="S35" s="1553"/>
      <c r="T35" s="1553"/>
      <c r="U35" s="588"/>
      <c r="W35" s="1672" t="s">
        <v>934</v>
      </c>
      <c r="Z35" s="1553"/>
      <c r="AB35" s="1553"/>
      <c r="AC35" s="1553"/>
      <c r="AD35" s="1553"/>
      <c r="AE35" s="1553"/>
      <c r="AF35" s="1553"/>
      <c r="AG35" s="1553"/>
      <c r="AH35" s="1553"/>
      <c r="AI35" s="1553"/>
      <c r="AJ35" s="1559"/>
      <c r="AT35" s="1547"/>
    </row>
    <row r="36" spans="1:46" ht="4.5" customHeight="1">
      <c r="A36" s="1549"/>
      <c r="B36" s="1459"/>
      <c r="C36" s="121"/>
      <c r="D36" s="1550"/>
      <c r="E36" s="1550"/>
      <c r="F36" s="1550"/>
      <c r="G36" s="1550"/>
      <c r="H36" s="1550"/>
      <c r="I36" s="1550"/>
      <c r="J36" s="1550"/>
      <c r="K36" s="1550"/>
      <c r="L36" s="1550"/>
      <c r="M36" s="1551"/>
      <c r="N36" s="121"/>
      <c r="O36" s="1552"/>
      <c r="P36" s="1552"/>
      <c r="Q36" s="1552"/>
      <c r="R36" s="1552"/>
      <c r="S36" s="1552"/>
      <c r="T36" s="1552"/>
      <c r="U36" s="1552"/>
      <c r="W36" s="1552"/>
      <c r="X36" s="1552"/>
      <c r="Z36" s="1552"/>
      <c r="AA36" s="1552"/>
      <c r="AB36" s="1552"/>
      <c r="AC36" s="1552"/>
      <c r="AD36" s="1552"/>
      <c r="AE36" s="1552"/>
      <c r="AF36" s="1552"/>
      <c r="AG36" s="1552"/>
      <c r="AH36" s="1552"/>
      <c r="AI36" s="1552"/>
      <c r="AJ36" s="1554"/>
      <c r="AT36" s="1547"/>
    </row>
    <row r="37" spans="1:46" ht="15" customHeight="1">
      <c r="A37" s="1549"/>
      <c r="B37" s="584"/>
      <c r="C37" s="121"/>
      <c r="D37" s="1672" t="s">
        <v>522</v>
      </c>
      <c r="E37" s="1553"/>
      <c r="F37" s="1670"/>
      <c r="G37" s="1553"/>
      <c r="H37" s="1553"/>
      <c r="I37" s="1553"/>
      <c r="J37" s="1553"/>
      <c r="K37" s="1553"/>
      <c r="L37" s="1553"/>
      <c r="M37" s="1551"/>
      <c r="N37" s="121"/>
      <c r="O37" s="1553"/>
      <c r="P37" s="1553"/>
      <c r="Q37" s="1553"/>
      <c r="R37" s="1553"/>
      <c r="S37" s="1553"/>
      <c r="T37" s="1553"/>
      <c r="U37" s="588"/>
      <c r="W37" s="1676" t="s">
        <v>484</v>
      </c>
      <c r="X37" s="1676"/>
      <c r="Y37" s="1676"/>
      <c r="Z37" s="1676"/>
      <c r="AA37" s="1676"/>
      <c r="AB37" s="1676"/>
      <c r="AC37" s="1676"/>
      <c r="AD37" s="1676"/>
      <c r="AE37" s="1676"/>
      <c r="AF37" s="1676"/>
      <c r="AG37" s="1676"/>
      <c r="AH37" s="1676"/>
      <c r="AI37" s="1676"/>
      <c r="AJ37" s="1677"/>
      <c r="AT37" s="1547"/>
    </row>
    <row r="38" spans="1:46" ht="4.5" customHeight="1">
      <c r="A38" s="1549"/>
      <c r="B38" s="1459"/>
      <c r="C38" s="121"/>
      <c r="D38" s="1550"/>
      <c r="E38" s="1550"/>
      <c r="F38" s="1550"/>
      <c r="G38" s="1550"/>
      <c r="H38" s="1550"/>
      <c r="I38" s="1550"/>
      <c r="J38" s="1550"/>
      <c r="K38" s="1550"/>
      <c r="L38" s="1550"/>
      <c r="M38" s="1551"/>
      <c r="N38" s="121"/>
      <c r="O38" s="1552"/>
      <c r="P38" s="1552"/>
      <c r="Q38" s="1552"/>
      <c r="R38" s="1552"/>
      <c r="S38" s="1552"/>
      <c r="T38" s="1552"/>
      <c r="U38" s="1552"/>
      <c r="V38" s="1552"/>
      <c r="W38" s="1676"/>
      <c r="X38" s="1676"/>
      <c r="Y38" s="1676"/>
      <c r="Z38" s="1676"/>
      <c r="AA38" s="1676"/>
      <c r="AB38" s="1676"/>
      <c r="AC38" s="1676"/>
      <c r="AD38" s="1676"/>
      <c r="AE38" s="1676"/>
      <c r="AF38" s="1676"/>
      <c r="AG38" s="1676"/>
      <c r="AH38" s="1676"/>
      <c r="AI38" s="1676"/>
      <c r="AJ38" s="1677"/>
      <c r="AT38" s="1547"/>
    </row>
    <row r="39" spans="1:46" ht="15" customHeight="1">
      <c r="A39" s="1549"/>
      <c r="B39" s="585"/>
      <c r="C39" s="121"/>
      <c r="D39" s="1671" t="s">
        <v>523</v>
      </c>
      <c r="E39" s="1673"/>
      <c r="F39" s="1673"/>
      <c r="G39" s="1550"/>
      <c r="H39" s="1550"/>
      <c r="I39" s="1550"/>
      <c r="J39" s="1550"/>
      <c r="K39" s="1550"/>
      <c r="L39" s="1550"/>
      <c r="M39" s="1551"/>
      <c r="N39" s="121"/>
      <c r="O39" s="1553"/>
      <c r="P39" s="1553"/>
      <c r="Q39" s="1553"/>
      <c r="R39" s="1553"/>
      <c r="S39" s="1553"/>
      <c r="T39" s="1553"/>
      <c r="U39" s="1553"/>
      <c r="V39" s="1553"/>
      <c r="W39" s="1676"/>
      <c r="X39" s="1676"/>
      <c r="Y39" s="1676"/>
      <c r="Z39" s="1676"/>
      <c r="AA39" s="1676"/>
      <c r="AB39" s="1676"/>
      <c r="AC39" s="1676"/>
      <c r="AD39" s="1676"/>
      <c r="AE39" s="1676"/>
      <c r="AF39" s="1676"/>
      <c r="AG39" s="1676"/>
      <c r="AH39" s="1676"/>
      <c r="AI39" s="1676"/>
      <c r="AJ39" s="1677"/>
      <c r="AT39" s="1547"/>
    </row>
    <row r="40" spans="1:46" ht="4.5" customHeight="1">
      <c r="A40" s="1549"/>
      <c r="B40" s="1459"/>
      <c r="C40" s="121"/>
      <c r="D40" s="1552"/>
      <c r="E40" s="1552"/>
      <c r="F40" s="1552"/>
      <c r="G40" s="1552"/>
      <c r="H40" s="1552"/>
      <c r="I40" s="1552"/>
      <c r="J40" s="1552"/>
      <c r="K40" s="1557"/>
      <c r="L40" s="1558"/>
      <c r="M40" s="1551"/>
      <c r="N40" s="121"/>
      <c r="O40" s="1552"/>
      <c r="P40" s="1552"/>
      <c r="Q40" s="1552"/>
      <c r="R40" s="1552"/>
      <c r="S40" s="1552"/>
      <c r="T40" s="1552"/>
      <c r="U40" s="1552"/>
      <c r="V40" s="1552"/>
      <c r="W40" s="1552"/>
      <c r="X40" s="1552"/>
      <c r="Y40" s="1552"/>
      <c r="Z40" s="1552"/>
      <c r="AA40" s="1552"/>
      <c r="AB40" s="1552"/>
      <c r="AC40" s="1552"/>
      <c r="AD40" s="1552"/>
      <c r="AE40" s="1552"/>
      <c r="AF40" s="1552"/>
      <c r="AG40" s="1552"/>
      <c r="AH40" s="1552"/>
      <c r="AI40" s="1552"/>
      <c r="AJ40" s="1554"/>
      <c r="AT40" s="1547"/>
    </row>
    <row r="41" spans="1:46" ht="14.25" customHeight="1">
      <c r="A41" s="1549"/>
      <c r="B41" s="585"/>
      <c r="C41" s="121"/>
      <c r="D41" s="1670" t="s">
        <v>873</v>
      </c>
      <c r="E41" s="1553"/>
      <c r="F41" s="1553"/>
      <c r="G41" s="1553"/>
      <c r="H41" s="1553"/>
      <c r="I41" s="1553"/>
      <c r="J41" s="1467"/>
      <c r="K41" s="1553"/>
      <c r="L41" s="1553"/>
      <c r="M41" s="1560"/>
      <c r="N41" s="121"/>
      <c r="O41" s="1553"/>
      <c r="P41" s="1553"/>
      <c r="Q41" s="1553"/>
      <c r="R41" s="1553"/>
      <c r="S41" s="1553"/>
      <c r="T41" s="1553"/>
      <c r="U41" s="1553"/>
      <c r="V41" s="1553"/>
      <c r="W41" s="1553"/>
      <c r="X41" s="1553"/>
      <c r="Y41" s="1553"/>
      <c r="Z41" s="1553"/>
      <c r="AA41" s="1553"/>
      <c r="AB41" s="1553"/>
      <c r="AC41" s="1553"/>
      <c r="AD41" s="1553"/>
      <c r="AE41" s="1553"/>
      <c r="AF41" s="1553"/>
      <c r="AG41" s="1553"/>
      <c r="AH41" s="1553"/>
      <c r="AI41" s="1553"/>
      <c r="AJ41" s="1559"/>
      <c r="AO41" s="1531" t="s">
        <v>82</v>
      </c>
      <c r="AT41" s="1547" t="s">
        <v>305</v>
      </c>
    </row>
    <row r="42" spans="1:46" ht="4.5" customHeight="1">
      <c r="A42" s="1549"/>
      <c r="B42" s="1467"/>
      <c r="C42" s="121"/>
      <c r="D42" s="1553"/>
      <c r="E42" s="1553"/>
      <c r="F42" s="1553"/>
      <c r="G42" s="1553"/>
      <c r="H42" s="1553"/>
      <c r="I42" s="1553"/>
      <c r="J42" s="1467"/>
      <c r="K42" s="1553"/>
      <c r="L42" s="1553"/>
      <c r="M42" s="1560"/>
      <c r="N42" s="121"/>
      <c r="O42" s="1553"/>
      <c r="P42" s="1553"/>
      <c r="Q42" s="1553"/>
      <c r="R42" s="1553"/>
      <c r="S42" s="1553"/>
      <c r="T42" s="1553"/>
      <c r="U42" s="1553"/>
      <c r="V42" s="1553"/>
      <c r="W42" s="1553"/>
      <c r="X42" s="1553"/>
      <c r="Y42" s="1553"/>
      <c r="Z42" s="1553"/>
      <c r="AA42" s="1553"/>
      <c r="AB42" s="1553"/>
      <c r="AC42" s="1553"/>
      <c r="AD42" s="1553"/>
      <c r="AE42" s="1553"/>
      <c r="AF42" s="1553"/>
      <c r="AG42" s="1553"/>
      <c r="AH42" s="1553"/>
      <c r="AI42" s="1553"/>
      <c r="AJ42" s="1559"/>
      <c r="AT42" s="1547"/>
    </row>
    <row r="43" spans="1:46" ht="14.25" customHeight="1">
      <c r="A43" s="1549"/>
      <c r="B43" s="585"/>
      <c r="C43" s="121"/>
      <c r="D43" s="1670" t="s">
        <v>835</v>
      </c>
      <c r="E43" s="1553"/>
      <c r="F43" s="1553"/>
      <c r="G43" s="1553"/>
      <c r="H43" s="1553"/>
      <c r="I43" s="1553"/>
      <c r="J43" s="1467"/>
      <c r="K43" s="1553"/>
      <c r="L43" s="1553"/>
      <c r="M43" s="1560"/>
      <c r="N43" s="121"/>
      <c r="O43" s="1553"/>
      <c r="P43" s="1553"/>
      <c r="Q43" s="1553"/>
      <c r="R43" s="1553"/>
      <c r="S43" s="1553"/>
      <c r="T43" s="1553"/>
      <c r="U43" s="1553"/>
      <c r="V43" s="1553"/>
      <c r="W43" s="1553"/>
      <c r="X43" s="1553"/>
      <c r="Y43" s="1553"/>
      <c r="Z43" s="1553"/>
      <c r="AA43" s="1553"/>
      <c r="AB43" s="1553"/>
      <c r="AC43" s="1553"/>
      <c r="AD43" s="1553"/>
      <c r="AE43" s="1553"/>
      <c r="AF43" s="1553"/>
      <c r="AG43" s="1553"/>
      <c r="AH43" s="1553"/>
      <c r="AI43" s="1553"/>
      <c r="AJ43" s="1559"/>
      <c r="AT43" s="1547"/>
    </row>
    <row r="44" spans="1:46" ht="2.25" customHeight="1">
      <c r="A44" s="1549"/>
      <c r="B44" s="1467"/>
      <c r="C44" s="121"/>
      <c r="D44" s="1553"/>
      <c r="E44" s="1553"/>
      <c r="F44" s="1553"/>
      <c r="G44" s="1553"/>
      <c r="H44" s="1553"/>
      <c r="I44" s="1553"/>
      <c r="J44" s="1467"/>
      <c r="K44" s="1553"/>
      <c r="L44" s="1553"/>
      <c r="M44" s="1560"/>
      <c r="N44" s="121"/>
      <c r="O44" s="1553"/>
      <c r="P44" s="1553"/>
      <c r="Q44" s="1553"/>
      <c r="R44" s="1553"/>
      <c r="S44" s="1553"/>
      <c r="T44" s="1553"/>
      <c r="U44" s="1553"/>
      <c r="V44" s="1553"/>
      <c r="W44" s="1553"/>
      <c r="X44" s="1553"/>
      <c r="Y44" s="1553"/>
      <c r="Z44" s="1553"/>
      <c r="AA44" s="1553"/>
      <c r="AB44" s="1553"/>
      <c r="AC44" s="1553"/>
      <c r="AD44" s="1553"/>
      <c r="AE44" s="1553"/>
      <c r="AF44" s="1553"/>
      <c r="AG44" s="1553"/>
      <c r="AH44" s="1553"/>
      <c r="AI44" s="1553"/>
      <c r="AJ44" s="1559"/>
      <c r="AT44" s="1547"/>
    </row>
    <row r="45" spans="1:46" ht="15" customHeight="1">
      <c r="A45" s="1528"/>
      <c r="B45" s="586"/>
      <c r="C45" s="1561"/>
      <c r="D45" s="1674" t="s">
        <v>524</v>
      </c>
      <c r="E45" s="1561"/>
      <c r="F45" s="1561"/>
      <c r="G45" s="1561"/>
      <c r="H45" s="1561"/>
      <c r="I45" s="1562"/>
      <c r="J45" s="1563"/>
      <c r="K45" s="1563"/>
      <c r="L45" s="1563"/>
      <c r="M45" s="1564"/>
      <c r="N45" s="1561"/>
      <c r="O45" s="1561"/>
      <c r="P45" s="1561"/>
      <c r="Q45" s="1561"/>
      <c r="R45" s="1561"/>
      <c r="S45" s="1561"/>
      <c r="T45" s="1553"/>
      <c r="U45" s="1561"/>
      <c r="V45" s="1561"/>
      <c r="W45" s="1561"/>
      <c r="X45" s="1561"/>
      <c r="Y45" s="1561"/>
      <c r="Z45" s="1561"/>
      <c r="AA45" s="1561"/>
      <c r="AB45" s="1561"/>
      <c r="AC45" s="1561"/>
      <c r="AD45" s="1561"/>
      <c r="AE45" s="1561"/>
      <c r="AF45" s="1561"/>
      <c r="AG45" s="1561"/>
      <c r="AH45" s="1561"/>
      <c r="AI45" s="1561"/>
      <c r="AJ45" s="1565"/>
      <c r="AO45" s="1531" t="s">
        <v>81</v>
      </c>
      <c r="AT45" s="1461" t="s">
        <v>123</v>
      </c>
    </row>
    <row r="46" spans="1:46" ht="3.75" customHeight="1">
      <c r="A46" s="1528"/>
      <c r="B46" s="1509"/>
      <c r="C46" s="1561"/>
      <c r="D46" s="1561"/>
      <c r="E46" s="1561"/>
      <c r="F46" s="1561"/>
      <c r="G46" s="1561"/>
      <c r="H46" s="1561"/>
      <c r="I46" s="1562"/>
      <c r="J46" s="1563"/>
      <c r="K46" s="1563"/>
      <c r="L46" s="1563"/>
      <c r="M46" s="1564"/>
      <c r="N46" s="1561"/>
      <c r="O46" s="1561"/>
      <c r="P46" s="1561"/>
      <c r="Q46" s="1561"/>
      <c r="R46" s="1561"/>
      <c r="S46" s="1561"/>
      <c r="T46" s="1553"/>
      <c r="U46" s="1561"/>
      <c r="V46" s="1561"/>
      <c r="W46" s="1561"/>
      <c r="X46" s="1561"/>
      <c r="Y46" s="1561"/>
      <c r="Z46" s="1561"/>
      <c r="AA46" s="1561"/>
      <c r="AB46" s="1561"/>
      <c r="AC46" s="1561"/>
      <c r="AD46" s="1561"/>
      <c r="AE46" s="1561"/>
      <c r="AF46" s="1561"/>
      <c r="AG46" s="1561"/>
      <c r="AH46" s="1561"/>
      <c r="AI46" s="1561"/>
      <c r="AJ46" s="1565"/>
      <c r="AT46" s="1461"/>
    </row>
    <row r="47" spans="1:46" ht="14.25" customHeight="1">
      <c r="A47" s="1528"/>
      <c r="B47" s="586"/>
      <c r="C47" s="1561"/>
      <c r="D47" s="1674" t="s">
        <v>525</v>
      </c>
      <c r="E47" s="1561"/>
      <c r="F47" s="1561"/>
      <c r="G47" s="1561"/>
      <c r="H47" s="1561"/>
      <c r="I47" s="1562"/>
      <c r="J47" s="1563"/>
      <c r="K47" s="1563"/>
      <c r="L47" s="1563"/>
      <c r="M47" s="1564"/>
      <c r="N47" s="1561"/>
      <c r="O47" s="1561"/>
      <c r="P47" s="1561"/>
      <c r="Q47" s="1561"/>
      <c r="R47" s="1561"/>
      <c r="S47" s="1561"/>
      <c r="T47" s="1553"/>
      <c r="U47" s="1561"/>
      <c r="V47" s="1561"/>
      <c r="W47" s="1561"/>
      <c r="X47" s="1561"/>
      <c r="Y47" s="1561"/>
      <c r="Z47" s="1561"/>
      <c r="AA47" s="1561"/>
      <c r="AB47" s="1561"/>
      <c r="AC47" s="1561"/>
      <c r="AD47" s="1561"/>
      <c r="AE47" s="1561"/>
      <c r="AF47" s="1561"/>
      <c r="AG47" s="1561"/>
      <c r="AH47" s="1561"/>
      <c r="AI47" s="1561"/>
      <c r="AJ47" s="1565"/>
      <c r="AT47" s="1461"/>
    </row>
    <row r="48" spans="1:46" ht="6.75" customHeight="1">
      <c r="A48" s="1528"/>
      <c r="B48" s="1509"/>
      <c r="C48" s="1561"/>
      <c r="D48" s="1561"/>
      <c r="E48" s="1561"/>
      <c r="F48" s="1561"/>
      <c r="G48" s="1561"/>
      <c r="H48" s="1561"/>
      <c r="I48" s="1562"/>
      <c r="J48" s="1563"/>
      <c r="K48" s="1563"/>
      <c r="L48" s="1563"/>
      <c r="M48" s="1564"/>
      <c r="N48" s="1561"/>
      <c r="O48" s="1561"/>
      <c r="P48" s="1561"/>
      <c r="Q48" s="1561"/>
      <c r="R48" s="1561"/>
      <c r="S48" s="1561"/>
      <c r="T48" s="1553"/>
      <c r="U48" s="1561"/>
      <c r="V48" s="1561"/>
      <c r="W48" s="1561"/>
      <c r="X48" s="1561"/>
      <c r="Y48" s="1561"/>
      <c r="Z48" s="1561"/>
      <c r="AA48" s="1561"/>
      <c r="AB48" s="1561"/>
      <c r="AC48" s="1561"/>
      <c r="AD48" s="1561"/>
      <c r="AE48" s="1561"/>
      <c r="AF48" s="1561"/>
      <c r="AG48" s="1561"/>
      <c r="AH48" s="1561"/>
      <c r="AI48" s="1561"/>
      <c r="AJ48" s="1565"/>
      <c r="AT48" s="1461"/>
    </row>
    <row r="49" spans="1:46" ht="14.25" customHeight="1">
      <c r="A49" s="1528"/>
      <c r="B49" s="586"/>
      <c r="C49" s="1561"/>
      <c r="D49" s="1674" t="s">
        <v>526</v>
      </c>
      <c r="E49" s="1561"/>
      <c r="F49" s="1561"/>
      <c r="G49" s="1561"/>
      <c r="H49" s="1561"/>
      <c r="I49" s="1562"/>
      <c r="J49" s="1563"/>
      <c r="K49" s="1563"/>
      <c r="L49" s="1563"/>
      <c r="M49" s="1564"/>
      <c r="N49" s="1561"/>
      <c r="O49" s="1561"/>
      <c r="P49" s="1561"/>
      <c r="Q49" s="1561"/>
      <c r="R49" s="1561"/>
      <c r="S49" s="1561"/>
      <c r="T49" s="1553"/>
      <c r="U49" s="1561"/>
      <c r="V49" s="1561"/>
      <c r="W49" s="1561"/>
      <c r="X49" s="1561"/>
      <c r="Y49" s="1561"/>
      <c r="Z49" s="1561"/>
      <c r="AA49" s="1561"/>
      <c r="AB49" s="1561"/>
      <c r="AC49" s="1561"/>
      <c r="AD49" s="1561"/>
      <c r="AE49" s="1561"/>
      <c r="AF49" s="1561"/>
      <c r="AG49" s="1561"/>
      <c r="AH49" s="1561"/>
      <c r="AI49" s="1561"/>
      <c r="AJ49" s="1565"/>
      <c r="AT49" s="1461"/>
    </row>
    <row r="50" spans="1:46" ht="6.75" customHeight="1">
      <c r="A50" s="1528"/>
      <c r="B50" s="1566"/>
      <c r="C50" s="1561"/>
      <c r="D50" s="1561"/>
      <c r="E50" s="1561"/>
      <c r="F50" s="1561"/>
      <c r="G50" s="1561"/>
      <c r="H50" s="1561"/>
      <c r="I50" s="1562"/>
      <c r="J50" s="1563"/>
      <c r="K50" s="1563"/>
      <c r="L50" s="1563"/>
      <c r="M50" s="1564"/>
      <c r="N50" s="1561"/>
      <c r="O50" s="1561"/>
      <c r="P50" s="1561"/>
      <c r="Q50" s="1561"/>
      <c r="R50" s="1561"/>
      <c r="S50" s="1561"/>
      <c r="T50" s="1553"/>
      <c r="U50" s="1561"/>
      <c r="V50" s="1561"/>
      <c r="W50" s="1561"/>
      <c r="X50" s="1561"/>
      <c r="Y50" s="1561"/>
      <c r="Z50" s="1561"/>
      <c r="AA50" s="1561"/>
      <c r="AB50" s="1561"/>
      <c r="AC50" s="1561"/>
      <c r="AD50" s="1561"/>
      <c r="AE50" s="1561"/>
      <c r="AF50" s="1561"/>
      <c r="AG50" s="1561"/>
      <c r="AH50" s="1561"/>
      <c r="AI50" s="1561"/>
      <c r="AJ50" s="1565"/>
      <c r="AT50" s="1461"/>
    </row>
    <row r="51" spans="1:46" ht="16.5" customHeight="1">
      <c r="A51" s="1528"/>
      <c r="B51" s="587"/>
      <c r="C51" s="1561"/>
      <c r="D51" s="1674" t="s">
        <v>527</v>
      </c>
      <c r="E51" s="1561"/>
      <c r="F51" s="1561"/>
      <c r="G51" s="1561"/>
      <c r="H51" s="1561"/>
      <c r="I51" s="1562"/>
      <c r="J51" s="1563"/>
      <c r="K51" s="1563"/>
      <c r="L51" s="1563"/>
      <c r="M51" s="1564"/>
      <c r="N51" s="1561"/>
      <c r="O51" s="1561"/>
      <c r="P51" s="1561"/>
      <c r="Q51" s="1561"/>
      <c r="R51" s="1561"/>
      <c r="S51" s="1561"/>
      <c r="T51" s="1553"/>
      <c r="U51" s="1561"/>
      <c r="V51" s="1561"/>
      <c r="W51" s="1561"/>
      <c r="X51" s="1561"/>
      <c r="Y51" s="1561"/>
      <c r="Z51" s="1561"/>
      <c r="AA51" s="1561"/>
      <c r="AB51" s="1561"/>
      <c r="AC51" s="1561"/>
      <c r="AD51" s="1561"/>
      <c r="AE51" s="1561"/>
      <c r="AF51" s="1561"/>
      <c r="AG51" s="1561"/>
      <c r="AH51" s="1561"/>
      <c r="AI51" s="1561"/>
      <c r="AJ51" s="1565"/>
      <c r="AT51" s="1461"/>
    </row>
    <row r="52" spans="1:46" ht="4.5" customHeight="1">
      <c r="A52" s="1528"/>
      <c r="B52" s="1509"/>
      <c r="C52" s="1561"/>
      <c r="D52" s="1561"/>
      <c r="E52" s="1561"/>
      <c r="F52" s="1561"/>
      <c r="G52" s="1561"/>
      <c r="H52" s="1561"/>
      <c r="I52" s="1562"/>
      <c r="J52" s="1563"/>
      <c r="K52" s="1563"/>
      <c r="L52" s="1563"/>
      <c r="M52" s="1564"/>
      <c r="N52" s="1561"/>
      <c r="O52" s="1561"/>
      <c r="P52" s="1561"/>
      <c r="Q52" s="1561"/>
      <c r="R52" s="1561"/>
      <c r="S52" s="1561"/>
      <c r="T52" s="1553"/>
      <c r="U52" s="1561"/>
      <c r="V52" s="1561"/>
      <c r="W52" s="1561"/>
      <c r="X52" s="1561"/>
      <c r="Y52" s="1561"/>
      <c r="Z52" s="1561"/>
      <c r="AA52" s="1561"/>
      <c r="AB52" s="1561"/>
      <c r="AC52" s="1561"/>
      <c r="AD52" s="1561"/>
      <c r="AE52" s="1561"/>
      <c r="AF52" s="1561"/>
      <c r="AG52" s="1561"/>
      <c r="AH52" s="1561"/>
      <c r="AI52" s="1561"/>
      <c r="AJ52" s="1565"/>
      <c r="AT52" s="1461"/>
    </row>
    <row r="53" spans="1:46" ht="35.25" customHeight="1">
      <c r="A53" s="1567"/>
      <c r="B53" s="1678" t="s">
        <v>912</v>
      </c>
      <c r="C53" s="1678"/>
      <c r="D53" s="1678"/>
      <c r="E53" s="1678"/>
      <c r="F53" s="1678"/>
      <c r="G53" s="1678"/>
      <c r="H53" s="1678"/>
      <c r="I53" s="1678"/>
      <c r="J53" s="1678"/>
      <c r="K53" s="1678"/>
      <c r="L53" s="1678"/>
      <c r="M53" s="1678"/>
      <c r="N53" s="1678"/>
      <c r="O53" s="1678"/>
      <c r="P53" s="1678"/>
      <c r="Q53" s="1678"/>
      <c r="R53" s="1678"/>
      <c r="S53" s="1678"/>
      <c r="T53" s="1678"/>
      <c r="U53" s="1678"/>
      <c r="V53" s="1678"/>
      <c r="W53" s="1678"/>
      <c r="X53" s="1678"/>
      <c r="Y53" s="1678"/>
      <c r="Z53" s="1678"/>
      <c r="AA53" s="1678"/>
      <c r="AB53" s="1678"/>
      <c r="AC53" s="1678"/>
      <c r="AD53" s="1678"/>
      <c r="AE53" s="1678"/>
      <c r="AF53" s="1678"/>
      <c r="AG53" s="1678"/>
      <c r="AH53" s="1678"/>
      <c r="AI53" s="1678"/>
      <c r="AJ53" s="1679"/>
      <c r="AT53" s="1461" t="s">
        <v>143</v>
      </c>
    </row>
    <row r="54" spans="1:46" ht="4.5" customHeight="1">
      <c r="A54" s="1568"/>
      <c r="B54" s="1569"/>
      <c r="C54" s="1569"/>
      <c r="D54" s="1569"/>
      <c r="E54" s="1569"/>
      <c r="F54" s="1569"/>
      <c r="G54" s="1569"/>
      <c r="H54" s="1569"/>
      <c r="I54" s="1569"/>
      <c r="J54" s="1569"/>
      <c r="K54" s="1569"/>
      <c r="L54" s="1569"/>
      <c r="M54" s="1569"/>
      <c r="N54" s="1569"/>
      <c r="O54" s="1569"/>
      <c r="P54" s="1569"/>
      <c r="Q54" s="1569"/>
      <c r="R54" s="1569"/>
      <c r="S54" s="1569"/>
      <c r="T54" s="1569"/>
      <c r="U54" s="1569"/>
      <c r="V54" s="1569"/>
      <c r="W54" s="1569"/>
      <c r="X54" s="1569"/>
      <c r="Y54" s="1569"/>
      <c r="Z54" s="1569"/>
      <c r="AA54" s="1569"/>
      <c r="AB54" s="1569"/>
      <c r="AC54" s="1569"/>
      <c r="AD54" s="1569"/>
      <c r="AE54" s="1569"/>
      <c r="AF54" s="1569"/>
      <c r="AG54" s="1569"/>
      <c r="AH54" s="1569"/>
      <c r="AI54" s="1569"/>
      <c r="AJ54" s="1570"/>
      <c r="AT54" s="1461" t="s">
        <v>402</v>
      </c>
    </row>
    <row r="55" spans="1:49" s="1454" customFormat="1" ht="4.5" customHeight="1">
      <c r="A55" s="1515"/>
      <c r="B55" s="1516"/>
      <c r="C55" s="1516"/>
      <c r="D55" s="1516"/>
      <c r="E55" s="1516"/>
      <c r="F55" s="1516"/>
      <c r="G55" s="1516"/>
      <c r="H55" s="1516"/>
      <c r="I55" s="1517"/>
      <c r="J55" s="1516"/>
      <c r="K55" s="1516"/>
      <c r="L55" s="1516"/>
      <c r="M55" s="1516"/>
      <c r="N55" s="1516"/>
      <c r="O55" s="1516"/>
      <c r="P55" s="1516"/>
      <c r="Q55" s="1516"/>
      <c r="R55" s="1516"/>
      <c r="S55" s="1516"/>
      <c r="T55" s="1517"/>
      <c r="U55" s="1516"/>
      <c r="V55" s="1516"/>
      <c r="W55" s="1516"/>
      <c r="X55" s="1516"/>
      <c r="Y55" s="1516"/>
      <c r="Z55" s="1516"/>
      <c r="AA55" s="1516"/>
      <c r="AB55" s="1516"/>
      <c r="AC55" s="1516"/>
      <c r="AD55" s="1516"/>
      <c r="AE55" s="1516"/>
      <c r="AF55" s="1516"/>
      <c r="AG55" s="1516"/>
      <c r="AH55" s="1516"/>
      <c r="AI55" s="1516"/>
      <c r="AJ55" s="1518"/>
      <c r="AK55" s="1571"/>
      <c r="AM55" s="1455"/>
      <c r="AN55" s="1455"/>
      <c r="AO55" s="1456"/>
      <c r="AP55" s="1455"/>
      <c r="AQ55" s="1455"/>
      <c r="AR55" s="1455"/>
      <c r="AS55" s="1455"/>
      <c r="AT55" s="1461" t="s">
        <v>306</v>
      </c>
      <c r="AU55" s="1455"/>
      <c r="AV55" s="1455"/>
      <c r="AW55" s="1455"/>
    </row>
    <row r="56" spans="1:49" s="1454" customFormat="1" ht="32.25" customHeight="1" thickBot="1">
      <c r="A56" s="1572"/>
      <c r="B56" s="1573" t="s">
        <v>869</v>
      </c>
      <c r="C56" s="1573"/>
      <c r="D56" s="1573"/>
      <c r="E56" s="1573"/>
      <c r="F56" s="1573"/>
      <c r="G56" s="1573"/>
      <c r="H56" s="1573"/>
      <c r="I56" s="1573"/>
      <c r="J56" s="1573"/>
      <c r="K56" s="1573"/>
      <c r="L56" s="1573"/>
      <c r="M56" s="1573"/>
      <c r="N56" s="1573"/>
      <c r="O56" s="1573"/>
      <c r="P56" s="1573"/>
      <c r="Q56" s="1573"/>
      <c r="R56" s="1573"/>
      <c r="S56" s="1573"/>
      <c r="T56" s="1573"/>
      <c r="U56" s="1573"/>
      <c r="V56" s="1573"/>
      <c r="W56" s="1573"/>
      <c r="X56" s="1573"/>
      <c r="Y56" s="1573"/>
      <c r="Z56" s="1573"/>
      <c r="AA56" s="1573"/>
      <c r="AB56" s="1573"/>
      <c r="AC56" s="1573"/>
      <c r="AD56" s="1573"/>
      <c r="AE56" s="1573"/>
      <c r="AF56" s="1573"/>
      <c r="AG56" s="1573"/>
      <c r="AH56" s="1573"/>
      <c r="AI56" s="1573"/>
      <c r="AJ56" s="1574"/>
      <c r="AK56" s="1571"/>
      <c r="AM56" s="1455"/>
      <c r="AN56" s="1455"/>
      <c r="AO56" s="1456"/>
      <c r="AP56" s="1455"/>
      <c r="AQ56" s="1455"/>
      <c r="AR56" s="1455"/>
      <c r="AS56" s="1455"/>
      <c r="AT56" s="1461" t="s">
        <v>420</v>
      </c>
      <c r="AU56" s="1455"/>
      <c r="AV56" s="1455"/>
      <c r="AW56" s="1455"/>
    </row>
    <row r="57" spans="1:49" s="1454" customFormat="1" ht="15" customHeight="1" thickBot="1">
      <c r="A57" s="1528"/>
      <c r="B57" s="1694" t="s">
        <v>485</v>
      </c>
      <c r="C57" s="1695"/>
      <c r="D57" s="1695"/>
      <c r="E57" s="1695"/>
      <c r="F57" s="1695"/>
      <c r="G57" s="1695"/>
      <c r="H57" s="1695"/>
      <c r="I57" s="1695"/>
      <c r="J57" s="1695"/>
      <c r="K57" s="1695"/>
      <c r="L57" s="1695"/>
      <c r="M57" s="1695"/>
      <c r="N57" s="1695"/>
      <c r="O57" s="1695"/>
      <c r="P57" s="1695"/>
      <c r="Q57" s="1695"/>
      <c r="R57" s="1695"/>
      <c r="S57" s="1695"/>
      <c r="T57" s="1695"/>
      <c r="U57" s="1695"/>
      <c r="V57" s="1695"/>
      <c r="W57" s="1695"/>
      <c r="X57" s="1695"/>
      <c r="Y57" s="1695"/>
      <c r="Z57" s="1695"/>
      <c r="AA57" s="1695"/>
      <c r="AB57" s="1695"/>
      <c r="AC57" s="1695"/>
      <c r="AD57" s="1695"/>
      <c r="AE57" s="1695"/>
      <c r="AF57" s="1695"/>
      <c r="AG57" s="1695"/>
      <c r="AH57" s="1695"/>
      <c r="AI57" s="1695"/>
      <c r="AJ57" s="1696"/>
      <c r="AM57" s="1455"/>
      <c r="AN57" s="1455"/>
      <c r="AO57" s="1456"/>
      <c r="AP57" s="1455"/>
      <c r="AQ57" s="1455"/>
      <c r="AR57" s="1455"/>
      <c r="AS57" s="1455"/>
      <c r="AT57" s="1461" t="s">
        <v>210</v>
      </c>
      <c r="AU57" s="1455"/>
      <c r="AV57" s="1455"/>
      <c r="AW57" s="1455"/>
    </row>
    <row r="58" spans="1:49" s="1454" customFormat="1" ht="19.5" customHeight="1">
      <c r="A58" s="1528"/>
      <c r="B58" s="702"/>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4"/>
      <c r="AM58" s="1455"/>
      <c r="AN58" s="1455"/>
      <c r="AO58" s="1456"/>
      <c r="AP58" s="1455"/>
      <c r="AQ58" s="1455"/>
      <c r="AR58" s="1455"/>
      <c r="AS58" s="1455"/>
      <c r="AT58" s="1461" t="s">
        <v>219</v>
      </c>
      <c r="AU58" s="1455"/>
      <c r="AV58" s="1455"/>
      <c r="AW58" s="1455"/>
    </row>
    <row r="59" spans="1:49" s="1454" customFormat="1" ht="19.5" customHeight="1" thickBot="1">
      <c r="A59" s="1528"/>
      <c r="B59" s="702"/>
      <c r="C59" s="703"/>
      <c r="D59" s="703"/>
      <c r="E59" s="703"/>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703"/>
      <c r="AJ59" s="704"/>
      <c r="AM59" s="1455"/>
      <c r="AN59" s="1455"/>
      <c r="AO59" s="1456"/>
      <c r="AP59" s="1455"/>
      <c r="AQ59" s="1455"/>
      <c r="AR59" s="1455"/>
      <c r="AS59" s="1455"/>
      <c r="AT59" s="1461" t="s">
        <v>320</v>
      </c>
      <c r="AU59" s="1455"/>
      <c r="AV59" s="1455"/>
      <c r="AW59" s="1455"/>
    </row>
    <row r="60" spans="1:49" s="1454" customFormat="1" ht="15" customHeight="1" thickBot="1">
      <c r="A60" s="1528"/>
      <c r="B60" s="1702" t="s">
        <v>486</v>
      </c>
      <c r="C60" s="1698"/>
      <c r="D60" s="1575"/>
      <c r="E60" s="1575"/>
      <c r="F60" s="1698"/>
      <c r="G60" s="1575"/>
      <c r="H60" s="1575"/>
      <c r="I60" s="1575"/>
      <c r="J60" s="1575"/>
      <c r="K60" s="1575"/>
      <c r="L60" s="1575"/>
      <c r="M60" s="1575"/>
      <c r="N60" s="1576"/>
      <c r="O60" s="1687" t="s">
        <v>487</v>
      </c>
      <c r="P60" s="1688"/>
      <c r="Q60" s="1688"/>
      <c r="R60" s="1688"/>
      <c r="S60" s="1688"/>
      <c r="T60" s="1688"/>
      <c r="U60" s="1688"/>
      <c r="V60" s="1688"/>
      <c r="W60" s="1688"/>
      <c r="X60" s="1688"/>
      <c r="Y60" s="1688"/>
      <c r="Z60" s="1688"/>
      <c r="AA60" s="1688"/>
      <c r="AB60" s="1689"/>
      <c r="AC60" s="1687" t="s">
        <v>488</v>
      </c>
      <c r="AD60" s="1688"/>
      <c r="AE60" s="1688"/>
      <c r="AF60" s="1688"/>
      <c r="AG60" s="1688"/>
      <c r="AH60" s="1688"/>
      <c r="AI60" s="1688"/>
      <c r="AJ60" s="1693"/>
      <c r="AM60" s="1455"/>
      <c r="AN60" s="1455"/>
      <c r="AO60" s="1456"/>
      <c r="AP60" s="1455"/>
      <c r="AQ60" s="1455"/>
      <c r="AR60" s="1455"/>
      <c r="AS60" s="1455"/>
      <c r="AT60" s="1461" t="s">
        <v>403</v>
      </c>
      <c r="AU60" s="1455"/>
      <c r="AV60" s="1455"/>
      <c r="AW60" s="1455"/>
    </row>
    <row r="61" spans="1:49" s="1454" customFormat="1" ht="19.5" customHeight="1" thickBot="1">
      <c r="A61" s="1528"/>
      <c r="B61" s="679"/>
      <c r="C61" s="680"/>
      <c r="D61" s="680"/>
      <c r="E61" s="680"/>
      <c r="F61" s="680"/>
      <c r="G61" s="680"/>
      <c r="H61" s="680"/>
      <c r="I61" s="680"/>
      <c r="J61" s="680"/>
      <c r="K61" s="680"/>
      <c r="L61" s="680"/>
      <c r="M61" s="680"/>
      <c r="N61" s="681"/>
      <c r="O61" s="679"/>
      <c r="P61" s="705"/>
      <c r="Q61" s="705"/>
      <c r="R61" s="705"/>
      <c r="S61" s="705"/>
      <c r="T61" s="705"/>
      <c r="U61" s="705"/>
      <c r="V61" s="705"/>
      <c r="W61" s="705"/>
      <c r="X61" s="705"/>
      <c r="Y61" s="705"/>
      <c r="Z61" s="705"/>
      <c r="AA61" s="705"/>
      <c r="AB61" s="706"/>
      <c r="AC61" s="707" t="s">
        <v>455</v>
      </c>
      <c r="AD61" s="708"/>
      <c r="AE61" s="708"/>
      <c r="AF61" s="708"/>
      <c r="AG61" s="708"/>
      <c r="AH61" s="708"/>
      <c r="AI61" s="708"/>
      <c r="AJ61" s="709"/>
      <c r="AM61" s="1455"/>
      <c r="AN61" s="1455"/>
      <c r="AO61" s="1456"/>
      <c r="AP61" s="1455"/>
      <c r="AQ61" s="1455"/>
      <c r="AR61" s="1455"/>
      <c r="AS61" s="1455"/>
      <c r="AT61" s="1461" t="s">
        <v>327</v>
      </c>
      <c r="AU61" s="1455"/>
      <c r="AV61" s="1455"/>
      <c r="AW61" s="1455"/>
    </row>
    <row r="62" spans="1:49" s="1454" customFormat="1" ht="21" customHeight="1" thickBot="1">
      <c r="A62" s="1528"/>
      <c r="B62" s="1699" t="s">
        <v>489</v>
      </c>
      <c r="C62" s="1700"/>
      <c r="D62" s="1700"/>
      <c r="E62" s="1700"/>
      <c r="F62" s="1700"/>
      <c r="G62" s="1700"/>
      <c r="H62" s="1700"/>
      <c r="I62" s="1701"/>
      <c r="J62" s="1694" t="s">
        <v>490</v>
      </c>
      <c r="K62" s="1695"/>
      <c r="L62" s="1695"/>
      <c r="M62" s="1695"/>
      <c r="N62" s="1695"/>
      <c r="O62" s="1697"/>
      <c r="P62" s="1690" t="s">
        <v>491</v>
      </c>
      <c r="Q62" s="1691"/>
      <c r="R62" s="1691"/>
      <c r="S62" s="1691"/>
      <c r="T62" s="1691"/>
      <c r="U62" s="1691"/>
      <c r="V62" s="1691"/>
      <c r="W62" s="1691"/>
      <c r="X62" s="1691"/>
      <c r="Y62" s="1691"/>
      <c r="Z62" s="1691"/>
      <c r="AA62" s="1691"/>
      <c r="AB62" s="1692"/>
      <c r="AC62" s="1694" t="s">
        <v>978</v>
      </c>
      <c r="AD62" s="1695"/>
      <c r="AE62" s="1695"/>
      <c r="AF62" s="1695"/>
      <c r="AG62" s="1695"/>
      <c r="AH62" s="1695"/>
      <c r="AI62" s="1695"/>
      <c r="AJ62" s="1696"/>
      <c r="AM62" s="1455"/>
      <c r="AN62" s="1455"/>
      <c r="AO62" s="1456"/>
      <c r="AP62" s="1455"/>
      <c r="AQ62" s="1455"/>
      <c r="AR62" s="1455"/>
      <c r="AS62" s="1455"/>
      <c r="AT62" s="1461" t="s">
        <v>307</v>
      </c>
      <c r="AU62" s="1455"/>
      <c r="AV62" s="1455"/>
      <c r="AW62" s="1455"/>
    </row>
    <row r="63" spans="1:49" s="1454" customFormat="1" ht="19.5" customHeight="1" thickBot="1">
      <c r="A63" s="1528"/>
      <c r="B63" s="682"/>
      <c r="C63" s="683"/>
      <c r="D63" s="683"/>
      <c r="E63" s="683"/>
      <c r="F63" s="683"/>
      <c r="G63" s="683"/>
      <c r="H63" s="683"/>
      <c r="I63" s="684"/>
      <c r="J63" s="685"/>
      <c r="K63" s="686"/>
      <c r="L63" s="686"/>
      <c r="M63" s="686"/>
      <c r="N63" s="686"/>
      <c r="O63" s="687"/>
      <c r="P63" s="688"/>
      <c r="Q63" s="689"/>
      <c r="R63" s="689"/>
      <c r="S63" s="689"/>
      <c r="T63" s="689"/>
      <c r="U63" s="689"/>
      <c r="V63" s="689"/>
      <c r="W63" s="689"/>
      <c r="X63" s="689"/>
      <c r="Y63" s="689"/>
      <c r="Z63" s="689"/>
      <c r="AA63" s="689"/>
      <c r="AB63" s="690"/>
      <c r="AC63" s="691"/>
      <c r="AD63" s="692"/>
      <c r="AE63" s="692"/>
      <c r="AF63" s="692"/>
      <c r="AG63" s="692"/>
      <c r="AH63" s="692"/>
      <c r="AI63" s="692"/>
      <c r="AJ63" s="693"/>
      <c r="AM63" s="1455"/>
      <c r="AN63" s="1455"/>
      <c r="AO63" s="1456"/>
      <c r="AP63" s="1455"/>
      <c r="AQ63" s="1455"/>
      <c r="AR63" s="1455"/>
      <c r="AS63" s="1455"/>
      <c r="AT63" s="1461" t="s">
        <v>216</v>
      </c>
      <c r="AU63" s="1455"/>
      <c r="AV63" s="1455"/>
      <c r="AW63" s="1455"/>
    </row>
    <row r="64" spans="1:49" s="1454" customFormat="1" ht="15" customHeight="1" thickBot="1">
      <c r="A64" s="1528"/>
      <c r="B64" s="1687" t="s">
        <v>979</v>
      </c>
      <c r="C64" s="1688"/>
      <c r="D64" s="1688"/>
      <c r="E64" s="1688"/>
      <c r="F64" s="1688"/>
      <c r="G64" s="1688"/>
      <c r="H64" s="1688"/>
      <c r="I64" s="1688"/>
      <c r="J64" s="1688"/>
      <c r="K64" s="1688"/>
      <c r="L64" s="1688"/>
      <c r="M64" s="1688"/>
      <c r="N64" s="1688"/>
      <c r="O64" s="1689"/>
      <c r="P64" s="1687" t="s">
        <v>492</v>
      </c>
      <c r="Q64" s="1688"/>
      <c r="R64" s="1688"/>
      <c r="S64" s="1688"/>
      <c r="T64" s="1688"/>
      <c r="U64" s="1688"/>
      <c r="V64" s="1688"/>
      <c r="W64" s="1688"/>
      <c r="X64" s="1688"/>
      <c r="Y64" s="1688"/>
      <c r="Z64" s="1688"/>
      <c r="AA64" s="1688"/>
      <c r="AB64" s="1689"/>
      <c r="AC64" s="1577"/>
      <c r="AD64" s="1577"/>
      <c r="AE64" s="1577"/>
      <c r="AF64" s="1578"/>
      <c r="AG64" s="1578"/>
      <c r="AH64" s="1578"/>
      <c r="AI64" s="1578"/>
      <c r="AJ64" s="1579"/>
      <c r="AM64" s="1455"/>
      <c r="AN64" s="1455"/>
      <c r="AO64" s="1456"/>
      <c r="AP64" s="1455"/>
      <c r="AQ64" s="1455"/>
      <c r="AR64" s="1455"/>
      <c r="AS64" s="1455"/>
      <c r="AT64" s="1461" t="s">
        <v>281</v>
      </c>
      <c r="AU64" s="1455"/>
      <c r="AV64" s="1455"/>
      <c r="AW64" s="1455"/>
    </row>
    <row r="65" spans="1:49" s="1454" customFormat="1" ht="19.5" customHeight="1" thickBot="1">
      <c r="A65" s="1528"/>
      <c r="B65" s="589"/>
      <c r="C65" s="1684" t="s">
        <v>46</v>
      </c>
      <c r="D65" s="1685"/>
      <c r="E65" s="1686"/>
      <c r="F65" s="589"/>
      <c r="G65" s="1684" t="s">
        <v>47</v>
      </c>
      <c r="H65" s="1685"/>
      <c r="I65" s="1685"/>
      <c r="J65" s="1686"/>
      <c r="K65" s="1577"/>
      <c r="L65" s="1577"/>
      <c r="M65" s="1577"/>
      <c r="N65" s="1580"/>
      <c r="O65" s="1580"/>
      <c r="P65" s="676"/>
      <c r="Q65" s="677"/>
      <c r="R65" s="677"/>
      <c r="S65" s="677"/>
      <c r="T65" s="677"/>
      <c r="U65" s="677"/>
      <c r="V65" s="677"/>
      <c r="W65" s="677"/>
      <c r="X65" s="677"/>
      <c r="Y65" s="677"/>
      <c r="Z65" s="677"/>
      <c r="AA65" s="677"/>
      <c r="AB65" s="678"/>
      <c r="AC65" s="1577"/>
      <c r="AD65" s="1577"/>
      <c r="AE65" s="1577"/>
      <c r="AF65" s="1578"/>
      <c r="AG65" s="1578"/>
      <c r="AH65" s="1578"/>
      <c r="AI65" s="1578"/>
      <c r="AJ65" s="1579"/>
      <c r="AM65" s="1455"/>
      <c r="AN65" s="1455"/>
      <c r="AO65" s="1456"/>
      <c r="AP65" s="1455"/>
      <c r="AQ65" s="1455"/>
      <c r="AR65" s="1455"/>
      <c r="AS65" s="1455"/>
      <c r="AT65" s="1461" t="s">
        <v>412</v>
      </c>
      <c r="AU65" s="1455"/>
      <c r="AV65" s="1455"/>
      <c r="AW65" s="1455"/>
    </row>
    <row r="66" spans="1:49" s="1452" customFormat="1" ht="8.25" customHeight="1">
      <c r="A66" s="1528"/>
      <c r="B66" s="1581"/>
      <c r="C66" s="1582"/>
      <c r="D66" s="1582"/>
      <c r="E66" s="1582"/>
      <c r="F66" s="1582"/>
      <c r="G66" s="1582"/>
      <c r="H66" s="1582"/>
      <c r="I66" s="1582"/>
      <c r="J66" s="1582"/>
      <c r="K66" s="1582"/>
      <c r="L66" s="1582"/>
      <c r="M66" s="1582"/>
      <c r="N66" s="1582"/>
      <c r="O66" s="1582"/>
      <c r="P66" s="1582"/>
      <c r="Q66" s="1582"/>
      <c r="R66" s="1582"/>
      <c r="S66" s="1582"/>
      <c r="T66" s="1582"/>
      <c r="U66" s="1582"/>
      <c r="V66" s="1582"/>
      <c r="W66" s="1582"/>
      <c r="X66" s="1582"/>
      <c r="Y66" s="1582"/>
      <c r="Z66" s="1582"/>
      <c r="AA66" s="1582"/>
      <c r="AB66" s="1582"/>
      <c r="AC66" s="1582"/>
      <c r="AD66" s="1582"/>
      <c r="AE66" s="1582"/>
      <c r="AF66" s="1582"/>
      <c r="AG66" s="1582"/>
      <c r="AH66" s="1582"/>
      <c r="AI66" s="1582"/>
      <c r="AJ66" s="1579"/>
      <c r="AM66" s="1457"/>
      <c r="AN66" s="1457"/>
      <c r="AO66" s="1456"/>
      <c r="AP66" s="1457"/>
      <c r="AQ66" s="1457"/>
      <c r="AR66" s="1457"/>
      <c r="AS66" s="1457"/>
      <c r="AT66" s="1461" t="s">
        <v>365</v>
      </c>
      <c r="AU66" s="1457"/>
      <c r="AV66" s="1457"/>
      <c r="AW66" s="1457"/>
    </row>
    <row r="67" spans="1:49" s="1584" customFormat="1" ht="45" customHeight="1">
      <c r="A67" s="1583"/>
      <c r="B67" s="1680" t="s">
        <v>911</v>
      </c>
      <c r="C67" s="1680"/>
      <c r="D67" s="1680"/>
      <c r="E67" s="1680"/>
      <c r="F67" s="1680"/>
      <c r="G67" s="1680"/>
      <c r="H67" s="1680"/>
      <c r="I67" s="1680"/>
      <c r="J67" s="1680"/>
      <c r="K67" s="1680"/>
      <c r="L67" s="1680"/>
      <c r="M67" s="1680"/>
      <c r="N67" s="1680"/>
      <c r="O67" s="1680"/>
      <c r="P67" s="1680"/>
      <c r="Q67" s="1680"/>
      <c r="R67" s="1680"/>
      <c r="S67" s="1680"/>
      <c r="T67" s="1680"/>
      <c r="U67" s="1680"/>
      <c r="V67" s="1680"/>
      <c r="W67" s="1680"/>
      <c r="X67" s="1680"/>
      <c r="Y67" s="1680"/>
      <c r="Z67" s="1680"/>
      <c r="AA67" s="1680"/>
      <c r="AB67" s="1680"/>
      <c r="AC67" s="1680"/>
      <c r="AD67" s="1680"/>
      <c r="AE67" s="1680"/>
      <c r="AF67" s="1680"/>
      <c r="AG67" s="1680"/>
      <c r="AH67" s="1680"/>
      <c r="AI67" s="1680"/>
      <c r="AJ67" s="1681"/>
      <c r="AM67" s="1585"/>
      <c r="AN67" s="1585"/>
      <c r="AO67" s="1585"/>
      <c r="AP67" s="1585"/>
      <c r="AQ67" s="1585"/>
      <c r="AR67" s="1585"/>
      <c r="AS67" s="1585"/>
      <c r="AT67" s="1461" t="s">
        <v>106</v>
      </c>
      <c r="AU67" s="1585"/>
      <c r="AV67" s="1585"/>
      <c r="AW67" s="1585"/>
    </row>
    <row r="68" spans="1:49" s="1584" customFormat="1" ht="8.25" customHeight="1">
      <c r="A68" s="1586"/>
      <c r="B68" s="1682"/>
      <c r="C68" s="1682"/>
      <c r="D68" s="1682"/>
      <c r="E68" s="1682"/>
      <c r="F68" s="1682"/>
      <c r="G68" s="1682"/>
      <c r="H68" s="1682"/>
      <c r="I68" s="1682"/>
      <c r="J68" s="1682"/>
      <c r="K68" s="1682"/>
      <c r="L68" s="1682"/>
      <c r="M68" s="1682"/>
      <c r="N68" s="1682"/>
      <c r="O68" s="1682"/>
      <c r="P68" s="1682"/>
      <c r="Q68" s="1682"/>
      <c r="R68" s="1682"/>
      <c r="S68" s="1682"/>
      <c r="T68" s="1682"/>
      <c r="U68" s="1682"/>
      <c r="V68" s="1682"/>
      <c r="W68" s="1682"/>
      <c r="X68" s="1682"/>
      <c r="Y68" s="1682"/>
      <c r="Z68" s="1682"/>
      <c r="AA68" s="1682"/>
      <c r="AB68" s="1682"/>
      <c r="AC68" s="1682"/>
      <c r="AD68" s="1682"/>
      <c r="AE68" s="1682"/>
      <c r="AF68" s="1682"/>
      <c r="AG68" s="1682"/>
      <c r="AH68" s="1682"/>
      <c r="AI68" s="1682"/>
      <c r="AJ68" s="1683"/>
      <c r="AM68" s="1585"/>
      <c r="AN68" s="1585"/>
      <c r="AO68" s="1585"/>
      <c r="AP68" s="1585"/>
      <c r="AQ68" s="1585"/>
      <c r="AR68" s="1585"/>
      <c r="AS68" s="1585"/>
      <c r="AT68" s="1461"/>
      <c r="AU68" s="1585"/>
      <c r="AV68" s="1585"/>
      <c r="AW68" s="1585"/>
    </row>
    <row r="69" spans="1:49" s="1584" customFormat="1" ht="9.75" customHeight="1">
      <c r="A69" s="1467"/>
      <c r="B69" s="1587"/>
      <c r="C69" s="1587"/>
      <c r="D69" s="1588"/>
      <c r="E69" s="1588"/>
      <c r="F69" s="1588"/>
      <c r="G69" s="1588"/>
      <c r="H69" s="1588"/>
      <c r="I69" s="1588"/>
      <c r="J69" s="1588"/>
      <c r="K69" s="1588"/>
      <c r="L69" s="1588"/>
      <c r="M69" s="1588"/>
      <c r="N69" s="1588"/>
      <c r="O69" s="1588"/>
      <c r="P69" s="1588"/>
      <c r="Q69" s="1588"/>
      <c r="R69" s="1588"/>
      <c r="S69" s="1588"/>
      <c r="T69" s="1588"/>
      <c r="U69" s="1588"/>
      <c r="V69" s="1588"/>
      <c r="W69" s="1588"/>
      <c r="X69" s="1588"/>
      <c r="Y69" s="1588"/>
      <c r="Z69" s="1588"/>
      <c r="AA69" s="1588"/>
      <c r="AB69" s="1588"/>
      <c r="AC69" s="1588"/>
      <c r="AD69" s="1588"/>
      <c r="AE69" s="1588"/>
      <c r="AF69" s="1588"/>
      <c r="AG69" s="1588"/>
      <c r="AH69" s="1588"/>
      <c r="AI69" s="1588"/>
      <c r="AJ69" s="1467"/>
      <c r="AM69" s="1585"/>
      <c r="AN69" s="1585"/>
      <c r="AO69" s="1585"/>
      <c r="AP69" s="1585"/>
      <c r="AQ69" s="1585"/>
      <c r="AR69" s="1585"/>
      <c r="AS69" s="1585"/>
      <c r="AT69" s="1461" t="s">
        <v>366</v>
      </c>
      <c r="AU69" s="1585"/>
      <c r="AV69" s="1585"/>
      <c r="AW69" s="1585"/>
    </row>
    <row r="70" spans="1:49" s="1584" customFormat="1" ht="9.75" customHeight="1">
      <c r="A70" s="1589"/>
      <c r="B70" s="1590"/>
      <c r="C70" s="1590"/>
      <c r="D70" s="1590"/>
      <c r="E70" s="1590"/>
      <c r="F70" s="1590"/>
      <c r="G70" s="1590"/>
      <c r="H70" s="1590"/>
      <c r="I70" s="1590"/>
      <c r="J70" s="1590"/>
      <c r="K70" s="1590"/>
      <c r="L70" s="1590"/>
      <c r="M70" s="1590"/>
      <c r="N70" s="1590"/>
      <c r="O70" s="1590"/>
      <c r="P70" s="1590"/>
      <c r="Q70" s="1590"/>
      <c r="R70" s="1590"/>
      <c r="S70" s="1590"/>
      <c r="T70" s="1590"/>
      <c r="U70" s="1590"/>
      <c r="V70" s="1590"/>
      <c r="W70" s="1590"/>
      <c r="X70" s="1590"/>
      <c r="Y70" s="1590"/>
      <c r="Z70" s="1590"/>
      <c r="AA70" s="1590"/>
      <c r="AB70" s="1590"/>
      <c r="AC70" s="1590"/>
      <c r="AD70" s="1590"/>
      <c r="AE70" s="1590"/>
      <c r="AF70" s="1590"/>
      <c r="AG70" s="1590"/>
      <c r="AH70" s="1590"/>
      <c r="AI70" s="1590"/>
      <c r="AJ70" s="1591"/>
      <c r="AK70" s="1476"/>
      <c r="AM70" s="1585"/>
      <c r="AN70" s="1585"/>
      <c r="AO70" s="1585"/>
      <c r="AP70" s="1585"/>
      <c r="AQ70" s="1585"/>
      <c r="AR70" s="1585"/>
      <c r="AS70" s="1585"/>
      <c r="AT70" s="1461" t="s">
        <v>493</v>
      </c>
      <c r="AU70" s="1585"/>
      <c r="AV70" s="1585"/>
      <c r="AW70" s="1585"/>
    </row>
    <row r="71" spans="1:49" s="1594" customFormat="1" ht="43.5" customHeight="1">
      <c r="A71" s="1592"/>
      <c r="B71" s="1703" t="s">
        <v>870</v>
      </c>
      <c r="C71" s="1703"/>
      <c r="D71" s="1703"/>
      <c r="E71" s="1703"/>
      <c r="F71" s="1703"/>
      <c r="G71" s="1703"/>
      <c r="H71" s="1703"/>
      <c r="I71" s="1703"/>
      <c r="J71" s="1703"/>
      <c r="K71" s="1703"/>
      <c r="L71" s="1703"/>
      <c r="M71" s="1703"/>
      <c r="N71" s="1703"/>
      <c r="O71" s="1703"/>
      <c r="P71" s="1703"/>
      <c r="Q71" s="1703"/>
      <c r="R71" s="1703"/>
      <c r="S71" s="1703"/>
      <c r="T71" s="1703"/>
      <c r="U71" s="1703"/>
      <c r="V71" s="1703"/>
      <c r="W71" s="1703"/>
      <c r="X71" s="1703"/>
      <c r="Y71" s="1703"/>
      <c r="Z71" s="1703"/>
      <c r="AA71" s="1703"/>
      <c r="AB71" s="1703"/>
      <c r="AC71" s="1703"/>
      <c r="AD71" s="1703"/>
      <c r="AE71" s="1703"/>
      <c r="AF71" s="1703"/>
      <c r="AG71" s="1704"/>
      <c r="AH71" s="1703"/>
      <c r="AI71" s="1703"/>
      <c r="AJ71" s="1705"/>
      <c r="AK71" s="1593"/>
      <c r="AM71" s="1595"/>
      <c r="AN71" s="1595"/>
      <c r="AO71" s="1595"/>
      <c r="AP71" s="1595"/>
      <c r="AQ71" s="1595"/>
      <c r="AR71" s="1595"/>
      <c r="AS71" s="1595"/>
      <c r="AT71" s="1461" t="s">
        <v>246</v>
      </c>
      <c r="AU71" s="1595"/>
      <c r="AV71" s="1595"/>
      <c r="AW71" s="1595"/>
    </row>
    <row r="72" spans="1:46" s="1599" customFormat="1" ht="12.75">
      <c r="A72" s="1596"/>
      <c r="B72" s="623" t="s">
        <v>532</v>
      </c>
      <c r="C72" s="175"/>
      <c r="D72" s="1598"/>
      <c r="E72" s="1598"/>
      <c r="F72" s="1598"/>
      <c r="G72" s="1598"/>
      <c r="H72" s="632" t="s">
        <v>533</v>
      </c>
      <c r="I72" s="633"/>
      <c r="J72" s="633"/>
      <c r="K72" s="633"/>
      <c r="L72" s="633"/>
      <c r="M72" s="633"/>
      <c r="N72" s="633"/>
      <c r="O72" s="633"/>
      <c r="P72" s="632" t="s">
        <v>534</v>
      </c>
      <c r="Q72" s="1706"/>
      <c r="R72" s="1706"/>
      <c r="S72" s="1706"/>
      <c r="T72" s="1706"/>
      <c r="U72" s="1706"/>
      <c r="V72" s="1706"/>
      <c r="W72" s="1706"/>
      <c r="X72" s="1707"/>
      <c r="Y72" s="632" t="s">
        <v>530</v>
      </c>
      <c r="Z72" s="1706"/>
      <c r="AA72" s="1706"/>
      <c r="AB72" s="1706"/>
      <c r="AC72" s="1706"/>
      <c r="AD72" s="1706"/>
      <c r="AE72" s="1706"/>
      <c r="AF72" s="1706"/>
      <c r="AG72" s="1706"/>
      <c r="AH72" s="1706"/>
      <c r="AI72" s="1706"/>
      <c r="AJ72" s="1707"/>
      <c r="AT72" s="1461" t="s">
        <v>370</v>
      </c>
    </row>
    <row r="73" spans="1:46" s="1601" customFormat="1" ht="19.5" customHeight="1">
      <c r="A73" s="1600"/>
      <c r="B73" s="642"/>
      <c r="C73" s="643"/>
      <c r="D73" s="643"/>
      <c r="E73" s="643"/>
      <c r="F73" s="643"/>
      <c r="G73" s="644"/>
      <c r="H73" s="645"/>
      <c r="I73" s="646"/>
      <c r="J73" s="646"/>
      <c r="K73" s="646"/>
      <c r="L73" s="646"/>
      <c r="M73" s="646"/>
      <c r="N73" s="646"/>
      <c r="O73" s="646"/>
      <c r="P73" s="652"/>
      <c r="Q73" s="653"/>
      <c r="R73" s="653"/>
      <c r="S73" s="653"/>
      <c r="T73" s="653"/>
      <c r="U73" s="653"/>
      <c r="V73" s="653"/>
      <c r="W73" s="653"/>
      <c r="X73" s="654"/>
      <c r="Y73" s="665"/>
      <c r="Z73" s="666"/>
      <c r="AA73" s="666"/>
      <c r="AB73" s="666"/>
      <c r="AC73" s="666"/>
      <c r="AD73" s="666"/>
      <c r="AE73" s="666"/>
      <c r="AF73" s="666"/>
      <c r="AG73" s="667"/>
      <c r="AH73" s="667"/>
      <c r="AI73" s="667"/>
      <c r="AJ73" s="668"/>
      <c r="AM73" s="1599"/>
      <c r="AT73" s="1461" t="s">
        <v>330</v>
      </c>
    </row>
    <row r="74" spans="1:46" s="1599" customFormat="1" ht="12.75">
      <c r="A74" s="1596"/>
      <c r="B74" s="632" t="s">
        <v>800</v>
      </c>
      <c r="C74" s="633"/>
      <c r="D74" s="633"/>
      <c r="E74" s="634"/>
      <c r="F74" s="632" t="s">
        <v>801</v>
      </c>
      <c r="G74" s="633"/>
      <c r="H74" s="633"/>
      <c r="I74" s="633"/>
      <c r="J74" s="633"/>
      <c r="K74" s="633"/>
      <c r="L74" s="633"/>
      <c r="M74" s="633"/>
      <c r="N74" s="633"/>
      <c r="O74" s="634"/>
      <c r="P74" s="176" t="s">
        <v>802</v>
      </c>
      <c r="Q74" s="1602"/>
      <c r="R74" s="175"/>
      <c r="S74" s="1598"/>
      <c r="T74" s="1598"/>
      <c r="U74" s="1598"/>
      <c r="V74" s="1598"/>
      <c r="W74" s="1598"/>
      <c r="X74" s="1603"/>
      <c r="Y74" s="632" t="s">
        <v>803</v>
      </c>
      <c r="Z74" s="1706"/>
      <c r="AA74" s="1706"/>
      <c r="AB74" s="1706"/>
      <c r="AC74" s="1706"/>
      <c r="AD74" s="1706"/>
      <c r="AE74" s="1706"/>
      <c r="AF74" s="1706"/>
      <c r="AG74" s="1706"/>
      <c r="AH74" s="1706"/>
      <c r="AI74" s="1706"/>
      <c r="AJ74" s="1707"/>
      <c r="AT74" s="1461" t="s">
        <v>100</v>
      </c>
    </row>
    <row r="75" spans="1:46" s="1605" customFormat="1" ht="19.5" customHeight="1">
      <c r="A75" s="1604"/>
      <c r="B75" s="672"/>
      <c r="C75" s="673"/>
      <c r="D75" s="673"/>
      <c r="E75" s="674"/>
      <c r="F75" s="655"/>
      <c r="G75" s="656"/>
      <c r="H75" s="656"/>
      <c r="I75" s="656"/>
      <c r="J75" s="656"/>
      <c r="K75" s="656"/>
      <c r="L75" s="656"/>
      <c r="M75" s="656"/>
      <c r="N75" s="656"/>
      <c r="O75" s="657"/>
      <c r="P75" s="655"/>
      <c r="Q75" s="656"/>
      <c r="R75" s="656"/>
      <c r="S75" s="656"/>
      <c r="T75" s="656"/>
      <c r="U75" s="656"/>
      <c r="V75" s="656"/>
      <c r="W75" s="656"/>
      <c r="X75" s="657"/>
      <c r="Y75" s="655"/>
      <c r="Z75" s="656"/>
      <c r="AA75" s="656"/>
      <c r="AB75" s="656"/>
      <c r="AC75" s="656"/>
      <c r="AD75" s="656"/>
      <c r="AE75" s="656"/>
      <c r="AF75" s="656"/>
      <c r="AG75" s="656"/>
      <c r="AH75" s="656"/>
      <c r="AI75" s="656"/>
      <c r="AJ75" s="657"/>
      <c r="AT75" s="1461" t="s">
        <v>261</v>
      </c>
    </row>
    <row r="76" spans="1:46" s="1599" customFormat="1" ht="12.75" customHeight="1">
      <c r="A76" s="1596"/>
      <c r="B76" s="658" t="s">
        <v>804</v>
      </c>
      <c r="C76" s="1706"/>
      <c r="D76" s="1707"/>
      <c r="E76" s="658" t="s">
        <v>805</v>
      </c>
      <c r="F76" s="1706"/>
      <c r="G76" s="1706"/>
      <c r="H76" s="1707"/>
      <c r="I76" s="658" t="s">
        <v>806</v>
      </c>
      <c r="J76" s="1706"/>
      <c r="K76" s="1706"/>
      <c r="L76" s="1706"/>
      <c r="M76" s="1706"/>
      <c r="N76" s="1706"/>
      <c r="O76" s="1706"/>
      <c r="P76" s="1706"/>
      <c r="Q76" s="1706"/>
      <c r="R76" s="1706"/>
      <c r="S76" s="1706"/>
      <c r="T76" s="1706"/>
      <c r="U76" s="1706"/>
      <c r="V76" s="1707"/>
      <c r="W76" s="658" t="s">
        <v>807</v>
      </c>
      <c r="X76" s="1706"/>
      <c r="Y76" s="1706"/>
      <c r="Z76" s="1706"/>
      <c r="AA76" s="1706"/>
      <c r="AB76" s="1706"/>
      <c r="AC76" s="1706"/>
      <c r="AD76" s="1706"/>
      <c r="AE76" s="1706"/>
      <c r="AF76" s="1706"/>
      <c r="AG76" s="1706"/>
      <c r="AH76" s="1706"/>
      <c r="AI76" s="1706"/>
      <c r="AJ76" s="1707"/>
      <c r="AT76" s="1461" t="s">
        <v>387</v>
      </c>
    </row>
    <row r="77" spans="1:46" s="1605" customFormat="1" ht="19.5" customHeight="1">
      <c r="A77" s="1604"/>
      <c r="B77" s="662"/>
      <c r="C77" s="663"/>
      <c r="D77" s="664"/>
      <c r="E77" s="662"/>
      <c r="F77" s="663"/>
      <c r="G77" s="663"/>
      <c r="H77" s="663"/>
      <c r="I77" s="659"/>
      <c r="J77" s="660"/>
      <c r="K77" s="660"/>
      <c r="L77" s="660"/>
      <c r="M77" s="660"/>
      <c r="N77" s="660"/>
      <c r="O77" s="660"/>
      <c r="P77" s="660"/>
      <c r="Q77" s="660"/>
      <c r="R77" s="660"/>
      <c r="S77" s="660"/>
      <c r="T77" s="660"/>
      <c r="U77" s="660"/>
      <c r="V77" s="661"/>
      <c r="W77" s="642"/>
      <c r="X77" s="643"/>
      <c r="Y77" s="643"/>
      <c r="Z77" s="643"/>
      <c r="AA77" s="643"/>
      <c r="AB77" s="643"/>
      <c r="AC77" s="643"/>
      <c r="AD77" s="643"/>
      <c r="AE77" s="643"/>
      <c r="AF77" s="643"/>
      <c r="AG77" s="643"/>
      <c r="AH77" s="643"/>
      <c r="AI77" s="643"/>
      <c r="AJ77" s="644"/>
      <c r="AT77" s="1461" t="s">
        <v>427</v>
      </c>
    </row>
    <row r="78" spans="1:46" s="1599" customFormat="1" ht="12.75">
      <c r="A78" s="1596"/>
      <c r="B78" s="658" t="s">
        <v>808</v>
      </c>
      <c r="C78" s="1706"/>
      <c r="D78" s="1706"/>
      <c r="E78" s="1706"/>
      <c r="F78" s="1706"/>
      <c r="G78" s="1706"/>
      <c r="H78" s="1706"/>
      <c r="I78" s="1706"/>
      <c r="J78" s="1706"/>
      <c r="K78" s="1706"/>
      <c r="L78" s="1706"/>
      <c r="M78" s="1706"/>
      <c r="N78" s="1706"/>
      <c r="O78" s="1706"/>
      <c r="P78" s="1706"/>
      <c r="Q78" s="1706"/>
      <c r="R78" s="1707"/>
      <c r="S78" s="658" t="s">
        <v>809</v>
      </c>
      <c r="T78" s="1706"/>
      <c r="U78" s="1706"/>
      <c r="V78" s="1706"/>
      <c r="W78" s="1706"/>
      <c r="X78" s="1706"/>
      <c r="Y78" s="1706"/>
      <c r="Z78" s="1706"/>
      <c r="AA78" s="1706"/>
      <c r="AB78" s="1706"/>
      <c r="AC78" s="1706"/>
      <c r="AD78" s="1706"/>
      <c r="AE78" s="1706"/>
      <c r="AF78" s="1706"/>
      <c r="AG78" s="1706"/>
      <c r="AH78" s="1706"/>
      <c r="AI78" s="1706"/>
      <c r="AJ78" s="1707"/>
      <c r="AT78" s="1461" t="s">
        <v>124</v>
      </c>
    </row>
    <row r="79" spans="1:46" s="1605" customFormat="1" ht="19.5" customHeight="1">
      <c r="A79" s="1604"/>
      <c r="B79" s="662"/>
      <c r="C79" s="663"/>
      <c r="D79" s="663"/>
      <c r="E79" s="663"/>
      <c r="F79" s="663"/>
      <c r="G79" s="663"/>
      <c r="H79" s="663"/>
      <c r="I79" s="663"/>
      <c r="J79" s="663"/>
      <c r="K79" s="663"/>
      <c r="L79" s="663"/>
      <c r="M79" s="663"/>
      <c r="N79" s="663"/>
      <c r="O79" s="663"/>
      <c r="P79" s="663"/>
      <c r="Q79" s="663"/>
      <c r="R79" s="664"/>
      <c r="S79" s="659"/>
      <c r="T79" s="660"/>
      <c r="U79" s="660"/>
      <c r="V79" s="660"/>
      <c r="W79" s="660"/>
      <c r="X79" s="660"/>
      <c r="Y79" s="660"/>
      <c r="Z79" s="660"/>
      <c r="AA79" s="660"/>
      <c r="AB79" s="660"/>
      <c r="AC79" s="660"/>
      <c r="AD79" s="660"/>
      <c r="AE79" s="660"/>
      <c r="AF79" s="660"/>
      <c r="AG79" s="660"/>
      <c r="AH79" s="660"/>
      <c r="AI79" s="660"/>
      <c r="AJ79" s="661"/>
      <c r="AR79" s="1606" t="s">
        <v>964</v>
      </c>
      <c r="AT79" s="1461" t="s">
        <v>373</v>
      </c>
    </row>
    <row r="80" spans="1:49" s="1476" customFormat="1" ht="9.75" customHeight="1">
      <c r="A80" s="1607"/>
      <c r="B80" s="1608"/>
      <c r="C80" s="1608"/>
      <c r="D80" s="1608"/>
      <c r="E80" s="1608"/>
      <c r="F80" s="1608"/>
      <c r="G80" s="1608"/>
      <c r="H80" s="1608"/>
      <c r="I80" s="1608"/>
      <c r="J80" s="1608"/>
      <c r="K80" s="1608"/>
      <c r="L80" s="1608"/>
      <c r="M80" s="1608"/>
      <c r="N80" s="1608"/>
      <c r="O80" s="1608"/>
      <c r="P80" s="1608"/>
      <c r="Q80" s="1608"/>
      <c r="R80" s="1608"/>
      <c r="S80" s="1608"/>
      <c r="T80" s="1608"/>
      <c r="U80" s="1608"/>
      <c r="V80" s="1608"/>
      <c r="W80" s="1608"/>
      <c r="X80" s="1608"/>
      <c r="Y80" s="1608"/>
      <c r="Z80" s="1608"/>
      <c r="AA80" s="1608"/>
      <c r="AB80" s="1608"/>
      <c r="AC80" s="1608"/>
      <c r="AD80" s="1608"/>
      <c r="AE80" s="1608"/>
      <c r="AF80" s="1608"/>
      <c r="AG80" s="1608"/>
      <c r="AH80" s="1608"/>
      <c r="AI80" s="1608"/>
      <c r="AJ80" s="1609"/>
      <c r="AM80" s="1551"/>
      <c r="AN80" s="1551"/>
      <c r="AO80" s="1551"/>
      <c r="AP80" s="1551"/>
      <c r="AQ80" s="1551"/>
      <c r="AR80" s="1551" t="s">
        <v>965</v>
      </c>
      <c r="AS80" s="1551"/>
      <c r="AT80" s="1461" t="s">
        <v>204</v>
      </c>
      <c r="AU80" s="1551"/>
      <c r="AV80" s="1551"/>
      <c r="AW80" s="1551"/>
    </row>
    <row r="81" spans="1:49" s="1594" customFormat="1" ht="27" customHeight="1">
      <c r="A81" s="1592"/>
      <c r="B81" s="1703" t="s">
        <v>836</v>
      </c>
      <c r="C81" s="1703"/>
      <c r="D81" s="1703"/>
      <c r="E81" s="1703"/>
      <c r="F81" s="1703"/>
      <c r="G81" s="1703"/>
      <c r="H81" s="1703"/>
      <c r="I81" s="1703"/>
      <c r="J81" s="1703"/>
      <c r="K81" s="1703"/>
      <c r="L81" s="1703"/>
      <c r="M81" s="1703"/>
      <c r="N81" s="1703"/>
      <c r="O81" s="1703"/>
      <c r="P81" s="1703"/>
      <c r="Q81" s="1703"/>
      <c r="R81" s="1703"/>
      <c r="S81" s="1703"/>
      <c r="T81" s="1703"/>
      <c r="U81" s="1703"/>
      <c r="V81" s="1703"/>
      <c r="W81" s="1703"/>
      <c r="X81" s="1703"/>
      <c r="Y81" s="1703"/>
      <c r="Z81" s="1703"/>
      <c r="AA81" s="1703"/>
      <c r="AB81" s="1703"/>
      <c r="AC81" s="1703"/>
      <c r="AD81" s="1703"/>
      <c r="AE81" s="1703"/>
      <c r="AF81" s="1703"/>
      <c r="AG81" s="1704"/>
      <c r="AH81" s="1703"/>
      <c r="AI81" s="1703"/>
      <c r="AJ81" s="1705"/>
      <c r="AM81" s="1595"/>
      <c r="AN81" s="1595"/>
      <c r="AO81" s="1595"/>
      <c r="AP81" s="1595"/>
      <c r="AQ81" s="1595"/>
      <c r="AR81" s="1595" t="s">
        <v>151</v>
      </c>
      <c r="AS81" s="1595"/>
      <c r="AT81" s="1461" t="s">
        <v>160</v>
      </c>
      <c r="AU81" s="1595"/>
      <c r="AV81" s="1595"/>
      <c r="AW81" s="1595"/>
    </row>
    <row r="82" spans="1:46" s="1599" customFormat="1" ht="12.75">
      <c r="A82" s="1596"/>
      <c r="B82" s="658" t="s">
        <v>535</v>
      </c>
      <c r="C82" s="1706"/>
      <c r="D82" s="1706"/>
      <c r="E82" s="1706"/>
      <c r="F82" s="1706"/>
      <c r="G82" s="1707"/>
      <c r="H82" s="632" t="s">
        <v>536</v>
      </c>
      <c r="I82" s="633"/>
      <c r="J82" s="633"/>
      <c r="K82" s="633"/>
      <c r="L82" s="633"/>
      <c r="M82" s="633"/>
      <c r="N82" s="633"/>
      <c r="O82" s="633"/>
      <c r="P82" s="632" t="s">
        <v>537</v>
      </c>
      <c r="Q82" s="1706"/>
      <c r="R82" s="1706"/>
      <c r="S82" s="1706"/>
      <c r="T82" s="1706"/>
      <c r="U82" s="1706"/>
      <c r="V82" s="1706"/>
      <c r="W82" s="1706"/>
      <c r="X82" s="1707"/>
      <c r="Y82" s="632" t="s">
        <v>531</v>
      </c>
      <c r="Z82" s="1706"/>
      <c r="AA82" s="1706"/>
      <c r="AB82" s="1706"/>
      <c r="AC82" s="1706"/>
      <c r="AD82" s="1706"/>
      <c r="AE82" s="1706"/>
      <c r="AF82" s="1706"/>
      <c r="AG82" s="1706"/>
      <c r="AH82" s="1706"/>
      <c r="AI82" s="1706"/>
      <c r="AJ82" s="1707"/>
      <c r="AR82" s="1531" t="s">
        <v>966</v>
      </c>
      <c r="AT82" s="1461" t="s">
        <v>394</v>
      </c>
    </row>
    <row r="83" spans="1:46" s="1605" customFormat="1" ht="19.5" customHeight="1">
      <c r="A83" s="1604"/>
      <c r="B83" s="642"/>
      <c r="C83" s="643"/>
      <c r="D83" s="643"/>
      <c r="E83" s="643"/>
      <c r="F83" s="643"/>
      <c r="G83" s="644"/>
      <c r="H83" s="645"/>
      <c r="I83" s="646"/>
      <c r="J83" s="646"/>
      <c r="K83" s="646"/>
      <c r="L83" s="646"/>
      <c r="M83" s="646"/>
      <c r="N83" s="646"/>
      <c r="O83" s="646"/>
      <c r="P83" s="652"/>
      <c r="Q83" s="653"/>
      <c r="R83" s="653"/>
      <c r="S83" s="653"/>
      <c r="T83" s="653"/>
      <c r="U83" s="653"/>
      <c r="V83" s="653"/>
      <c r="W83" s="653"/>
      <c r="X83" s="654"/>
      <c r="Y83" s="665"/>
      <c r="Z83" s="666"/>
      <c r="AA83" s="666"/>
      <c r="AB83" s="666"/>
      <c r="AC83" s="666"/>
      <c r="AD83" s="666"/>
      <c r="AE83" s="666"/>
      <c r="AF83" s="666"/>
      <c r="AG83" s="667"/>
      <c r="AH83" s="667"/>
      <c r="AI83" s="667"/>
      <c r="AJ83" s="668"/>
      <c r="AR83" s="1606" t="s">
        <v>967</v>
      </c>
      <c r="AT83" s="1461" t="s">
        <v>101</v>
      </c>
    </row>
    <row r="84" spans="1:46" s="1599" customFormat="1" ht="12.75">
      <c r="A84" s="1596"/>
      <c r="B84" s="632" t="s">
        <v>810</v>
      </c>
      <c r="C84" s="633"/>
      <c r="D84" s="633"/>
      <c r="E84" s="634"/>
      <c r="F84" s="632" t="s">
        <v>811</v>
      </c>
      <c r="G84" s="633"/>
      <c r="H84" s="633"/>
      <c r="I84" s="633"/>
      <c r="J84" s="633"/>
      <c r="K84" s="633"/>
      <c r="L84" s="633"/>
      <c r="M84" s="633"/>
      <c r="N84" s="633"/>
      <c r="O84" s="634"/>
      <c r="P84" s="632" t="s">
        <v>812</v>
      </c>
      <c r="Q84" s="1706"/>
      <c r="R84" s="1706"/>
      <c r="S84" s="1706"/>
      <c r="T84" s="1706"/>
      <c r="U84" s="1706"/>
      <c r="V84" s="1706"/>
      <c r="W84" s="1706"/>
      <c r="X84" s="1707"/>
      <c r="Y84" s="632" t="s">
        <v>813</v>
      </c>
      <c r="Z84" s="1706"/>
      <c r="AA84" s="1706"/>
      <c r="AB84" s="1706"/>
      <c r="AC84" s="1706"/>
      <c r="AD84" s="1706"/>
      <c r="AE84" s="1706"/>
      <c r="AF84" s="1706"/>
      <c r="AG84" s="1706"/>
      <c r="AH84" s="1706"/>
      <c r="AI84" s="1706"/>
      <c r="AJ84" s="1707"/>
      <c r="AR84" s="1531" t="s">
        <v>968</v>
      </c>
      <c r="AT84" s="1461" t="s">
        <v>298</v>
      </c>
    </row>
    <row r="85" spans="1:46" s="1605" customFormat="1" ht="19.5" customHeight="1">
      <c r="A85" s="1604"/>
      <c r="B85" s="672"/>
      <c r="C85" s="673"/>
      <c r="D85" s="673"/>
      <c r="E85" s="674"/>
      <c r="F85" s="655"/>
      <c r="G85" s="656"/>
      <c r="H85" s="656"/>
      <c r="I85" s="656"/>
      <c r="J85" s="656"/>
      <c r="K85" s="656"/>
      <c r="L85" s="656"/>
      <c r="M85" s="656"/>
      <c r="N85" s="656"/>
      <c r="O85" s="657"/>
      <c r="P85" s="655"/>
      <c r="Q85" s="656"/>
      <c r="R85" s="656"/>
      <c r="S85" s="656"/>
      <c r="T85" s="656"/>
      <c r="U85" s="656"/>
      <c r="V85" s="656"/>
      <c r="W85" s="656"/>
      <c r="X85" s="657"/>
      <c r="Y85" s="655"/>
      <c r="Z85" s="656"/>
      <c r="AA85" s="656"/>
      <c r="AB85" s="656"/>
      <c r="AC85" s="656"/>
      <c r="AD85" s="656"/>
      <c r="AE85" s="656"/>
      <c r="AF85" s="656"/>
      <c r="AG85" s="656"/>
      <c r="AH85" s="656"/>
      <c r="AI85" s="656"/>
      <c r="AJ85" s="657"/>
      <c r="AR85" s="1606" t="s">
        <v>969</v>
      </c>
      <c r="AT85" s="1461" t="s">
        <v>252</v>
      </c>
    </row>
    <row r="86" spans="1:46" s="1599" customFormat="1" ht="12.75">
      <c r="A86" s="1596"/>
      <c r="B86" s="658" t="s">
        <v>814</v>
      </c>
      <c r="C86" s="1706"/>
      <c r="D86" s="1707"/>
      <c r="E86" s="658" t="s">
        <v>815</v>
      </c>
      <c r="F86" s="1706"/>
      <c r="G86" s="1706"/>
      <c r="H86" s="1707"/>
      <c r="I86" s="658" t="s">
        <v>816</v>
      </c>
      <c r="J86" s="1706"/>
      <c r="K86" s="1706"/>
      <c r="L86" s="1706"/>
      <c r="M86" s="1706"/>
      <c r="N86" s="1706"/>
      <c r="O86" s="1706"/>
      <c r="P86" s="1706"/>
      <c r="Q86" s="1706"/>
      <c r="R86" s="1706"/>
      <c r="S86" s="1706"/>
      <c r="T86" s="1706"/>
      <c r="U86" s="1706"/>
      <c r="V86" s="1707"/>
      <c r="W86" s="658" t="s">
        <v>817</v>
      </c>
      <c r="X86" s="1706"/>
      <c r="Y86" s="1706"/>
      <c r="Z86" s="1706"/>
      <c r="AA86" s="1706"/>
      <c r="AB86" s="1706"/>
      <c r="AC86" s="1706"/>
      <c r="AD86" s="1706"/>
      <c r="AE86" s="1706"/>
      <c r="AF86" s="1706"/>
      <c r="AG86" s="1706"/>
      <c r="AH86" s="1706"/>
      <c r="AI86" s="1706"/>
      <c r="AJ86" s="1707"/>
      <c r="AR86" s="1531" t="s">
        <v>157</v>
      </c>
      <c r="AT86" s="1461" t="s">
        <v>253</v>
      </c>
    </row>
    <row r="87" spans="1:46" s="1605" customFormat="1" ht="19.5" customHeight="1">
      <c r="A87" s="1604"/>
      <c r="B87" s="662"/>
      <c r="C87" s="663"/>
      <c r="D87" s="664"/>
      <c r="E87" s="662"/>
      <c r="F87" s="663"/>
      <c r="G87" s="663"/>
      <c r="H87" s="663"/>
      <c r="I87" s="659"/>
      <c r="J87" s="660"/>
      <c r="K87" s="660"/>
      <c r="L87" s="660"/>
      <c r="M87" s="660"/>
      <c r="N87" s="660"/>
      <c r="O87" s="660"/>
      <c r="P87" s="660"/>
      <c r="Q87" s="660"/>
      <c r="R87" s="660"/>
      <c r="S87" s="660"/>
      <c r="T87" s="660"/>
      <c r="U87" s="660"/>
      <c r="V87" s="661"/>
      <c r="W87" s="642"/>
      <c r="X87" s="643"/>
      <c r="Y87" s="643"/>
      <c r="Z87" s="643"/>
      <c r="AA87" s="643"/>
      <c r="AB87" s="643"/>
      <c r="AC87" s="643"/>
      <c r="AD87" s="643"/>
      <c r="AE87" s="643"/>
      <c r="AF87" s="643"/>
      <c r="AG87" s="643"/>
      <c r="AH87" s="643"/>
      <c r="AI87" s="643"/>
      <c r="AJ87" s="644"/>
      <c r="AR87" s="1606" t="s">
        <v>970</v>
      </c>
      <c r="AT87" s="1461" t="s">
        <v>125</v>
      </c>
    </row>
    <row r="88" spans="1:46" s="1599" customFormat="1" ht="12.75">
      <c r="A88" s="1596"/>
      <c r="B88" s="658" t="s">
        <v>818</v>
      </c>
      <c r="C88" s="1706"/>
      <c r="D88" s="1706"/>
      <c r="E88" s="1610"/>
      <c r="F88" s="1610"/>
      <c r="G88" s="1610"/>
      <c r="H88" s="1610"/>
      <c r="I88" s="1610"/>
      <c r="J88" s="1610"/>
      <c r="K88" s="1610"/>
      <c r="L88" s="1610"/>
      <c r="M88" s="1610"/>
      <c r="N88" s="1610"/>
      <c r="O88" s="1610"/>
      <c r="P88" s="1610"/>
      <c r="Q88" s="1610"/>
      <c r="R88" s="1610"/>
      <c r="S88" s="1610"/>
      <c r="T88" s="1610"/>
      <c r="U88" s="1610"/>
      <c r="V88" s="1610"/>
      <c r="W88" s="1610"/>
      <c r="X88" s="1610"/>
      <c r="Y88" s="1610"/>
      <c r="Z88" s="1610"/>
      <c r="AA88" s="1610"/>
      <c r="AB88" s="1610"/>
      <c r="AC88" s="1610"/>
      <c r="AD88" s="1610"/>
      <c r="AE88" s="1610"/>
      <c r="AF88" s="1610"/>
      <c r="AG88" s="1610"/>
      <c r="AH88" s="1610"/>
      <c r="AI88" s="1610"/>
      <c r="AJ88" s="1611"/>
      <c r="AR88" s="1531" t="s">
        <v>971</v>
      </c>
      <c r="AT88" s="1461" t="s">
        <v>421</v>
      </c>
    </row>
    <row r="89" spans="1:46" s="1605" customFormat="1" ht="19.5" customHeight="1">
      <c r="A89" s="1604"/>
      <c r="B89" s="675"/>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40"/>
      <c r="AR89" s="1606" t="s">
        <v>972</v>
      </c>
      <c r="AT89" s="1461" t="s">
        <v>428</v>
      </c>
    </row>
    <row r="90" spans="1:49" s="1584" customFormat="1" ht="9.75" customHeight="1">
      <c r="A90" s="1612"/>
      <c r="B90" s="1613"/>
      <c r="C90" s="1613"/>
      <c r="D90" s="1613"/>
      <c r="E90" s="1613"/>
      <c r="F90" s="1613"/>
      <c r="G90" s="1613"/>
      <c r="H90" s="1613"/>
      <c r="I90" s="1613"/>
      <c r="J90" s="1613"/>
      <c r="K90" s="1613"/>
      <c r="L90" s="1613"/>
      <c r="M90" s="1613"/>
      <c r="N90" s="1613"/>
      <c r="O90" s="1613"/>
      <c r="P90" s="1613"/>
      <c r="Q90" s="1613"/>
      <c r="R90" s="1613"/>
      <c r="S90" s="1613"/>
      <c r="T90" s="1613"/>
      <c r="U90" s="1613"/>
      <c r="V90" s="1613"/>
      <c r="W90" s="1613"/>
      <c r="X90" s="1613"/>
      <c r="Y90" s="1613"/>
      <c r="Z90" s="1613"/>
      <c r="AA90" s="1613"/>
      <c r="AB90" s="1613"/>
      <c r="AC90" s="1613"/>
      <c r="AD90" s="1613"/>
      <c r="AE90" s="1613"/>
      <c r="AF90" s="1613"/>
      <c r="AG90" s="1613"/>
      <c r="AH90" s="1613"/>
      <c r="AI90" s="1613"/>
      <c r="AJ90" s="1614"/>
      <c r="AM90" s="1585"/>
      <c r="AN90" s="1585"/>
      <c r="AO90" s="1585"/>
      <c r="AP90" s="1585"/>
      <c r="AQ90" s="1585"/>
      <c r="AR90" s="1585" t="s">
        <v>973</v>
      </c>
      <c r="AS90" s="1585"/>
      <c r="AT90" s="1461" t="s">
        <v>290</v>
      </c>
      <c r="AU90" s="1585"/>
      <c r="AV90" s="1585"/>
      <c r="AW90" s="1585"/>
    </row>
    <row r="91" spans="1:46" ht="26.25" customHeight="1">
      <c r="A91" s="1612"/>
      <c r="B91" s="1703" t="s">
        <v>871</v>
      </c>
      <c r="C91" s="1703"/>
      <c r="D91" s="1703"/>
      <c r="E91" s="1703"/>
      <c r="F91" s="1703"/>
      <c r="G91" s="1703"/>
      <c r="H91" s="1703"/>
      <c r="I91" s="1703"/>
      <c r="J91" s="1703"/>
      <c r="K91" s="1703"/>
      <c r="L91" s="1703"/>
      <c r="M91" s="1703"/>
      <c r="N91" s="1703"/>
      <c r="O91" s="1703"/>
      <c r="P91" s="1703"/>
      <c r="Q91" s="1703"/>
      <c r="R91" s="1703"/>
      <c r="S91" s="1703"/>
      <c r="T91" s="1703"/>
      <c r="U91" s="1703"/>
      <c r="V91" s="1703"/>
      <c r="W91" s="1703"/>
      <c r="X91" s="1703"/>
      <c r="Y91" s="1703"/>
      <c r="Z91" s="1703"/>
      <c r="AA91" s="1703"/>
      <c r="AB91" s="1703"/>
      <c r="AC91" s="1703"/>
      <c r="AD91" s="1703"/>
      <c r="AE91" s="1703"/>
      <c r="AF91" s="1703"/>
      <c r="AG91" s="1703"/>
      <c r="AH91" s="1703"/>
      <c r="AI91" s="1703"/>
      <c r="AJ91" s="1708"/>
      <c r="AR91" s="1531" t="s">
        <v>974</v>
      </c>
      <c r="AT91" s="1461" t="s">
        <v>144</v>
      </c>
    </row>
    <row r="92" spans="1:46" ht="14.25" customHeight="1">
      <c r="A92" s="1615"/>
      <c r="B92" s="1709" t="s">
        <v>495</v>
      </c>
      <c r="C92" s="1710"/>
      <c r="D92" s="1710"/>
      <c r="E92" s="1710"/>
      <c r="F92" s="1710"/>
      <c r="G92" s="1710"/>
      <c r="H92" s="1711"/>
      <c r="I92" s="1709" t="s">
        <v>496</v>
      </c>
      <c r="J92" s="1706"/>
      <c r="K92" s="1706"/>
      <c r="L92" s="1706"/>
      <c r="M92" s="1706"/>
      <c r="N92" s="1706"/>
      <c r="O92" s="1706"/>
      <c r="P92" s="1706"/>
      <c r="Q92" s="1707"/>
      <c r="R92" s="1709" t="s">
        <v>497</v>
      </c>
      <c r="S92" s="1706"/>
      <c r="T92" s="1706"/>
      <c r="U92" s="1706"/>
      <c r="V92" s="1706"/>
      <c r="W92" s="1706"/>
      <c r="X92" s="1706"/>
      <c r="Y92" s="1706"/>
      <c r="Z92" s="1707"/>
      <c r="AA92" s="1709" t="s">
        <v>498</v>
      </c>
      <c r="AB92" s="1712"/>
      <c r="AC92" s="1712"/>
      <c r="AD92" s="1712"/>
      <c r="AE92" s="1712"/>
      <c r="AF92" s="1712"/>
      <c r="AG92" s="1712"/>
      <c r="AH92" s="1712"/>
      <c r="AI92" s="1712"/>
      <c r="AJ92" s="1713"/>
      <c r="AR92" s="1531" t="s">
        <v>975</v>
      </c>
      <c r="AT92" s="1461" t="s">
        <v>459</v>
      </c>
    </row>
    <row r="93" spans="1:46" s="1605" customFormat="1" ht="19.5" customHeight="1">
      <c r="A93" s="1604"/>
      <c r="B93" s="669"/>
      <c r="C93" s="670"/>
      <c r="D93" s="670"/>
      <c r="E93" s="670"/>
      <c r="F93" s="670"/>
      <c r="G93" s="670"/>
      <c r="H93" s="671"/>
      <c r="I93" s="669"/>
      <c r="J93" s="670"/>
      <c r="K93" s="670"/>
      <c r="L93" s="670"/>
      <c r="M93" s="670"/>
      <c r="N93" s="670"/>
      <c r="O93" s="670"/>
      <c r="P93" s="670"/>
      <c r="Q93" s="671"/>
      <c r="R93" s="669"/>
      <c r="S93" s="670"/>
      <c r="T93" s="670"/>
      <c r="U93" s="670"/>
      <c r="V93" s="670"/>
      <c r="W93" s="670"/>
      <c r="X93" s="670"/>
      <c r="Y93" s="670"/>
      <c r="Z93" s="670"/>
      <c r="AA93" s="647"/>
      <c r="AB93" s="648"/>
      <c r="AC93" s="648"/>
      <c r="AD93" s="648"/>
      <c r="AE93" s="648"/>
      <c r="AF93" s="648"/>
      <c r="AG93" s="648"/>
      <c r="AH93" s="648"/>
      <c r="AI93" s="648"/>
      <c r="AJ93" s="649"/>
      <c r="AR93" s="1606" t="s">
        <v>976</v>
      </c>
      <c r="AT93" s="1461" t="s">
        <v>154</v>
      </c>
    </row>
    <row r="94" spans="1:46" ht="14.25" customHeight="1">
      <c r="A94" s="1615"/>
      <c r="B94" s="1709" t="s">
        <v>502</v>
      </c>
      <c r="C94" s="1710"/>
      <c r="D94" s="1710"/>
      <c r="E94" s="1710"/>
      <c r="F94" s="1710"/>
      <c r="G94" s="1710"/>
      <c r="H94" s="1711"/>
      <c r="I94" s="1709" t="s">
        <v>501</v>
      </c>
      <c r="J94" s="1706"/>
      <c r="K94" s="1706"/>
      <c r="L94" s="1706"/>
      <c r="M94" s="1706"/>
      <c r="N94" s="1706"/>
      <c r="O94" s="1706"/>
      <c r="P94" s="1706"/>
      <c r="Q94" s="1707"/>
      <c r="R94" s="1709" t="s">
        <v>500</v>
      </c>
      <c r="S94" s="1710"/>
      <c r="T94" s="1710"/>
      <c r="U94" s="1710"/>
      <c r="V94" s="1710"/>
      <c r="W94" s="1710"/>
      <c r="X94" s="1710"/>
      <c r="Y94" s="1710"/>
      <c r="Z94" s="1711"/>
      <c r="AA94" s="1709" t="s">
        <v>499</v>
      </c>
      <c r="AB94" s="1714"/>
      <c r="AC94" s="1714"/>
      <c r="AD94" s="1714"/>
      <c r="AE94" s="1714"/>
      <c r="AF94" s="1714"/>
      <c r="AG94" s="1714"/>
      <c r="AH94" s="1714"/>
      <c r="AI94" s="1714"/>
      <c r="AJ94" s="1715"/>
      <c r="AR94" s="1531" t="s">
        <v>977</v>
      </c>
      <c r="AT94" s="1461" t="s">
        <v>382</v>
      </c>
    </row>
    <row r="95" spans="1:46" s="1605" customFormat="1" ht="19.5" customHeight="1">
      <c r="A95" s="1604"/>
      <c r="B95" s="669"/>
      <c r="C95" s="670"/>
      <c r="D95" s="670"/>
      <c r="E95" s="670"/>
      <c r="F95" s="670"/>
      <c r="G95" s="670"/>
      <c r="H95" s="671"/>
      <c r="I95" s="669"/>
      <c r="J95" s="670"/>
      <c r="K95" s="670"/>
      <c r="L95" s="670"/>
      <c r="M95" s="670"/>
      <c r="N95" s="670"/>
      <c r="O95" s="670"/>
      <c r="P95" s="670"/>
      <c r="Q95" s="671"/>
      <c r="R95" s="669"/>
      <c r="S95" s="670"/>
      <c r="T95" s="670"/>
      <c r="U95" s="670"/>
      <c r="V95" s="670"/>
      <c r="W95" s="670"/>
      <c r="X95" s="670"/>
      <c r="Y95" s="670"/>
      <c r="Z95" s="671"/>
      <c r="AA95" s="647"/>
      <c r="AB95" s="648"/>
      <c r="AC95" s="648"/>
      <c r="AD95" s="648"/>
      <c r="AE95" s="648"/>
      <c r="AF95" s="648"/>
      <c r="AG95" s="648"/>
      <c r="AH95" s="648"/>
      <c r="AI95" s="648"/>
      <c r="AJ95" s="649"/>
      <c r="AT95" s="1461" t="s">
        <v>271</v>
      </c>
    </row>
    <row r="96" spans="1:46" ht="12.75" customHeight="1">
      <c r="A96" s="1615"/>
      <c r="B96" s="1709" t="s">
        <v>503</v>
      </c>
      <c r="C96" s="1716"/>
      <c r="D96" s="1716"/>
      <c r="E96" s="1716"/>
      <c r="F96" s="1716"/>
      <c r="G96" s="1716"/>
      <c r="H96" s="1717"/>
      <c r="I96" s="1709" t="s">
        <v>504</v>
      </c>
      <c r="J96" s="1716"/>
      <c r="K96" s="1716"/>
      <c r="L96" s="1716"/>
      <c r="M96" s="1716"/>
      <c r="N96" s="1716"/>
      <c r="O96" s="1716"/>
      <c r="P96" s="1716"/>
      <c r="Q96" s="1717"/>
      <c r="R96" s="1709" t="s">
        <v>505</v>
      </c>
      <c r="S96" s="1716"/>
      <c r="T96" s="1716"/>
      <c r="U96" s="1716"/>
      <c r="V96" s="1716"/>
      <c r="W96" s="1716"/>
      <c r="X96" s="1716"/>
      <c r="Y96" s="1716"/>
      <c r="Z96" s="1717"/>
      <c r="AA96" s="1709" t="s">
        <v>506</v>
      </c>
      <c r="AB96" s="1714"/>
      <c r="AC96" s="1714"/>
      <c r="AD96" s="1714"/>
      <c r="AE96" s="1714"/>
      <c r="AF96" s="1714"/>
      <c r="AG96" s="1714"/>
      <c r="AH96" s="1714"/>
      <c r="AI96" s="1714"/>
      <c r="AJ96" s="1715"/>
      <c r="AT96" s="1461" t="s">
        <v>460</v>
      </c>
    </row>
    <row r="97" spans="1:46" s="1605" customFormat="1" ht="19.5" customHeight="1">
      <c r="A97" s="1604"/>
      <c r="B97" s="669"/>
      <c r="C97" s="670"/>
      <c r="D97" s="670"/>
      <c r="E97" s="670"/>
      <c r="F97" s="670"/>
      <c r="G97" s="670"/>
      <c r="H97" s="671"/>
      <c r="I97" s="669"/>
      <c r="J97" s="670"/>
      <c r="K97" s="670"/>
      <c r="L97" s="670"/>
      <c r="M97" s="670"/>
      <c r="N97" s="670"/>
      <c r="O97" s="670"/>
      <c r="P97" s="670"/>
      <c r="Q97" s="671"/>
      <c r="R97" s="669"/>
      <c r="S97" s="670"/>
      <c r="T97" s="670"/>
      <c r="U97" s="670"/>
      <c r="V97" s="670"/>
      <c r="W97" s="670"/>
      <c r="X97" s="670"/>
      <c r="Y97" s="670"/>
      <c r="Z97" s="671"/>
      <c r="AA97" s="647"/>
      <c r="AB97" s="648"/>
      <c r="AC97" s="648"/>
      <c r="AD97" s="648"/>
      <c r="AE97" s="648"/>
      <c r="AF97" s="648"/>
      <c r="AG97" s="648"/>
      <c r="AH97" s="648"/>
      <c r="AI97" s="648"/>
      <c r="AJ97" s="649"/>
      <c r="AT97" s="1461" t="s">
        <v>93</v>
      </c>
    </row>
    <row r="98" spans="1:46" ht="9" customHeight="1">
      <c r="A98" s="1549"/>
      <c r="B98" s="1616"/>
      <c r="C98" s="1617"/>
      <c r="D98" s="1617"/>
      <c r="E98" s="1617"/>
      <c r="F98" s="1617"/>
      <c r="G98" s="1617"/>
      <c r="H98" s="1617"/>
      <c r="I98" s="1617"/>
      <c r="J98" s="1617"/>
      <c r="K98" s="1617"/>
      <c r="L98" s="1617"/>
      <c r="M98" s="1617"/>
      <c r="N98" s="1617"/>
      <c r="O98" s="1617"/>
      <c r="P98" s="1617"/>
      <c r="Q98" s="1617"/>
      <c r="R98" s="1617"/>
      <c r="S98" s="1617"/>
      <c r="T98" s="1617"/>
      <c r="U98" s="1617"/>
      <c r="V98" s="1617"/>
      <c r="W98" s="1617"/>
      <c r="X98" s="1617"/>
      <c r="Y98" s="1617"/>
      <c r="Z98" s="1617"/>
      <c r="AA98" s="1617"/>
      <c r="AB98" s="1617"/>
      <c r="AC98" s="1617"/>
      <c r="AD98" s="1617"/>
      <c r="AE98" s="1617"/>
      <c r="AF98" s="1617"/>
      <c r="AG98" s="1617"/>
      <c r="AH98" s="1617"/>
      <c r="AI98" s="1617"/>
      <c r="AJ98" s="1618"/>
      <c r="AK98" s="1467"/>
      <c r="AT98" s="1461" t="s">
        <v>94</v>
      </c>
    </row>
    <row r="99" spans="1:49" s="1594" customFormat="1" ht="26.25" customHeight="1">
      <c r="A99" s="1592"/>
      <c r="B99" s="1703" t="s">
        <v>872</v>
      </c>
      <c r="C99" s="1703"/>
      <c r="D99" s="1703"/>
      <c r="E99" s="1703"/>
      <c r="F99" s="1703"/>
      <c r="G99" s="1703"/>
      <c r="H99" s="1703"/>
      <c r="I99" s="1703"/>
      <c r="J99" s="1703"/>
      <c r="K99" s="1703"/>
      <c r="L99" s="1703"/>
      <c r="M99" s="1703"/>
      <c r="N99" s="1703"/>
      <c r="O99" s="1703"/>
      <c r="P99" s="1703"/>
      <c r="Q99" s="1703"/>
      <c r="R99" s="1703"/>
      <c r="S99" s="1703"/>
      <c r="T99" s="1703"/>
      <c r="U99" s="1703"/>
      <c r="V99" s="1703"/>
      <c r="W99" s="1703"/>
      <c r="X99" s="1703"/>
      <c r="Y99" s="1703"/>
      <c r="Z99" s="1703"/>
      <c r="AA99" s="1703"/>
      <c r="AB99" s="1703"/>
      <c r="AC99" s="1703"/>
      <c r="AD99" s="1703"/>
      <c r="AE99" s="1703"/>
      <c r="AF99" s="1703"/>
      <c r="AG99" s="1703"/>
      <c r="AH99" s="1703"/>
      <c r="AI99" s="1703"/>
      <c r="AJ99" s="1708"/>
      <c r="AK99" s="1593"/>
      <c r="AM99" s="1595"/>
      <c r="AN99" s="1595"/>
      <c r="AO99" s="1595"/>
      <c r="AP99" s="1595"/>
      <c r="AQ99" s="1595"/>
      <c r="AR99" s="1595"/>
      <c r="AS99" s="1595"/>
      <c r="AT99" s="1461" t="s">
        <v>358</v>
      </c>
      <c r="AU99" s="1595"/>
      <c r="AV99" s="1595"/>
      <c r="AW99" s="1595"/>
    </row>
    <row r="100" spans="1:49" s="1594" customFormat="1" ht="15" customHeight="1">
      <c r="A100" s="1592"/>
      <c r="B100" s="1719" t="s">
        <v>507</v>
      </c>
      <c r="C100" s="1718"/>
      <c r="D100" s="1619"/>
      <c r="E100" s="1619"/>
      <c r="F100" s="1619"/>
      <c r="G100" s="1619"/>
      <c r="H100" s="1619"/>
      <c r="I100" s="1619"/>
      <c r="J100" s="1619"/>
      <c r="K100" s="1619"/>
      <c r="L100" s="1619"/>
      <c r="M100" s="1619"/>
      <c r="N100" s="1619"/>
      <c r="O100" s="1619"/>
      <c r="P100" s="1619"/>
      <c r="Q100" s="1620"/>
      <c r="R100" s="1720" t="s">
        <v>456</v>
      </c>
      <c r="S100" s="1621"/>
      <c r="T100" s="1621"/>
      <c r="U100" s="1621"/>
      <c r="V100" s="1621"/>
      <c r="W100" s="1621"/>
      <c r="X100" s="1621"/>
      <c r="Y100" s="1621"/>
      <c r="Z100" s="1622"/>
      <c r="AA100" s="1721" t="s">
        <v>943</v>
      </c>
      <c r="AB100" s="1621"/>
      <c r="AC100" s="1621"/>
      <c r="AD100" s="1621"/>
      <c r="AE100" s="1621"/>
      <c r="AF100" s="1621"/>
      <c r="AG100" s="1621"/>
      <c r="AH100" s="1621"/>
      <c r="AI100" s="1621"/>
      <c r="AJ100" s="1622"/>
      <c r="AM100" s="1595"/>
      <c r="AN100" s="1595"/>
      <c r="AO100" s="1595"/>
      <c r="AP100" s="1595"/>
      <c r="AQ100" s="1595"/>
      <c r="AR100" s="1595"/>
      <c r="AS100" s="1595"/>
      <c r="AT100" s="1461"/>
      <c r="AU100" s="1595"/>
      <c r="AV100" s="1595"/>
      <c r="AW100" s="1595"/>
    </row>
    <row r="101" spans="1:49" s="1594" customFormat="1" ht="19.5" customHeight="1">
      <c r="A101" s="1592"/>
      <c r="B101" s="635"/>
      <c r="C101" s="636"/>
      <c r="D101" s="636"/>
      <c r="E101" s="636"/>
      <c r="F101" s="636"/>
      <c r="G101" s="636"/>
      <c r="H101" s="636"/>
      <c r="I101" s="636"/>
      <c r="J101" s="636"/>
      <c r="K101" s="636"/>
      <c r="L101" s="636"/>
      <c r="M101" s="636"/>
      <c r="N101" s="636"/>
      <c r="O101" s="636"/>
      <c r="P101" s="636"/>
      <c r="Q101" s="637"/>
      <c r="R101" s="638"/>
      <c r="S101" s="639"/>
      <c r="T101" s="639"/>
      <c r="U101" s="639"/>
      <c r="V101" s="639"/>
      <c r="W101" s="639"/>
      <c r="X101" s="639"/>
      <c r="Y101" s="639"/>
      <c r="Z101" s="640"/>
      <c r="AA101" s="638"/>
      <c r="AB101" s="639"/>
      <c r="AC101" s="639"/>
      <c r="AD101" s="639"/>
      <c r="AE101" s="639"/>
      <c r="AF101" s="639"/>
      <c r="AG101" s="639"/>
      <c r="AH101" s="639"/>
      <c r="AI101" s="639"/>
      <c r="AJ101" s="640"/>
      <c r="AM101" s="1595"/>
      <c r="AN101" s="1595"/>
      <c r="AO101" s="1595"/>
      <c r="AP101" s="1595"/>
      <c r="AQ101" s="1595"/>
      <c r="AR101" s="1595"/>
      <c r="AS101" s="1595"/>
      <c r="AT101" s="1461"/>
      <c r="AU101" s="1595"/>
      <c r="AV101" s="1595"/>
      <c r="AW101" s="1595"/>
    </row>
    <row r="102" spans="1:46" s="1599" customFormat="1" ht="12.75">
      <c r="A102" s="1596"/>
      <c r="B102" s="623" t="s">
        <v>538</v>
      </c>
      <c r="C102" s="1598"/>
      <c r="D102" s="1598"/>
      <c r="E102" s="1598"/>
      <c r="F102" s="1598"/>
      <c r="G102" s="1598"/>
      <c r="H102" s="632" t="s">
        <v>539</v>
      </c>
      <c r="I102" s="633"/>
      <c r="J102" s="633"/>
      <c r="K102" s="633"/>
      <c r="L102" s="633"/>
      <c r="M102" s="633"/>
      <c r="N102" s="633"/>
      <c r="O102" s="633"/>
      <c r="P102" s="176" t="s">
        <v>540</v>
      </c>
      <c r="Q102" s="175"/>
      <c r="R102" s="1598"/>
      <c r="S102" s="1598"/>
      <c r="T102" s="1598"/>
      <c r="U102" s="1598"/>
      <c r="V102" s="1598"/>
      <c r="W102" s="1598"/>
      <c r="X102" s="1603"/>
      <c r="Y102" s="176" t="s">
        <v>541</v>
      </c>
      <c r="Z102" s="1598"/>
      <c r="AA102" s="1598"/>
      <c r="AB102" s="1598"/>
      <c r="AC102" s="1598"/>
      <c r="AD102" s="1598"/>
      <c r="AE102" s="1598"/>
      <c r="AF102" s="1598"/>
      <c r="AG102" s="1598"/>
      <c r="AH102" s="1598"/>
      <c r="AI102" s="1598"/>
      <c r="AJ102" s="1603"/>
      <c r="AT102" s="1461" t="s">
        <v>461</v>
      </c>
    </row>
    <row r="103" spans="1:46" s="1605" customFormat="1" ht="19.5" customHeight="1">
      <c r="A103" s="1604"/>
      <c r="B103" s="642"/>
      <c r="C103" s="643"/>
      <c r="D103" s="643"/>
      <c r="E103" s="643"/>
      <c r="F103" s="643"/>
      <c r="G103" s="644"/>
      <c r="H103" s="645"/>
      <c r="I103" s="646"/>
      <c r="J103" s="646"/>
      <c r="K103" s="646"/>
      <c r="L103" s="646"/>
      <c r="M103" s="646"/>
      <c r="N103" s="646"/>
      <c r="O103" s="646"/>
      <c r="P103" s="652"/>
      <c r="Q103" s="653"/>
      <c r="R103" s="653"/>
      <c r="S103" s="653"/>
      <c r="T103" s="653"/>
      <c r="U103" s="653"/>
      <c r="V103" s="653"/>
      <c r="W103" s="653"/>
      <c r="X103" s="654"/>
      <c r="Y103" s="641"/>
      <c r="Z103" s="639"/>
      <c r="AA103" s="639"/>
      <c r="AB103" s="639"/>
      <c r="AC103" s="639"/>
      <c r="AD103" s="639"/>
      <c r="AE103" s="639"/>
      <c r="AF103" s="639"/>
      <c r="AG103" s="639"/>
      <c r="AH103" s="639"/>
      <c r="AI103" s="639"/>
      <c r="AJ103" s="640"/>
      <c r="AT103" s="1461" t="s">
        <v>429</v>
      </c>
    </row>
    <row r="104" spans="1:46" s="1605" customFormat="1" ht="19.5" customHeight="1">
      <c r="A104" s="1604"/>
      <c r="B104" s="632" t="s">
        <v>542</v>
      </c>
      <c r="C104" s="633"/>
      <c r="D104" s="633"/>
      <c r="E104" s="634"/>
      <c r="F104" s="632" t="s">
        <v>543</v>
      </c>
      <c r="G104" s="633"/>
      <c r="H104" s="633"/>
      <c r="I104" s="633"/>
      <c r="J104" s="633"/>
      <c r="K104" s="633"/>
      <c r="L104" s="633"/>
      <c r="M104" s="633"/>
      <c r="N104" s="633"/>
      <c r="O104" s="634"/>
      <c r="P104" s="176" t="s">
        <v>516</v>
      </c>
      <c r="Q104" s="1602"/>
      <c r="R104" s="1598"/>
      <c r="S104" s="1598"/>
      <c r="T104" s="1598"/>
      <c r="U104" s="1598"/>
      <c r="V104" s="1598"/>
      <c r="W104" s="1598"/>
      <c r="X104" s="1603"/>
      <c r="Y104" s="176" t="s">
        <v>544</v>
      </c>
      <c r="Z104" s="1602"/>
      <c r="AA104" s="1602"/>
      <c r="AB104" s="1602"/>
      <c r="AC104" s="1602"/>
      <c r="AD104" s="1602"/>
      <c r="AE104" s="1602"/>
      <c r="AF104" s="1602"/>
      <c r="AG104" s="1602"/>
      <c r="AH104" s="1602"/>
      <c r="AI104" s="1602"/>
      <c r="AJ104" s="1623"/>
      <c r="AT104" s="1461"/>
    </row>
    <row r="105" spans="1:46" s="1605" customFormat="1" ht="19.5" customHeight="1">
      <c r="A105" s="1604"/>
      <c r="B105" s="672"/>
      <c r="C105" s="673"/>
      <c r="D105" s="673"/>
      <c r="E105" s="674"/>
      <c r="F105" s="655"/>
      <c r="G105" s="656"/>
      <c r="H105" s="656"/>
      <c r="I105" s="656"/>
      <c r="J105" s="656"/>
      <c r="K105" s="656"/>
      <c r="L105" s="656"/>
      <c r="M105" s="656"/>
      <c r="N105" s="656"/>
      <c r="O105" s="657"/>
      <c r="P105" s="655"/>
      <c r="Q105" s="656"/>
      <c r="R105" s="656"/>
      <c r="S105" s="656"/>
      <c r="T105" s="656"/>
      <c r="U105" s="656"/>
      <c r="V105" s="656"/>
      <c r="W105" s="656"/>
      <c r="X105" s="657"/>
      <c r="Y105" s="655"/>
      <c r="Z105" s="656"/>
      <c r="AA105" s="656"/>
      <c r="AB105" s="656"/>
      <c r="AC105" s="656"/>
      <c r="AD105" s="656"/>
      <c r="AE105" s="656"/>
      <c r="AF105" s="656"/>
      <c r="AG105" s="656"/>
      <c r="AH105" s="656"/>
      <c r="AI105" s="656"/>
      <c r="AJ105" s="657"/>
      <c r="AT105" s="1461"/>
    </row>
    <row r="106" spans="1:46" s="1605" customFormat="1" ht="19.5" customHeight="1">
      <c r="A106" s="1604"/>
      <c r="B106" s="177" t="s">
        <v>545</v>
      </c>
      <c r="C106" s="1625"/>
      <c r="D106" s="1625"/>
      <c r="E106" s="623" t="s">
        <v>546</v>
      </c>
      <c r="F106" s="1610"/>
      <c r="G106" s="1610"/>
      <c r="H106" s="1611"/>
      <c r="I106" s="623" t="s">
        <v>547</v>
      </c>
      <c r="J106" s="1610"/>
      <c r="K106" s="1610"/>
      <c r="L106" s="1610"/>
      <c r="M106" s="1610"/>
      <c r="N106" s="1610"/>
      <c r="O106" s="1610"/>
      <c r="P106" s="1610"/>
      <c r="Q106" s="1610"/>
      <c r="R106" s="1626"/>
      <c r="S106" s="623" t="s">
        <v>548</v>
      </c>
      <c r="T106" s="1610"/>
      <c r="U106" s="1610"/>
      <c r="V106" s="1610"/>
      <c r="W106" s="1610"/>
      <c r="X106" s="1627"/>
      <c r="Y106" s="623" t="s">
        <v>549</v>
      </c>
      <c r="Z106" s="1610"/>
      <c r="AA106" s="1610"/>
      <c r="AB106" s="1610"/>
      <c r="AC106" s="1610"/>
      <c r="AD106" s="1610"/>
      <c r="AE106" s="1610"/>
      <c r="AF106" s="1610"/>
      <c r="AG106" s="1610"/>
      <c r="AH106" s="1610"/>
      <c r="AI106" s="1610"/>
      <c r="AJ106" s="1628"/>
      <c r="AT106" s="1461"/>
    </row>
    <row r="107" spans="1:46" s="1605" customFormat="1" ht="19.5" customHeight="1">
      <c r="A107" s="1604"/>
      <c r="B107" s="662"/>
      <c r="C107" s="663"/>
      <c r="D107" s="664"/>
      <c r="E107" s="662"/>
      <c r="F107" s="663"/>
      <c r="G107" s="663"/>
      <c r="H107" s="664"/>
      <c r="I107" s="659"/>
      <c r="J107" s="660"/>
      <c r="K107" s="660"/>
      <c r="L107" s="660"/>
      <c r="M107" s="660"/>
      <c r="N107" s="660"/>
      <c r="O107" s="660"/>
      <c r="P107" s="660"/>
      <c r="Q107" s="660"/>
      <c r="R107" s="661"/>
      <c r="S107" s="659"/>
      <c r="T107" s="660"/>
      <c r="U107" s="660"/>
      <c r="V107" s="660"/>
      <c r="W107" s="660"/>
      <c r="X107" s="661"/>
      <c r="Y107" s="659"/>
      <c r="Z107" s="660"/>
      <c r="AA107" s="660"/>
      <c r="AB107" s="660"/>
      <c r="AC107" s="660"/>
      <c r="AD107" s="660"/>
      <c r="AE107" s="660"/>
      <c r="AF107" s="660"/>
      <c r="AG107" s="660"/>
      <c r="AH107" s="660"/>
      <c r="AI107" s="660"/>
      <c r="AJ107" s="661"/>
      <c r="AT107" s="1461"/>
    </row>
    <row r="108" spans="1:49" s="1467" customFormat="1" ht="9.75" customHeight="1">
      <c r="A108" s="1607"/>
      <c r="B108" s="1608"/>
      <c r="C108" s="1608"/>
      <c r="D108" s="1608"/>
      <c r="E108" s="1608"/>
      <c r="F108" s="1608"/>
      <c r="G108" s="1608"/>
      <c r="H108" s="1608"/>
      <c r="I108" s="1608"/>
      <c r="J108" s="1608"/>
      <c r="K108" s="1608"/>
      <c r="L108" s="1608"/>
      <c r="M108" s="1608"/>
      <c r="N108" s="1608"/>
      <c r="O108" s="1608"/>
      <c r="P108" s="1608"/>
      <c r="Q108" s="1608"/>
      <c r="R108" s="1608"/>
      <c r="S108" s="1608"/>
      <c r="T108" s="1608"/>
      <c r="U108" s="1608"/>
      <c r="V108" s="1608"/>
      <c r="W108" s="1608"/>
      <c r="X108" s="1608"/>
      <c r="Y108" s="1608"/>
      <c r="Z108" s="1608"/>
      <c r="AA108" s="1608"/>
      <c r="AB108" s="1608"/>
      <c r="AC108" s="1608"/>
      <c r="AD108" s="1608"/>
      <c r="AE108" s="1608"/>
      <c r="AF108" s="1608"/>
      <c r="AG108" s="1608"/>
      <c r="AH108" s="1608"/>
      <c r="AI108" s="1608"/>
      <c r="AJ108" s="1609"/>
      <c r="AM108" s="1629"/>
      <c r="AN108" s="1629"/>
      <c r="AO108" s="1629"/>
      <c r="AP108" s="1629"/>
      <c r="AQ108" s="1629"/>
      <c r="AR108" s="1629"/>
      <c r="AS108" s="1629"/>
      <c r="AT108" s="1461" t="s">
        <v>462</v>
      </c>
      <c r="AU108" s="1629"/>
      <c r="AV108" s="1629"/>
      <c r="AW108" s="1629"/>
    </row>
    <row r="109" spans="1:49" s="1594" customFormat="1" ht="15" customHeight="1">
      <c r="A109" s="1592"/>
      <c r="B109" s="1722" t="s">
        <v>494</v>
      </c>
      <c r="C109" s="1722"/>
      <c r="D109" s="1722"/>
      <c r="E109" s="1722"/>
      <c r="F109" s="1722"/>
      <c r="G109" s="1722"/>
      <c r="H109" s="1722"/>
      <c r="I109" s="1722"/>
      <c r="J109" s="1722"/>
      <c r="K109" s="1722"/>
      <c r="L109" s="1722"/>
      <c r="M109" s="1722"/>
      <c r="N109" s="1722"/>
      <c r="O109" s="1722"/>
      <c r="P109" s="1722"/>
      <c r="Q109" s="1722"/>
      <c r="R109" s="1722"/>
      <c r="S109" s="1722"/>
      <c r="T109" s="1722"/>
      <c r="U109" s="1722"/>
      <c r="V109" s="1722"/>
      <c r="W109" s="1722"/>
      <c r="X109" s="1722"/>
      <c r="Y109" s="1722"/>
      <c r="Z109" s="1722"/>
      <c r="AA109" s="1722"/>
      <c r="AB109" s="1722"/>
      <c r="AC109" s="1722"/>
      <c r="AD109" s="1722"/>
      <c r="AE109" s="1722"/>
      <c r="AF109" s="1722"/>
      <c r="AG109" s="1722"/>
      <c r="AH109" s="1722"/>
      <c r="AI109" s="1722"/>
      <c r="AJ109" s="1723"/>
      <c r="AK109" s="1593"/>
      <c r="AM109" s="1595"/>
      <c r="AN109" s="1595"/>
      <c r="AO109" s="1595"/>
      <c r="AP109" s="1595"/>
      <c r="AQ109" s="1595"/>
      <c r="AR109" s="1595"/>
      <c r="AS109" s="1595"/>
      <c r="AT109" s="1461" t="s">
        <v>359</v>
      </c>
      <c r="AU109" s="1595"/>
      <c r="AV109" s="1595"/>
      <c r="AW109" s="1595"/>
    </row>
    <row r="110" spans="1:46" s="1599" customFormat="1" ht="12.75">
      <c r="A110" s="1630"/>
      <c r="B110" s="1719" t="s">
        <v>517</v>
      </c>
      <c r="C110" s="1718"/>
      <c r="D110" s="1619"/>
      <c r="E110" s="1619"/>
      <c r="F110" s="1619"/>
      <c r="G110" s="1619"/>
      <c r="H110" s="1619"/>
      <c r="I110" s="1619"/>
      <c r="J110" s="1619"/>
      <c r="K110" s="1619"/>
      <c r="L110" s="1619"/>
      <c r="M110" s="1619"/>
      <c r="N110" s="1619"/>
      <c r="O110" s="1619"/>
      <c r="P110" s="1619"/>
      <c r="Q110" s="1620"/>
      <c r="R110" s="1720" t="s">
        <v>508</v>
      </c>
      <c r="S110" s="1621"/>
      <c r="T110" s="1621"/>
      <c r="U110" s="1621"/>
      <c r="V110" s="1621"/>
      <c r="W110" s="1621"/>
      <c r="X110" s="1621"/>
      <c r="Y110" s="1621"/>
      <c r="Z110" s="1622"/>
      <c r="AA110" s="1720" t="s">
        <v>518</v>
      </c>
      <c r="AB110" s="1621"/>
      <c r="AC110" s="1621"/>
      <c r="AD110" s="1621"/>
      <c r="AE110" s="1621"/>
      <c r="AF110" s="1621"/>
      <c r="AG110" s="1621"/>
      <c r="AH110" s="1621"/>
      <c r="AI110" s="1621"/>
      <c r="AJ110" s="1622"/>
      <c r="AT110" s="1461" t="s">
        <v>352</v>
      </c>
    </row>
    <row r="111" spans="1:46" s="1599" customFormat="1" ht="19.5" customHeight="1">
      <c r="A111" s="1630"/>
      <c r="B111" s="635"/>
      <c r="C111" s="636"/>
      <c r="D111" s="636"/>
      <c r="E111" s="636"/>
      <c r="F111" s="636"/>
      <c r="G111" s="636"/>
      <c r="H111" s="636"/>
      <c r="I111" s="636"/>
      <c r="J111" s="636"/>
      <c r="K111" s="636"/>
      <c r="L111" s="636"/>
      <c r="M111" s="636"/>
      <c r="N111" s="636"/>
      <c r="O111" s="636"/>
      <c r="P111" s="636"/>
      <c r="Q111" s="637"/>
      <c r="R111" s="638"/>
      <c r="S111" s="639"/>
      <c r="T111" s="639"/>
      <c r="U111" s="639"/>
      <c r="V111" s="639"/>
      <c r="W111" s="639"/>
      <c r="X111" s="639"/>
      <c r="Y111" s="639"/>
      <c r="Z111" s="640"/>
      <c r="AA111" s="638"/>
      <c r="AB111" s="639"/>
      <c r="AC111" s="639"/>
      <c r="AD111" s="639"/>
      <c r="AE111" s="639"/>
      <c r="AF111" s="639"/>
      <c r="AG111" s="639"/>
      <c r="AH111" s="639"/>
      <c r="AI111" s="639"/>
      <c r="AJ111" s="640"/>
      <c r="AT111" s="1461"/>
    </row>
    <row r="112" spans="1:46" ht="11.25" customHeight="1">
      <c r="A112" s="1549"/>
      <c r="B112" s="1724" t="s">
        <v>766</v>
      </c>
      <c r="C112" s="1725"/>
      <c r="D112" s="1725"/>
      <c r="E112" s="1725"/>
      <c r="F112" s="1725"/>
      <c r="G112" s="1725"/>
      <c r="H112" s="1725"/>
      <c r="I112" s="1725"/>
      <c r="J112" s="1725"/>
      <c r="K112" s="1725"/>
      <c r="L112" s="1725"/>
      <c r="M112" s="1725"/>
      <c r="N112" s="1725"/>
      <c r="O112" s="1725"/>
      <c r="P112" s="1725"/>
      <c r="Q112" s="1726"/>
      <c r="R112" s="1724" t="s">
        <v>767</v>
      </c>
      <c r="S112" s="1727"/>
      <c r="T112" s="1727"/>
      <c r="U112" s="1727"/>
      <c r="V112" s="1727"/>
      <c r="W112" s="1727"/>
      <c r="X112" s="1727"/>
      <c r="Y112" s="1727"/>
      <c r="Z112" s="1728"/>
      <c r="AA112" s="1531"/>
      <c r="AB112" s="1531"/>
      <c r="AC112" s="1531"/>
      <c r="AD112" s="1531"/>
      <c r="AE112" s="1531"/>
      <c r="AF112" s="1531"/>
      <c r="AG112" s="1531"/>
      <c r="AH112" s="1531"/>
      <c r="AI112" s="1531"/>
      <c r="AJ112" s="1631"/>
      <c r="AT112" s="1461" t="s">
        <v>291</v>
      </c>
    </row>
    <row r="113" spans="1:46" ht="19.5" customHeight="1">
      <c r="A113" s="1549"/>
      <c r="B113" s="710"/>
      <c r="C113" s="648"/>
      <c r="D113" s="648"/>
      <c r="E113" s="648"/>
      <c r="F113" s="648"/>
      <c r="G113" s="648"/>
      <c r="H113" s="648"/>
      <c r="I113" s="648"/>
      <c r="J113" s="648"/>
      <c r="K113" s="648"/>
      <c r="L113" s="648"/>
      <c r="M113" s="648"/>
      <c r="N113" s="648"/>
      <c r="O113" s="648"/>
      <c r="P113" s="648"/>
      <c r="Q113" s="649"/>
      <c r="R113" s="710"/>
      <c r="S113" s="648"/>
      <c r="T113" s="648"/>
      <c r="U113" s="648"/>
      <c r="V113" s="648"/>
      <c r="W113" s="648"/>
      <c r="X113" s="648"/>
      <c r="Y113" s="648"/>
      <c r="Z113" s="649"/>
      <c r="AA113" s="1531"/>
      <c r="AB113" s="1531"/>
      <c r="AC113" s="1531"/>
      <c r="AD113" s="1531"/>
      <c r="AE113" s="1531"/>
      <c r="AF113" s="1531"/>
      <c r="AG113" s="1531"/>
      <c r="AH113" s="1531"/>
      <c r="AI113" s="1531"/>
      <c r="AJ113" s="1632"/>
      <c r="AT113" s="1461" t="s">
        <v>388</v>
      </c>
    </row>
    <row r="114" spans="1:46" ht="12.75">
      <c r="A114" s="1549"/>
      <c r="AJ114" s="1556"/>
      <c r="AT114" s="1461" t="s">
        <v>413</v>
      </c>
    </row>
    <row r="115" spans="1:46" ht="12.75">
      <c r="A115" s="1568"/>
      <c r="B115" s="1569"/>
      <c r="C115" s="1569"/>
      <c r="D115" s="1569"/>
      <c r="E115" s="1569"/>
      <c r="F115" s="1569"/>
      <c r="G115" s="1569"/>
      <c r="H115" s="1569"/>
      <c r="I115" s="1569"/>
      <c r="J115" s="1569"/>
      <c r="K115" s="1569"/>
      <c r="L115" s="1569"/>
      <c r="M115" s="1569"/>
      <c r="N115" s="1569"/>
      <c r="O115" s="1569"/>
      <c r="P115" s="1569"/>
      <c r="Q115" s="1569"/>
      <c r="R115" s="1569"/>
      <c r="S115" s="1569"/>
      <c r="T115" s="1569"/>
      <c r="U115" s="1569"/>
      <c r="V115" s="1569"/>
      <c r="W115" s="1569"/>
      <c r="X115" s="1569"/>
      <c r="Y115" s="1569"/>
      <c r="Z115" s="1569"/>
      <c r="AA115" s="1569"/>
      <c r="AB115" s="1569"/>
      <c r="AC115" s="1569"/>
      <c r="AD115" s="1569"/>
      <c r="AE115" s="1569"/>
      <c r="AF115" s="1569"/>
      <c r="AG115" s="1569"/>
      <c r="AH115" s="1569"/>
      <c r="AI115" s="1569"/>
      <c r="AJ115" s="1570"/>
      <c r="AT115" s="1461" t="s">
        <v>353</v>
      </c>
    </row>
    <row r="116" ht="12.75">
      <c r="AT116" s="1461" t="s">
        <v>389</v>
      </c>
    </row>
    <row r="117" ht="12.75">
      <c r="AT117" s="1461" t="s">
        <v>414</v>
      </c>
    </row>
    <row r="118" ht="12.75">
      <c r="AT118" s="1461" t="s">
        <v>395</v>
      </c>
    </row>
    <row r="119" ht="12.75">
      <c r="AT119" s="1461" t="s">
        <v>311</v>
      </c>
    </row>
    <row r="120" ht="12.75">
      <c r="AT120" s="1461" t="s">
        <v>239</v>
      </c>
    </row>
    <row r="121" ht="12.75">
      <c r="AT121" s="1461" t="s">
        <v>198</v>
      </c>
    </row>
    <row r="122" ht="12.75">
      <c r="AT122" s="1461" t="s">
        <v>262</v>
      </c>
    </row>
    <row r="123" ht="12.75">
      <c r="AT123" s="1461" t="s">
        <v>145</v>
      </c>
    </row>
    <row r="124" ht="12.75">
      <c r="AT124" s="1461" t="s">
        <v>155</v>
      </c>
    </row>
    <row r="125" ht="12.75">
      <c r="AT125" s="1461" t="s">
        <v>166</v>
      </c>
    </row>
    <row r="126" ht="12.75">
      <c r="AT126" s="1461" t="s">
        <v>383</v>
      </c>
    </row>
    <row r="127" ht="12.75">
      <c r="AT127" s="1461" t="s">
        <v>191</v>
      </c>
    </row>
    <row r="128" ht="12.75">
      <c r="AT128" s="1461" t="s">
        <v>312</v>
      </c>
    </row>
    <row r="129" ht="12.75">
      <c r="AT129" s="1461" t="s">
        <v>247</v>
      </c>
    </row>
    <row r="130" ht="12.75">
      <c r="AT130" s="1461" t="s">
        <v>102</v>
      </c>
    </row>
    <row r="131" ht="12.75">
      <c r="AT131" s="1461" t="s">
        <v>269</v>
      </c>
    </row>
    <row r="132" ht="12.75">
      <c r="AT132" s="1461" t="s">
        <v>396</v>
      </c>
    </row>
    <row r="133" ht="12.75">
      <c r="AT133" s="1461" t="s">
        <v>282</v>
      </c>
    </row>
    <row r="134" ht="12.75">
      <c r="AT134" s="1461" t="s">
        <v>308</v>
      </c>
    </row>
    <row r="135" ht="12.75">
      <c r="AT135" s="1461" t="s">
        <v>376</v>
      </c>
    </row>
    <row r="136" ht="12.75">
      <c r="AT136" s="1461" t="s">
        <v>205</v>
      </c>
    </row>
    <row r="137" ht="12.75">
      <c r="AT137" s="1461" t="s">
        <v>131</v>
      </c>
    </row>
    <row r="138" ht="12.75">
      <c r="AT138" s="1461" t="s">
        <v>240</v>
      </c>
    </row>
    <row r="139" ht="12.75">
      <c r="AT139" s="1461" t="s">
        <v>272</v>
      </c>
    </row>
    <row r="140" ht="12.75">
      <c r="AT140" s="1461" t="s">
        <v>95</v>
      </c>
    </row>
    <row r="141" ht="12.75">
      <c r="AT141" s="1461" t="s">
        <v>150</v>
      </c>
    </row>
    <row r="142" ht="12.75">
      <c r="AT142" s="1461" t="s">
        <v>151</v>
      </c>
    </row>
    <row r="143" ht="12.75">
      <c r="AT143" s="1461" t="s">
        <v>103</v>
      </c>
    </row>
    <row r="144" ht="12.75">
      <c r="AT144" s="1461" t="s">
        <v>323</v>
      </c>
    </row>
    <row r="145" ht="12.75">
      <c r="AT145" s="1461" t="s">
        <v>96</v>
      </c>
    </row>
    <row r="146" ht="12.75">
      <c r="AT146" s="1461" t="s">
        <v>276</v>
      </c>
    </row>
    <row r="147" ht="12.75">
      <c r="AT147" s="1461" t="s">
        <v>184</v>
      </c>
    </row>
    <row r="148" ht="12.75">
      <c r="AT148" s="1461" t="s">
        <v>192</v>
      </c>
    </row>
    <row r="149" ht="12.75">
      <c r="AT149" s="1461" t="s">
        <v>152</v>
      </c>
    </row>
    <row r="150" ht="12.75">
      <c r="AT150" s="1461" t="s">
        <v>425</v>
      </c>
    </row>
    <row r="151" ht="12.75">
      <c r="AT151" s="1461" t="s">
        <v>292</v>
      </c>
    </row>
    <row r="152" ht="12.75">
      <c r="AT152" s="1461" t="s">
        <v>226</v>
      </c>
    </row>
    <row r="153" ht="12.75">
      <c r="AT153" s="1461" t="s">
        <v>193</v>
      </c>
    </row>
    <row r="154" ht="12.75">
      <c r="AT154" s="1461" t="s">
        <v>174</v>
      </c>
    </row>
    <row r="155" ht="12.75">
      <c r="AT155" s="1461" t="s">
        <v>156</v>
      </c>
    </row>
    <row r="156" ht="12.75">
      <c r="AT156" s="1461" t="s">
        <v>141</v>
      </c>
    </row>
    <row r="157" ht="12.75">
      <c r="AT157" s="1461" t="s">
        <v>289</v>
      </c>
    </row>
    <row r="158" ht="12.75">
      <c r="AT158" s="1461" t="s">
        <v>322</v>
      </c>
    </row>
    <row r="159" ht="12.75">
      <c r="AT159" s="1461" t="s">
        <v>120</v>
      </c>
    </row>
    <row r="160" ht="12.75">
      <c r="AT160" s="1461" t="s">
        <v>325</v>
      </c>
    </row>
    <row r="161" ht="12.75">
      <c r="AT161" s="1461" t="s">
        <v>148</v>
      </c>
    </row>
    <row r="162" ht="12.75">
      <c r="AT162" s="1461" t="s">
        <v>333</v>
      </c>
    </row>
    <row r="163" ht="12.75">
      <c r="AT163" s="1461" t="s">
        <v>329</v>
      </c>
    </row>
    <row r="164" ht="12.75">
      <c r="AT164" s="1461" t="s">
        <v>346</v>
      </c>
    </row>
    <row r="165" ht="12.75">
      <c r="AT165" s="1461" t="s">
        <v>369</v>
      </c>
    </row>
    <row r="166" ht="12.75">
      <c r="AT166" s="1461" t="s">
        <v>317</v>
      </c>
    </row>
    <row r="167" ht="12.75">
      <c r="AT167" s="1461" t="s">
        <v>318</v>
      </c>
    </row>
    <row r="168" ht="12.75">
      <c r="AT168" s="1461" t="s">
        <v>331</v>
      </c>
    </row>
    <row r="169" ht="12.75">
      <c r="AT169" s="1461" t="s">
        <v>165</v>
      </c>
    </row>
    <row r="170" ht="12.75">
      <c r="AT170" s="1461" t="s">
        <v>342</v>
      </c>
    </row>
    <row r="171" ht="12.75">
      <c r="AT171" s="1461" t="s">
        <v>347</v>
      </c>
    </row>
    <row r="172" ht="12.75">
      <c r="AT172" s="1461" t="s">
        <v>99</v>
      </c>
    </row>
    <row r="173" ht="12.75">
      <c r="AT173" s="1461" t="s">
        <v>386</v>
      </c>
    </row>
    <row r="174" ht="12.75">
      <c r="AT174" s="1461" t="s">
        <v>334</v>
      </c>
    </row>
    <row r="175" ht="12.75">
      <c r="AT175" s="1461" t="s">
        <v>357</v>
      </c>
    </row>
    <row r="176" ht="12.75">
      <c r="AT176" s="1461" t="s">
        <v>393</v>
      </c>
    </row>
    <row r="177" ht="12.75">
      <c r="AT177" s="1461" t="s">
        <v>419</v>
      </c>
    </row>
    <row r="178" ht="12.75">
      <c r="AT178" s="1461" t="s">
        <v>203</v>
      </c>
    </row>
    <row r="179" ht="12.75">
      <c r="AT179" s="1461" t="s">
        <v>270</v>
      </c>
    </row>
    <row r="180" ht="12.75">
      <c r="AT180" s="1461" t="s">
        <v>105</v>
      </c>
    </row>
    <row r="181" ht="12.75">
      <c r="AT181" s="1461" t="s">
        <v>401</v>
      </c>
    </row>
    <row r="182" ht="12.75">
      <c r="AT182" s="1461" t="s">
        <v>153</v>
      </c>
    </row>
    <row r="183" ht="12.75">
      <c r="AT183" s="1461" t="s">
        <v>296</v>
      </c>
    </row>
    <row r="184" ht="12.75">
      <c r="AT184" s="1461" t="s">
        <v>178</v>
      </c>
    </row>
    <row r="185" ht="12.75">
      <c r="AT185" s="1461" t="s">
        <v>335</v>
      </c>
    </row>
    <row r="186" ht="12.75">
      <c r="AT186" s="1461" t="s">
        <v>209</v>
      </c>
    </row>
    <row r="187" ht="12.75">
      <c r="AT187" s="1461" t="s">
        <v>381</v>
      </c>
    </row>
    <row r="188" ht="12.75">
      <c r="AT188" s="1461" t="s">
        <v>265</v>
      </c>
    </row>
    <row r="189" ht="12.75">
      <c r="AT189" s="1461" t="s">
        <v>236</v>
      </c>
    </row>
    <row r="190" ht="12.75">
      <c r="AT190" s="1461" t="s">
        <v>326</v>
      </c>
    </row>
    <row r="191" ht="12.75">
      <c r="AT191" s="1461" t="s">
        <v>183</v>
      </c>
    </row>
    <row r="192" ht="12.75">
      <c r="AT192" s="1461" t="s">
        <v>225</v>
      </c>
    </row>
    <row r="193" ht="12.75">
      <c r="AT193" s="1461" t="s">
        <v>411</v>
      </c>
    </row>
    <row r="194" ht="12.75">
      <c r="AT194" s="1461" t="s">
        <v>275</v>
      </c>
    </row>
    <row r="195" ht="12.75">
      <c r="AT195" s="1461" t="s">
        <v>245</v>
      </c>
    </row>
    <row r="196" ht="12.75">
      <c r="AT196" s="1461" t="s">
        <v>336</v>
      </c>
    </row>
    <row r="197" ht="12.75">
      <c r="AT197" s="1461" t="s">
        <v>343</v>
      </c>
    </row>
    <row r="198" ht="12.75">
      <c r="AT198" s="1461" t="s">
        <v>280</v>
      </c>
    </row>
    <row r="199" ht="12.75">
      <c r="AT199" s="1461" t="s">
        <v>237</v>
      </c>
    </row>
    <row r="200" ht="12.75">
      <c r="AT200" s="1461" t="s">
        <v>337</v>
      </c>
    </row>
    <row r="201" ht="12.75">
      <c r="AT201" s="1461" t="s">
        <v>196</v>
      </c>
    </row>
    <row r="202" ht="12.75">
      <c r="AT202" s="1461" t="s">
        <v>310</v>
      </c>
    </row>
    <row r="203" ht="12.75">
      <c r="AT203" s="1461" t="s">
        <v>319</v>
      </c>
    </row>
    <row r="204" ht="12.75">
      <c r="AT204" s="1461" t="s">
        <v>348</v>
      </c>
    </row>
    <row r="205" ht="12.75">
      <c r="AT205" s="1461" t="s">
        <v>302</v>
      </c>
    </row>
    <row r="206" ht="12.75">
      <c r="AT206" s="1461" t="s">
        <v>426</v>
      </c>
    </row>
    <row r="207" ht="12.75">
      <c r="AT207" s="1461" t="s">
        <v>338</v>
      </c>
    </row>
    <row r="208" ht="12.75">
      <c r="AT208" s="1461" t="s">
        <v>431</v>
      </c>
    </row>
    <row r="209" ht="12.75">
      <c r="AT209" s="1461" t="s">
        <v>287</v>
      </c>
    </row>
    <row r="210" ht="12.75">
      <c r="AT210" s="1461" t="s">
        <v>218</v>
      </c>
    </row>
    <row r="211" ht="12.75">
      <c r="AT211" s="1461" t="s">
        <v>121</v>
      </c>
    </row>
    <row r="212" ht="12.75">
      <c r="AT212" s="1461" t="s">
        <v>351</v>
      </c>
    </row>
    <row r="213" ht="12.75">
      <c r="AT213" s="1461" t="s">
        <v>118</v>
      </c>
    </row>
    <row r="214" ht="12.75">
      <c r="AT214" s="1461" t="s">
        <v>332</v>
      </c>
    </row>
    <row r="215" ht="12.75">
      <c r="AT215" s="1461" t="s">
        <v>149</v>
      </c>
    </row>
    <row r="216" ht="12.75">
      <c r="AT216" s="1461" t="s">
        <v>173</v>
      </c>
    </row>
    <row r="217" ht="12.75">
      <c r="AT217" s="1461" t="s">
        <v>344</v>
      </c>
    </row>
    <row r="218" ht="12.75">
      <c r="AT218" s="1461" t="s">
        <v>463</v>
      </c>
    </row>
    <row r="219" ht="12.75">
      <c r="AT219" s="1461" t="s">
        <v>464</v>
      </c>
    </row>
    <row r="220" ht="12.75">
      <c r="AT220" s="1461" t="s">
        <v>465</v>
      </c>
    </row>
    <row r="221" ht="12.75">
      <c r="AT221" s="1461" t="s">
        <v>227</v>
      </c>
    </row>
    <row r="222" ht="12.75">
      <c r="AT222" s="1461" t="s">
        <v>313</v>
      </c>
    </row>
    <row r="223" ht="12.75">
      <c r="AT223" s="1461" t="s">
        <v>199</v>
      </c>
    </row>
    <row r="224" ht="12.75">
      <c r="AT224" s="1461" t="s">
        <v>283</v>
      </c>
    </row>
    <row r="225" ht="12.75">
      <c r="AT225" s="1461" t="s">
        <v>397</v>
      </c>
    </row>
    <row r="226" ht="12.75">
      <c r="AT226" s="1461" t="s">
        <v>161</v>
      </c>
    </row>
    <row r="227" ht="12.75">
      <c r="AT227" s="1461" t="s">
        <v>349</v>
      </c>
    </row>
    <row r="228" ht="12.75">
      <c r="AT228" s="1461" t="s">
        <v>110</v>
      </c>
    </row>
    <row r="229" ht="12.75">
      <c r="AT229" s="1461" t="s">
        <v>248</v>
      </c>
    </row>
    <row r="230" ht="12.75">
      <c r="AT230" s="1461" t="s">
        <v>220</v>
      </c>
    </row>
    <row r="231" ht="12.75">
      <c r="AT231" s="1461" t="s">
        <v>132</v>
      </c>
    </row>
    <row r="232" ht="12.75">
      <c r="AT232" s="1461" t="s">
        <v>299</v>
      </c>
    </row>
    <row r="233" ht="12.75">
      <c r="AT233" s="1461" t="s">
        <v>377</v>
      </c>
    </row>
    <row r="234" ht="12.75">
      <c r="AT234" s="1461" t="s">
        <v>328</v>
      </c>
    </row>
    <row r="235" ht="12.75">
      <c r="AT235" s="1461" t="s">
        <v>200</v>
      </c>
    </row>
    <row r="236" ht="12.75">
      <c r="AT236" s="1461" t="s">
        <v>422</v>
      </c>
    </row>
    <row r="237" ht="12.75">
      <c r="AT237" s="1461" t="s">
        <v>133</v>
      </c>
    </row>
    <row r="238" ht="12.75">
      <c r="AT238" s="1461" t="s">
        <v>258</v>
      </c>
    </row>
    <row r="239" ht="12.75">
      <c r="AT239" s="1461" t="s">
        <v>378</v>
      </c>
    </row>
    <row r="240" ht="12.75">
      <c r="AT240" s="1461" t="s">
        <v>284</v>
      </c>
    </row>
    <row r="241" ht="12.75">
      <c r="AT241" s="1461" t="s">
        <v>249</v>
      </c>
    </row>
    <row r="242" ht="12.75">
      <c r="AT242" s="1461" t="s">
        <v>367</v>
      </c>
    </row>
    <row r="243" ht="12.75">
      <c r="AT243" s="1461" t="s">
        <v>206</v>
      </c>
    </row>
    <row r="244" ht="12.75">
      <c r="AT244" s="1461" t="s">
        <v>167</v>
      </c>
    </row>
    <row r="245" ht="12.75">
      <c r="AT245" s="1461" t="s">
        <v>207</v>
      </c>
    </row>
    <row r="246" ht="12.75">
      <c r="AT246" s="1461" t="s">
        <v>398</v>
      </c>
    </row>
    <row r="247" ht="12.75">
      <c r="AT247" s="1461" t="s">
        <v>259</v>
      </c>
    </row>
    <row r="248" ht="12.75">
      <c r="AT248" s="1461" t="s">
        <v>407</v>
      </c>
    </row>
    <row r="249" ht="12.75">
      <c r="AT249" s="1461" t="s">
        <v>371</v>
      </c>
    </row>
    <row r="250" ht="12.75">
      <c r="AT250" s="1461" t="s">
        <v>263</v>
      </c>
    </row>
    <row r="251" ht="12.75">
      <c r="AT251" s="1461" t="s">
        <v>111</v>
      </c>
    </row>
    <row r="252" ht="12.75">
      <c r="AT252" s="1461" t="s">
        <v>211</v>
      </c>
    </row>
    <row r="253" ht="12.75">
      <c r="AT253" s="1461" t="s">
        <v>379</v>
      </c>
    </row>
    <row r="254" ht="12.75">
      <c r="AT254" s="1461" t="s">
        <v>112</v>
      </c>
    </row>
    <row r="255" ht="12.75">
      <c r="AT255" s="1461" t="s">
        <v>360</v>
      </c>
    </row>
    <row r="256" ht="12.75">
      <c r="AT256" s="1461" t="s">
        <v>180</v>
      </c>
    </row>
    <row r="257" ht="12.75">
      <c r="AT257" s="1461" t="s">
        <v>157</v>
      </c>
    </row>
    <row r="258" ht="12.75">
      <c r="AT258" s="1461" t="s">
        <v>228</v>
      </c>
    </row>
    <row r="259" ht="12.75">
      <c r="AT259" s="1461" t="s">
        <v>354</v>
      </c>
    </row>
    <row r="260" ht="12.75">
      <c r="AT260" s="1461" t="s">
        <v>229</v>
      </c>
    </row>
    <row r="261" ht="12.75">
      <c r="AT261" s="1461" t="s">
        <v>368</v>
      </c>
    </row>
    <row r="262" ht="12.75">
      <c r="AT262" s="1461" t="s">
        <v>384</v>
      </c>
    </row>
    <row r="263" ht="12.75">
      <c r="AT263" s="1461" t="s">
        <v>212</v>
      </c>
    </row>
    <row r="264" ht="12.75">
      <c r="AT264" s="1461" t="s">
        <v>250</v>
      </c>
    </row>
    <row r="265" ht="12.75">
      <c r="AT265" s="1461" t="s">
        <v>175</v>
      </c>
    </row>
    <row r="266" ht="12.75">
      <c r="AT266" s="1461" t="s">
        <v>185</v>
      </c>
    </row>
    <row r="267" ht="12.75">
      <c r="AT267" s="1461" t="s">
        <v>138</v>
      </c>
    </row>
    <row r="268" ht="12.75">
      <c r="AT268" s="1461" t="s">
        <v>254</v>
      </c>
    </row>
    <row r="269" ht="12.75">
      <c r="AT269" s="1461" t="s">
        <v>404</v>
      </c>
    </row>
    <row r="270" ht="12.75">
      <c r="AT270" s="1461" t="s">
        <v>361</v>
      </c>
    </row>
    <row r="271" ht="12.75">
      <c r="AT271" s="1461" t="s">
        <v>181</v>
      </c>
    </row>
    <row r="272" ht="12.75">
      <c r="AT272" s="1461" t="s">
        <v>372</v>
      </c>
    </row>
    <row r="273" ht="12.75">
      <c r="AT273" s="1461" t="s">
        <v>385</v>
      </c>
    </row>
    <row r="274" ht="12.75">
      <c r="AT274" s="1461" t="s">
        <v>221</v>
      </c>
    </row>
    <row r="275" ht="12.75">
      <c r="AT275" s="1461" t="s">
        <v>222</v>
      </c>
    </row>
    <row r="276" ht="12.75">
      <c r="AT276" s="1461" t="s">
        <v>186</v>
      </c>
    </row>
    <row r="277" ht="12.75">
      <c r="AT277" s="1461" t="s">
        <v>430</v>
      </c>
    </row>
    <row r="278" ht="12.75">
      <c r="AT278" s="1461" t="s">
        <v>104</v>
      </c>
    </row>
    <row r="279" ht="12.75">
      <c r="AT279" s="1461" t="s">
        <v>408</v>
      </c>
    </row>
    <row r="280" ht="12.75">
      <c r="AT280" s="1461" t="s">
        <v>201</v>
      </c>
    </row>
    <row r="281" ht="12.75">
      <c r="AT281" s="1461" t="s">
        <v>260</v>
      </c>
    </row>
    <row r="282" ht="12.75">
      <c r="AT282" s="1461" t="s">
        <v>255</v>
      </c>
    </row>
    <row r="283" ht="12.75">
      <c r="AT283" s="1461" t="s">
        <v>230</v>
      </c>
    </row>
    <row r="284" ht="12.75">
      <c r="AT284" s="1461" t="s">
        <v>273</v>
      </c>
    </row>
    <row r="285" ht="12.75">
      <c r="AT285" s="1461" t="s">
        <v>274</v>
      </c>
    </row>
    <row r="286" ht="12.75">
      <c r="AT286" s="1461" t="s">
        <v>241</v>
      </c>
    </row>
    <row r="287" ht="12.75">
      <c r="AT287" s="1461" t="s">
        <v>350</v>
      </c>
    </row>
    <row r="288" ht="12.75">
      <c r="AT288" s="1461" t="s">
        <v>303</v>
      </c>
    </row>
    <row r="289" ht="12.75">
      <c r="AT289" s="1461" t="s">
        <v>158</v>
      </c>
    </row>
    <row r="290" ht="12.75">
      <c r="AT290" s="1461" t="s">
        <v>231</v>
      </c>
    </row>
    <row r="291" ht="12.75">
      <c r="AT291" s="1461" t="s">
        <v>423</v>
      </c>
    </row>
    <row r="292" ht="12.75">
      <c r="AT292" s="1461" t="s">
        <v>339</v>
      </c>
    </row>
    <row r="293" ht="12.75">
      <c r="AT293" s="1461" t="s">
        <v>242</v>
      </c>
    </row>
    <row r="294" ht="12.75">
      <c r="AT294" s="1461" t="s">
        <v>182</v>
      </c>
    </row>
    <row r="295" ht="12.75">
      <c r="AT295" s="1461" t="s">
        <v>134</v>
      </c>
    </row>
    <row r="296" ht="12.75">
      <c r="AT296" s="1461" t="s">
        <v>139</v>
      </c>
    </row>
    <row r="297" ht="12.75">
      <c r="AT297" s="1461" t="s">
        <v>399</v>
      </c>
    </row>
    <row r="298" ht="12.75">
      <c r="AT298" s="1461" t="s">
        <v>194</v>
      </c>
    </row>
    <row r="299" ht="12.75">
      <c r="AT299" s="1461" t="s">
        <v>277</v>
      </c>
    </row>
    <row r="300" ht="12.75">
      <c r="AT300" s="1461" t="s">
        <v>340</v>
      </c>
    </row>
    <row r="301" ht="12.75">
      <c r="AT301" s="1461" t="s">
        <v>159</v>
      </c>
    </row>
    <row r="302" ht="12.75">
      <c r="AT302" s="1461" t="s">
        <v>135</v>
      </c>
    </row>
    <row r="303" ht="12.75">
      <c r="AT303" s="1461" t="s">
        <v>278</v>
      </c>
    </row>
    <row r="304" ht="12.75">
      <c r="AT304" s="1461" t="s">
        <v>362</v>
      </c>
    </row>
    <row r="305" ht="12.75">
      <c r="AT305" s="1461" t="s">
        <v>268</v>
      </c>
    </row>
    <row r="306" ht="12.75">
      <c r="AT306" s="1461" t="s">
        <v>300</v>
      </c>
    </row>
    <row r="307" ht="12.75">
      <c r="AT307" s="1461" t="s">
        <v>126</v>
      </c>
    </row>
    <row r="308" ht="12.75">
      <c r="AT308" s="1461" t="s">
        <v>232</v>
      </c>
    </row>
    <row r="309" ht="12.75">
      <c r="AT309" s="1461" t="s">
        <v>293</v>
      </c>
    </row>
    <row r="310" ht="12.75">
      <c r="AT310" s="1461" t="s">
        <v>187</v>
      </c>
    </row>
    <row r="311" ht="12.75">
      <c r="AT311" s="1461" t="s">
        <v>223</v>
      </c>
    </row>
    <row r="312" ht="12.75">
      <c r="AT312" s="1461" t="s">
        <v>355</v>
      </c>
    </row>
    <row r="313" ht="12.75">
      <c r="AT313" s="1461" t="s">
        <v>195</v>
      </c>
    </row>
    <row r="314" ht="12.75">
      <c r="AT314" s="1461" t="s">
        <v>415</v>
      </c>
    </row>
    <row r="315" ht="12.75">
      <c r="AT315" s="1461" t="s">
        <v>162</v>
      </c>
    </row>
    <row r="316" ht="12.75">
      <c r="AT316" s="1461" t="s">
        <v>390</v>
      </c>
    </row>
    <row r="317" ht="12.75">
      <c r="AT317" s="1461" t="s">
        <v>309</v>
      </c>
    </row>
    <row r="318" ht="12.75">
      <c r="AT318" s="1461" t="s">
        <v>256</v>
      </c>
    </row>
    <row r="319" ht="12.75">
      <c r="AT319" s="1461" t="s">
        <v>233</v>
      </c>
    </row>
    <row r="320" ht="12.75">
      <c r="AT320" s="1461" t="s">
        <v>288</v>
      </c>
    </row>
    <row r="321" ht="12.75">
      <c r="AT321" s="1461" t="s">
        <v>285</v>
      </c>
    </row>
    <row r="322" ht="12.75">
      <c r="AT322" s="1461" t="s">
        <v>356</v>
      </c>
    </row>
    <row r="323" ht="12.75">
      <c r="AT323" s="1461" t="s">
        <v>424</v>
      </c>
    </row>
    <row r="324" ht="12.75">
      <c r="AT324" s="1461" t="s">
        <v>314</v>
      </c>
    </row>
    <row r="325" ht="12.75">
      <c r="AT325" s="1461" t="s">
        <v>363</v>
      </c>
    </row>
    <row r="326" ht="12.75">
      <c r="AT326" s="1461" t="s">
        <v>264</v>
      </c>
    </row>
    <row r="327" ht="12.75">
      <c r="AT327" s="1461" t="s">
        <v>163</v>
      </c>
    </row>
    <row r="328" ht="12.75">
      <c r="AT328" s="1461" t="s">
        <v>113</v>
      </c>
    </row>
    <row r="329" ht="12.75">
      <c r="AT329" s="1461" t="s">
        <v>279</v>
      </c>
    </row>
    <row r="330" ht="12.75">
      <c r="AT330" s="1461" t="s">
        <v>164</v>
      </c>
    </row>
    <row r="331" ht="12.75">
      <c r="AT331" s="1461" t="s">
        <v>213</v>
      </c>
    </row>
    <row r="332" ht="12.75">
      <c r="AT332" s="1461" t="s">
        <v>301</v>
      </c>
    </row>
    <row r="333" ht="12.75">
      <c r="AT333" s="1461" t="s">
        <v>409</v>
      </c>
    </row>
    <row r="334" ht="12.75">
      <c r="AT334" s="1461" t="s">
        <v>416</v>
      </c>
    </row>
    <row r="335" ht="12.75">
      <c r="AT335" s="1461" t="s">
        <v>380</v>
      </c>
    </row>
    <row r="336" ht="12.75">
      <c r="AT336" s="1461" t="s">
        <v>316</v>
      </c>
    </row>
    <row r="337" ht="12.75">
      <c r="AT337" s="1461" t="s">
        <v>243</v>
      </c>
    </row>
    <row r="338" ht="12.75">
      <c r="AT338" s="1461" t="s">
        <v>114</v>
      </c>
    </row>
    <row r="339" ht="12.75">
      <c r="AT339" s="1461" t="s">
        <v>410</v>
      </c>
    </row>
    <row r="340" ht="12.75">
      <c r="AT340" s="1461" t="s">
        <v>107</v>
      </c>
    </row>
    <row r="341" ht="12.75">
      <c r="AT341" s="1461" t="s">
        <v>417</v>
      </c>
    </row>
    <row r="342" ht="12.75">
      <c r="AT342" s="1461" t="s">
        <v>168</v>
      </c>
    </row>
    <row r="343" ht="12.75">
      <c r="AT343" s="1461" t="s">
        <v>127</v>
      </c>
    </row>
    <row r="344" ht="12.75">
      <c r="AT344" s="1461" t="s">
        <v>286</v>
      </c>
    </row>
    <row r="345" ht="12.75">
      <c r="AT345" s="1461" t="s">
        <v>324</v>
      </c>
    </row>
    <row r="346" ht="12.75">
      <c r="AT346" s="1461" t="s">
        <v>217</v>
      </c>
    </row>
    <row r="347" ht="12.75">
      <c r="AT347" s="1461" t="s">
        <v>208</v>
      </c>
    </row>
    <row r="348" ht="12.75">
      <c r="AT348" s="1461" t="s">
        <v>315</v>
      </c>
    </row>
    <row r="349" ht="12.75">
      <c r="AT349" s="1461" t="s">
        <v>146</v>
      </c>
    </row>
    <row r="350" ht="12.75">
      <c r="AT350" s="1461" t="s">
        <v>119</v>
      </c>
    </row>
    <row r="351" ht="12.75">
      <c r="AT351" s="1461" t="s">
        <v>115</v>
      </c>
    </row>
    <row r="352" ht="12.75">
      <c r="AT352" s="1461" t="s">
        <v>128</v>
      </c>
    </row>
    <row r="353" ht="12.75">
      <c r="AT353" s="1461" t="s">
        <v>391</v>
      </c>
    </row>
    <row r="354" ht="12.75">
      <c r="AT354" s="1461" t="s">
        <v>214</v>
      </c>
    </row>
    <row r="355" ht="12.75">
      <c r="AT355" s="1461" t="s">
        <v>108</v>
      </c>
    </row>
    <row r="356" ht="12.75">
      <c r="AT356" s="1461" t="s">
        <v>418</v>
      </c>
    </row>
    <row r="357" ht="12.75">
      <c r="AT357" s="1461" t="s">
        <v>466</v>
      </c>
    </row>
    <row r="358" ht="12.75">
      <c r="AT358" s="1461" t="s">
        <v>129</v>
      </c>
    </row>
    <row r="359" ht="12.75">
      <c r="AT359" s="1461" t="s">
        <v>405</v>
      </c>
    </row>
    <row r="360" ht="12.75">
      <c r="AT360" s="1461" t="s">
        <v>304</v>
      </c>
    </row>
    <row r="361" ht="12.75">
      <c r="AT361" s="1461" t="s">
        <v>374</v>
      </c>
    </row>
    <row r="362" ht="12.75">
      <c r="AT362" s="1461" t="s">
        <v>234</v>
      </c>
    </row>
    <row r="363" ht="12.75">
      <c r="AT363" s="1461" t="s">
        <v>202</v>
      </c>
    </row>
    <row r="364" ht="12.75">
      <c r="AT364" s="1461" t="s">
        <v>188</v>
      </c>
    </row>
    <row r="365" ht="12.75">
      <c r="AT365" s="1461" t="s">
        <v>189</v>
      </c>
    </row>
    <row r="366" ht="12.75">
      <c r="AT366" s="1461" t="s">
        <v>136</v>
      </c>
    </row>
    <row r="367" ht="12.75">
      <c r="AT367" s="1461" t="s">
        <v>140</v>
      </c>
    </row>
    <row r="368" ht="12.75">
      <c r="AT368" s="1461" t="s">
        <v>364</v>
      </c>
    </row>
    <row r="369" ht="12.75">
      <c r="AT369" s="1461" t="s">
        <v>341</v>
      </c>
    </row>
    <row r="370" ht="12.75">
      <c r="AT370" s="1461" t="s">
        <v>400</v>
      </c>
    </row>
    <row r="371" ht="12.75">
      <c r="AT371" s="1461" t="s">
        <v>251</v>
      </c>
    </row>
    <row r="372" ht="12.75">
      <c r="AT372" s="1461" t="s">
        <v>116</v>
      </c>
    </row>
    <row r="373" ht="12.75">
      <c r="AT373" s="1461" t="s">
        <v>117</v>
      </c>
    </row>
    <row r="374" ht="12.75">
      <c r="AT374" s="1461" t="s">
        <v>392</v>
      </c>
    </row>
    <row r="375" ht="12.75">
      <c r="AT375" s="1461" t="s">
        <v>172</v>
      </c>
    </row>
    <row r="376" ht="12.75">
      <c r="AT376" s="1461" t="s">
        <v>294</v>
      </c>
    </row>
    <row r="377" ht="12.75">
      <c r="AT377" s="1461" t="s">
        <v>235</v>
      </c>
    </row>
    <row r="378" ht="12.75">
      <c r="AT378" s="1461" t="s">
        <v>295</v>
      </c>
    </row>
    <row r="379" ht="12.75">
      <c r="AT379" s="1461" t="s">
        <v>147</v>
      </c>
    </row>
    <row r="380" ht="12.75">
      <c r="AT380" s="1461" t="s">
        <v>345</v>
      </c>
    </row>
    <row r="381" ht="12.75">
      <c r="AT381" s="1461" t="s">
        <v>109</v>
      </c>
    </row>
    <row r="382" ht="12.75">
      <c r="AT382" s="1461" t="s">
        <v>190</v>
      </c>
    </row>
    <row r="383" ht="12.75">
      <c r="AT383" s="1461" t="s">
        <v>176</v>
      </c>
    </row>
    <row r="384" ht="12.75">
      <c r="AT384" s="1461" t="s">
        <v>97</v>
      </c>
    </row>
    <row r="385" ht="12.75">
      <c r="AT385" s="1461" t="s">
        <v>169</v>
      </c>
    </row>
    <row r="386" ht="12.75">
      <c r="AT386" s="1461" t="s">
        <v>98</v>
      </c>
    </row>
    <row r="387" ht="12.75">
      <c r="AT387" s="1461" t="s">
        <v>406</v>
      </c>
    </row>
    <row r="388" ht="12.75">
      <c r="AT388" s="1461" t="s">
        <v>244</v>
      </c>
    </row>
    <row r="389" ht="12.75">
      <c r="AT389" s="1461" t="s">
        <v>170</v>
      </c>
    </row>
    <row r="390" ht="12.75">
      <c r="AT390" s="1461" t="s">
        <v>171</v>
      </c>
    </row>
    <row r="391" ht="12.75">
      <c r="AT391" s="1461" t="s">
        <v>137</v>
      </c>
    </row>
    <row r="392" ht="12.75">
      <c r="AT392" s="1461" t="s">
        <v>224</v>
      </c>
    </row>
    <row r="393" ht="12.75">
      <c r="AT393" s="1461" t="s">
        <v>257</v>
      </c>
    </row>
    <row r="394" ht="12.75">
      <c r="AT394" s="1461" t="s">
        <v>321</v>
      </c>
    </row>
  </sheetData>
  <sheetProtection password="CDF4" sheet="1" formatCells="0" formatColumns="0" formatRows="0" insertColumns="0" insertRows="0" insertHyperlinks="0" deleteColumns="0" deleteRows="0" sort="0" autoFilter="0" pivotTables="0"/>
  <mergeCells count="153">
    <mergeCell ref="B113:Q113"/>
    <mergeCell ref="R113:Z113"/>
    <mergeCell ref="R93:Z93"/>
    <mergeCell ref="R97:Z97"/>
    <mergeCell ref="H102:O102"/>
    <mergeCell ref="B103:G103"/>
    <mergeCell ref="H103:O103"/>
    <mergeCell ref="S107:X107"/>
    <mergeCell ref="B112:Q112"/>
    <mergeCell ref="R112:Z112"/>
    <mergeCell ref="B107:D107"/>
    <mergeCell ref="E107:H107"/>
    <mergeCell ref="I107:R107"/>
    <mergeCell ref="E87:H87"/>
    <mergeCell ref="B105:E105"/>
    <mergeCell ref="F105:O105"/>
    <mergeCell ref="P105:X105"/>
    <mergeCell ref="I87:V87"/>
    <mergeCell ref="B97:H97"/>
    <mergeCell ref="I97:Q97"/>
    <mergeCell ref="B84:E84"/>
    <mergeCell ref="F84:O84"/>
    <mergeCell ref="B57:AJ57"/>
    <mergeCell ref="B58:AJ59"/>
    <mergeCell ref="C65:E65"/>
    <mergeCell ref="O60:AB60"/>
    <mergeCell ref="AC60:AJ60"/>
    <mergeCell ref="O61:AB61"/>
    <mergeCell ref="AC61:AJ61"/>
    <mergeCell ref="B62:I62"/>
    <mergeCell ref="A4:X4"/>
    <mergeCell ref="Y3:AJ8"/>
    <mergeCell ref="A3:X3"/>
    <mergeCell ref="A6:X7"/>
    <mergeCell ref="H72:O72"/>
    <mergeCell ref="A9:X9"/>
    <mergeCell ref="B67:AJ68"/>
    <mergeCell ref="Y9:AJ9"/>
    <mergeCell ref="A11:AJ11"/>
    <mergeCell ref="D14:AI14"/>
    <mergeCell ref="B19:AJ19"/>
    <mergeCell ref="B16:AI16"/>
    <mergeCell ref="B26:AJ26"/>
    <mergeCell ref="B25:M25"/>
    <mergeCell ref="N25:O25"/>
    <mergeCell ref="B22:AI23"/>
    <mergeCell ref="K18:AH18"/>
    <mergeCell ref="D33:L33"/>
    <mergeCell ref="W37:AJ39"/>
    <mergeCell ref="B53:AJ53"/>
    <mergeCell ref="B56:AJ56"/>
    <mergeCell ref="P25:X25"/>
    <mergeCell ref="AA25:AI25"/>
    <mergeCell ref="D31:L31"/>
    <mergeCell ref="W31:AD31"/>
    <mergeCell ref="J62:O62"/>
    <mergeCell ref="P62:AB62"/>
    <mergeCell ref="AC62:AJ62"/>
    <mergeCell ref="B61:N61"/>
    <mergeCell ref="B63:I63"/>
    <mergeCell ref="J63:O63"/>
    <mergeCell ref="P63:AB63"/>
    <mergeCell ref="AC63:AJ63"/>
    <mergeCell ref="B64:O64"/>
    <mergeCell ref="P64:AB64"/>
    <mergeCell ref="B71:AJ71"/>
    <mergeCell ref="P75:X75"/>
    <mergeCell ref="Y75:AJ75"/>
    <mergeCell ref="P72:X72"/>
    <mergeCell ref="G65:J65"/>
    <mergeCell ref="P65:AB65"/>
    <mergeCell ref="B66:AI66"/>
    <mergeCell ref="A70:AJ70"/>
    <mergeCell ref="E77:H77"/>
    <mergeCell ref="F75:O75"/>
    <mergeCell ref="B74:E74"/>
    <mergeCell ref="I77:V77"/>
    <mergeCell ref="W77:AJ77"/>
    <mergeCell ref="B75:E75"/>
    <mergeCell ref="F74:O74"/>
    <mergeCell ref="B77:D77"/>
    <mergeCell ref="Y72:AJ72"/>
    <mergeCell ref="Y73:AJ73"/>
    <mergeCell ref="Y74:AJ74"/>
    <mergeCell ref="I94:Q94"/>
    <mergeCell ref="I92:Q92"/>
    <mergeCell ref="P84:X84"/>
    <mergeCell ref="I86:V86"/>
    <mergeCell ref="W86:AJ86"/>
    <mergeCell ref="B89:AJ89"/>
    <mergeCell ref="Y85:AJ85"/>
    <mergeCell ref="B85:E85"/>
    <mergeCell ref="I96:Q96"/>
    <mergeCell ref="B96:H96"/>
    <mergeCell ref="B87:D87"/>
    <mergeCell ref="B93:H93"/>
    <mergeCell ref="B94:H94"/>
    <mergeCell ref="B88:D88"/>
    <mergeCell ref="B92:H92"/>
    <mergeCell ref="P85:X85"/>
    <mergeCell ref="AA95:AJ95"/>
    <mergeCell ref="E86:H86"/>
    <mergeCell ref="I93:Q93"/>
    <mergeCell ref="B95:H95"/>
    <mergeCell ref="I95:Q95"/>
    <mergeCell ref="R95:Z95"/>
    <mergeCell ref="AA94:AJ94"/>
    <mergeCell ref="B86:D86"/>
    <mergeCell ref="R94:Z94"/>
    <mergeCell ref="AA93:AJ93"/>
    <mergeCell ref="Y107:AJ107"/>
    <mergeCell ref="B99:AJ99"/>
    <mergeCell ref="P103:X103"/>
    <mergeCell ref="R96:Z96"/>
    <mergeCell ref="Y105:AJ105"/>
    <mergeCell ref="B76:D76"/>
    <mergeCell ref="E76:H76"/>
    <mergeCell ref="I76:V76"/>
    <mergeCell ref="W76:AJ76"/>
    <mergeCell ref="Y83:AJ83"/>
    <mergeCell ref="B82:G82"/>
    <mergeCell ref="P82:X82"/>
    <mergeCell ref="Y82:AJ82"/>
    <mergeCell ref="S79:AJ79"/>
    <mergeCell ref="H82:O82"/>
    <mergeCell ref="B79:R79"/>
    <mergeCell ref="B81:AJ81"/>
    <mergeCell ref="P83:X83"/>
    <mergeCell ref="Y84:AJ84"/>
    <mergeCell ref="W87:AJ87"/>
    <mergeCell ref="H73:O73"/>
    <mergeCell ref="P73:X73"/>
    <mergeCell ref="B91:AJ91"/>
    <mergeCell ref="F85:O85"/>
    <mergeCell ref="B73:G73"/>
    <mergeCell ref="B78:R78"/>
    <mergeCell ref="S78:AJ78"/>
    <mergeCell ref="B111:Q111"/>
    <mergeCell ref="R111:Z111"/>
    <mergeCell ref="AA111:AJ111"/>
    <mergeCell ref="B109:AJ109"/>
    <mergeCell ref="B104:E104"/>
    <mergeCell ref="B83:G83"/>
    <mergeCell ref="H83:O83"/>
    <mergeCell ref="AA97:AJ97"/>
    <mergeCell ref="AA92:AJ92"/>
    <mergeCell ref="R92:Z92"/>
    <mergeCell ref="F104:O104"/>
    <mergeCell ref="AA96:AJ96"/>
    <mergeCell ref="B101:Q101"/>
    <mergeCell ref="R101:Z101"/>
    <mergeCell ref="AA101:AJ101"/>
    <mergeCell ref="Y103:AJ103"/>
  </mergeCells>
  <dataValidations count="7">
    <dataValidation type="list" allowBlank="1" showInputMessage="1" showErrorMessage="1" sqref="A14 AJ12 J12 C14 AJ14">
      <formula1>cel_złożenia_wopp</formula1>
    </dataValidation>
    <dataValidation type="textLength" operator="equal" allowBlank="1" showInputMessage="1" showErrorMessage="1" sqref="P65:AB65">
      <formula1>12</formula1>
    </dataValidation>
    <dataValidation type="textLength" operator="equal" allowBlank="1" showInputMessage="1" showErrorMessage="1" sqref="P63:AB63 B63:I63">
      <formula1>10</formula1>
    </dataValidation>
    <dataValidation type="textLength" operator="equal" allowBlank="1" showInputMessage="1" showErrorMessage="1" sqref="J63:O63 P25 AA25">
      <formula1>9</formula1>
    </dataValidation>
    <dataValidation type="textLength" operator="equal" allowBlank="1" showInputMessage="1" showErrorMessage="1" sqref="AC63:AJ63">
      <formula1>11</formula1>
    </dataValidation>
    <dataValidation type="list" allowBlank="1" showInputMessage="1" showErrorMessage="1" sqref="H83:O83 H73:O73 H103:O103">
      <formula1>$AR$79:$AR$94</formula1>
    </dataValidation>
    <dataValidation type="list" allowBlank="1" showInputMessage="1" showErrorMessage="1" sqref="I12 O12 V12 B31 B33 B35 B37 B39 B41 B43 B45 B47 B49 B51 U31 U35 U37 B65 F65">
      <formula1>$AO$8</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2"/>
  <headerFooter alignWithMargins="0">
    <oddFooter>&amp;L
PROW_4.2WN/16/01&amp;R
Strona &amp;P z &amp;N</oddFooter>
  </headerFooter>
  <rowBreaks count="1" manualBreakCount="1">
    <brk id="68" max="36" man="1"/>
  </rowBreaks>
  <drawing r:id="rId1"/>
</worksheet>
</file>

<file path=xl/worksheets/sheet2.xml><?xml version="1.0" encoding="utf-8"?>
<worksheet xmlns="http://schemas.openxmlformats.org/spreadsheetml/2006/main" xmlns:r="http://schemas.openxmlformats.org/officeDocument/2006/relationships">
  <sheetPr>
    <tabColor rgb="FF00FF00"/>
  </sheetPr>
  <dimension ref="A1:AN78"/>
  <sheetViews>
    <sheetView showGridLines="0" view="pageBreakPreview" zoomScaleSheetLayoutView="100" workbookViewId="0" topLeftCell="A53">
      <selection activeCell="D75" activeCellId="83" sqref="B3:AK3 B4:AJ4 B5:M5 B7:AB10 AC7:AE7 AG7:AI7 B14:AK14 C15:L15 C17:Z17 O15:AJ15 B20:AJ20 B21:AJ21 B24 O24:AB24 AC24:AJ24 B26:H26 I26:N26 O26:Y26 Z26:AJ26 B28:N28 C29:E29 G29:J29 O28:AB28 B32:AK32 B33 G33 P33 Z33 Z35 Z37 P37 P35 G35 G37 C37 B35 B37 B41:AJ41 B42 H42:O42 P42 Y42 Y44 W46 P44 I46 F44:O44 B44:E44 B46 E46 J46 B48 S48 B52 B53 H53:O53 P53 Y53 Y55 P55 F55:O55 B55:E55 B57 E57 I57 W57 B59 S59 B62:AJ62 B63:M63 N63:Y63 Z63 Y65 P65 H65:O65 C65 B65 B67:E67 F67:O67 P67 Y67:AJ67 B72:AJ72 V75:AJ76 D75:K75"/>
    </sheetView>
  </sheetViews>
  <sheetFormatPr defaultColWidth="9.140625" defaultRowHeight="12.75"/>
  <cols>
    <col min="1" max="4" width="2.57421875" style="1732" customWidth="1"/>
    <col min="5" max="5" width="4.8515625" style="1732" customWidth="1"/>
    <col min="6" max="12" width="2.57421875" style="1732" customWidth="1"/>
    <col min="13" max="13" width="1.7109375" style="1732" customWidth="1"/>
    <col min="14" max="14" width="2.57421875" style="1732" customWidth="1"/>
    <col min="15" max="15" width="3.00390625" style="1732" customWidth="1"/>
    <col min="16" max="24" width="2.57421875" style="1732" customWidth="1"/>
    <col min="25" max="26" width="2.7109375" style="1732" customWidth="1"/>
    <col min="27" max="37" width="2.57421875" style="1732" customWidth="1"/>
    <col min="38" max="38" width="9.140625" style="1732" customWidth="1"/>
    <col min="39" max="39" width="0" style="1732" hidden="1" customWidth="1"/>
    <col min="40" max="16384" width="9.140625" style="1732" customWidth="1"/>
  </cols>
  <sheetData>
    <row r="1" spans="1:37" ht="3.75" customHeight="1">
      <c r="A1" s="1729"/>
      <c r="B1" s="1730"/>
      <c r="C1" s="1730"/>
      <c r="D1" s="1730"/>
      <c r="E1" s="1730"/>
      <c r="F1" s="1730"/>
      <c r="G1" s="1730"/>
      <c r="H1" s="1730"/>
      <c r="I1" s="1730"/>
      <c r="J1" s="1730"/>
      <c r="K1" s="1730"/>
      <c r="L1" s="1730"/>
      <c r="M1" s="1730"/>
      <c r="N1" s="1730"/>
      <c r="O1" s="1730"/>
      <c r="P1" s="1730"/>
      <c r="Q1" s="1730"/>
      <c r="R1" s="1730"/>
      <c r="S1" s="1730"/>
      <c r="T1" s="1730"/>
      <c r="U1" s="1730"/>
      <c r="V1" s="1730"/>
      <c r="W1" s="1730"/>
      <c r="X1" s="1730"/>
      <c r="Y1" s="1730"/>
      <c r="Z1" s="1730"/>
      <c r="AA1" s="1730"/>
      <c r="AB1" s="1730"/>
      <c r="AC1" s="1730"/>
      <c r="AD1" s="1730"/>
      <c r="AE1" s="1730"/>
      <c r="AF1" s="1730"/>
      <c r="AG1" s="1730"/>
      <c r="AH1" s="1730"/>
      <c r="AI1" s="1730"/>
      <c r="AJ1" s="1730"/>
      <c r="AK1" s="1731"/>
    </row>
    <row r="2" spans="1:37" ht="9.75" customHeight="1">
      <c r="A2" s="1733"/>
      <c r="B2" s="1734"/>
      <c r="C2" s="1734"/>
      <c r="D2" s="1734"/>
      <c r="E2" s="1734"/>
      <c r="F2" s="1734"/>
      <c r="G2" s="1734"/>
      <c r="H2" s="1734"/>
      <c r="I2" s="1734"/>
      <c r="J2" s="1734"/>
      <c r="K2" s="1734"/>
      <c r="L2" s="1734"/>
      <c r="M2" s="1734"/>
      <c r="N2" s="1734"/>
      <c r="O2" s="1734"/>
      <c r="P2" s="1734"/>
      <c r="Q2" s="1734"/>
      <c r="R2" s="1734"/>
      <c r="S2" s="1734"/>
      <c r="T2" s="1734"/>
      <c r="U2" s="1734"/>
      <c r="V2" s="1734"/>
      <c r="W2" s="1734"/>
      <c r="X2" s="1734"/>
      <c r="Y2" s="1734"/>
      <c r="Z2" s="1734"/>
      <c r="AA2" s="1734"/>
      <c r="AB2" s="1734"/>
      <c r="AC2" s="1734"/>
      <c r="AD2" s="1734"/>
      <c r="AE2" s="1734"/>
      <c r="AF2" s="1735"/>
      <c r="AG2" s="1735"/>
      <c r="AH2" s="1735"/>
      <c r="AI2" s="1735"/>
      <c r="AJ2" s="1734"/>
      <c r="AK2" s="1736"/>
    </row>
    <row r="3" spans="1:37" ht="30" customHeight="1">
      <c r="A3" s="1733"/>
      <c r="B3" s="1823" t="s">
        <v>891</v>
      </c>
      <c r="C3" s="1823"/>
      <c r="D3" s="1823"/>
      <c r="E3" s="1823"/>
      <c r="F3" s="1823"/>
      <c r="G3" s="1823"/>
      <c r="H3" s="1823"/>
      <c r="I3" s="1823"/>
      <c r="J3" s="1823"/>
      <c r="K3" s="1823"/>
      <c r="L3" s="1823"/>
      <c r="M3" s="1823"/>
      <c r="N3" s="1823"/>
      <c r="O3" s="1823"/>
      <c r="P3" s="1823"/>
      <c r="Q3" s="1823"/>
      <c r="R3" s="1823"/>
      <c r="S3" s="1823"/>
      <c r="T3" s="1823"/>
      <c r="U3" s="1823"/>
      <c r="V3" s="1823"/>
      <c r="W3" s="1823"/>
      <c r="X3" s="1823"/>
      <c r="Y3" s="1823"/>
      <c r="Z3" s="1823"/>
      <c r="AA3" s="1823"/>
      <c r="AB3" s="1823"/>
      <c r="AC3" s="1823"/>
      <c r="AD3" s="1823"/>
      <c r="AE3" s="1823"/>
      <c r="AF3" s="1823"/>
      <c r="AG3" s="1823"/>
      <c r="AH3" s="1823"/>
      <c r="AI3" s="1823"/>
      <c r="AJ3" s="1823"/>
      <c r="AK3" s="1824"/>
    </row>
    <row r="4" spans="1:37" ht="30" customHeight="1">
      <c r="A4" s="1733"/>
      <c r="B4" s="744" t="s">
        <v>850</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1737"/>
    </row>
    <row r="5" spans="1:37" s="1740" customFormat="1" ht="15" customHeight="1">
      <c r="A5" s="1733"/>
      <c r="B5" s="1825" t="s">
        <v>768</v>
      </c>
      <c r="C5" s="1825"/>
      <c r="D5" s="1825"/>
      <c r="E5" s="1825"/>
      <c r="F5" s="1825"/>
      <c r="G5" s="1825"/>
      <c r="H5" s="1825"/>
      <c r="I5" s="1825"/>
      <c r="J5" s="1825"/>
      <c r="K5" s="1825"/>
      <c r="L5" s="1825"/>
      <c r="M5" s="1825"/>
      <c r="N5" s="746" t="s">
        <v>769</v>
      </c>
      <c r="O5" s="747"/>
      <c r="P5" s="748"/>
      <c r="Q5" s="749"/>
      <c r="R5" s="749"/>
      <c r="S5" s="749"/>
      <c r="T5" s="749"/>
      <c r="U5" s="749"/>
      <c r="V5" s="749"/>
      <c r="W5" s="749"/>
      <c r="X5" s="750"/>
      <c r="Y5" s="1738" t="s">
        <v>770</v>
      </c>
      <c r="Z5" s="747"/>
      <c r="AA5" s="748"/>
      <c r="AB5" s="749"/>
      <c r="AC5" s="749"/>
      <c r="AD5" s="749"/>
      <c r="AE5" s="749"/>
      <c r="AF5" s="749"/>
      <c r="AG5" s="749"/>
      <c r="AH5" s="749"/>
      <c r="AI5" s="750"/>
      <c r="AJ5" s="1739"/>
      <c r="AK5" s="1737"/>
    </row>
    <row r="6" spans="1:39" ht="5.25" customHeight="1">
      <c r="A6" s="1733"/>
      <c r="B6" s="1739"/>
      <c r="C6" s="1741"/>
      <c r="D6" s="1741"/>
      <c r="E6" s="1741"/>
      <c r="F6" s="1741"/>
      <c r="G6" s="1741"/>
      <c r="H6" s="1741"/>
      <c r="I6" s="1741"/>
      <c r="J6" s="1741"/>
      <c r="K6" s="1741"/>
      <c r="L6" s="1741"/>
      <c r="M6" s="1741"/>
      <c r="N6" s="1741"/>
      <c r="O6" s="1739"/>
      <c r="P6" s="1739"/>
      <c r="Q6" s="1739"/>
      <c r="R6" s="1739"/>
      <c r="S6" s="1739"/>
      <c r="T6" s="1742"/>
      <c r="U6" s="1742"/>
      <c r="V6" s="1742"/>
      <c r="W6" s="1742"/>
      <c r="X6" s="1742"/>
      <c r="Y6" s="1742"/>
      <c r="Z6" s="1742"/>
      <c r="AA6" s="1742"/>
      <c r="AB6" s="1742"/>
      <c r="AC6" s="1742"/>
      <c r="AD6" s="1742"/>
      <c r="AE6" s="1742"/>
      <c r="AF6" s="1742"/>
      <c r="AG6" s="1742"/>
      <c r="AH6" s="1742"/>
      <c r="AI6" s="1742"/>
      <c r="AJ6" s="1739"/>
      <c r="AK6" s="1737"/>
      <c r="AM6" s="1732" t="s">
        <v>993</v>
      </c>
    </row>
    <row r="7" spans="1:37" ht="10.5" customHeight="1">
      <c r="A7" s="1733"/>
      <c r="B7" s="1826" t="s">
        <v>771</v>
      </c>
      <c r="C7" s="1826"/>
      <c r="D7" s="1826"/>
      <c r="E7" s="1826"/>
      <c r="F7" s="1826"/>
      <c r="G7" s="1826"/>
      <c r="H7" s="1826"/>
      <c r="I7" s="1826"/>
      <c r="J7" s="1826"/>
      <c r="K7" s="1826"/>
      <c r="L7" s="1826"/>
      <c r="M7" s="1826"/>
      <c r="N7" s="1826"/>
      <c r="O7" s="1826"/>
      <c r="P7" s="1826"/>
      <c r="Q7" s="1826"/>
      <c r="R7" s="1826"/>
      <c r="S7" s="1826"/>
      <c r="T7" s="1826"/>
      <c r="U7" s="1826"/>
      <c r="V7" s="1826"/>
      <c r="W7" s="1826"/>
      <c r="X7" s="1826"/>
      <c r="Y7" s="1826"/>
      <c r="Z7" s="1826"/>
      <c r="AA7" s="1826"/>
      <c r="AB7" s="1826"/>
      <c r="AC7" s="1827" t="s">
        <v>1</v>
      </c>
      <c r="AD7" s="1827"/>
      <c r="AE7" s="1827"/>
      <c r="AF7" s="1743"/>
      <c r="AG7" s="1828" t="s">
        <v>2</v>
      </c>
      <c r="AH7" s="1828"/>
      <c r="AI7" s="1828"/>
      <c r="AJ7" s="1744"/>
      <c r="AK7" s="1736"/>
    </row>
    <row r="8" spans="1:37" ht="5.25" customHeight="1">
      <c r="A8" s="1733"/>
      <c r="B8" s="1826"/>
      <c r="C8" s="1826"/>
      <c r="D8" s="1826"/>
      <c r="E8" s="1826"/>
      <c r="F8" s="1826"/>
      <c r="G8" s="1826"/>
      <c r="H8" s="1826"/>
      <c r="I8" s="1826"/>
      <c r="J8" s="1826"/>
      <c r="K8" s="1826"/>
      <c r="L8" s="1826"/>
      <c r="M8" s="1826"/>
      <c r="N8" s="1826"/>
      <c r="O8" s="1826"/>
      <c r="P8" s="1826"/>
      <c r="Q8" s="1826"/>
      <c r="R8" s="1826"/>
      <c r="S8" s="1826"/>
      <c r="T8" s="1826"/>
      <c r="U8" s="1826"/>
      <c r="V8" s="1826"/>
      <c r="W8" s="1826"/>
      <c r="X8" s="1826"/>
      <c r="Y8" s="1826"/>
      <c r="Z8" s="1826"/>
      <c r="AA8" s="1826"/>
      <c r="AB8" s="1826"/>
      <c r="AC8" s="1745"/>
      <c r="AD8" s="1745"/>
      <c r="AE8" s="1745"/>
      <c r="AF8" s="1743"/>
      <c r="AG8" s="1746"/>
      <c r="AH8" s="1746"/>
      <c r="AI8" s="1746"/>
      <c r="AJ8" s="1744"/>
      <c r="AK8" s="1736"/>
    </row>
    <row r="9" spans="1:37" ht="15" customHeight="1">
      <c r="A9" s="1733"/>
      <c r="B9" s="1826"/>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743"/>
      <c r="AD9" s="590"/>
      <c r="AE9" s="1743"/>
      <c r="AF9" s="1744"/>
      <c r="AG9" s="1744"/>
      <c r="AH9" s="590"/>
      <c r="AI9" s="1744"/>
      <c r="AJ9" s="1744"/>
      <c r="AK9" s="1736"/>
    </row>
    <row r="10" spans="1:37" ht="14.25" customHeight="1">
      <c r="A10" s="1733"/>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743"/>
      <c r="AD10" s="1743"/>
      <c r="AE10" s="1743"/>
      <c r="AF10" s="1744"/>
      <c r="AG10" s="1744"/>
      <c r="AH10" s="1744"/>
      <c r="AI10" s="1744"/>
      <c r="AJ10" s="1744"/>
      <c r="AK10" s="1736"/>
    </row>
    <row r="11" spans="1:37" ht="15" customHeight="1">
      <c r="A11" s="1733"/>
      <c r="B11" s="1747" t="s">
        <v>772</v>
      </c>
      <c r="C11" s="1747"/>
      <c r="D11" s="751"/>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3"/>
      <c r="AI11" s="1748"/>
      <c r="AJ11" s="1748"/>
      <c r="AK11" s="1736"/>
    </row>
    <row r="12" spans="1:37" ht="9.75" customHeight="1">
      <c r="A12" s="1749"/>
      <c r="B12" s="1750"/>
      <c r="C12" s="1751"/>
      <c r="D12" s="1751"/>
      <c r="E12" s="1751"/>
      <c r="F12" s="1751"/>
      <c r="G12" s="1751"/>
      <c r="H12" s="1751"/>
      <c r="I12" s="1751"/>
      <c r="J12" s="1751"/>
      <c r="K12" s="1751"/>
      <c r="L12" s="1751"/>
      <c r="M12" s="1751"/>
      <c r="N12" s="1751"/>
      <c r="O12" s="1751"/>
      <c r="P12" s="1751"/>
      <c r="Q12" s="1751"/>
      <c r="R12" s="1751"/>
      <c r="S12" s="1751"/>
      <c r="T12" s="1751"/>
      <c r="U12" s="1751"/>
      <c r="V12" s="1751"/>
      <c r="W12" s="1751"/>
      <c r="X12" s="1751"/>
      <c r="Y12" s="1751"/>
      <c r="Z12" s="1751"/>
      <c r="AA12" s="1751"/>
      <c r="AB12" s="1751"/>
      <c r="AC12" s="1751"/>
      <c r="AD12" s="1751"/>
      <c r="AE12" s="1751"/>
      <c r="AF12" s="1751"/>
      <c r="AG12" s="1751"/>
      <c r="AH12" s="1751"/>
      <c r="AI12" s="1751"/>
      <c r="AJ12" s="1751"/>
      <c r="AK12" s="1752"/>
    </row>
    <row r="13" spans="1:37" ht="9.75" customHeight="1">
      <c r="A13" s="1753"/>
      <c r="B13" s="1754"/>
      <c r="C13" s="1754"/>
      <c r="D13" s="1754"/>
      <c r="E13" s="1754"/>
      <c r="F13" s="1754"/>
      <c r="G13" s="1754"/>
      <c r="H13" s="1754"/>
      <c r="I13" s="1754"/>
      <c r="J13" s="1754"/>
      <c r="K13" s="1754"/>
      <c r="L13" s="1754"/>
      <c r="M13" s="1754"/>
      <c r="N13" s="1754"/>
      <c r="O13" s="1754"/>
      <c r="P13" s="1754"/>
      <c r="Q13" s="1754"/>
      <c r="R13" s="1754"/>
      <c r="S13" s="1754"/>
      <c r="T13" s="1754"/>
      <c r="U13" s="1754"/>
      <c r="V13" s="1754"/>
      <c r="W13" s="1754"/>
      <c r="X13" s="1754"/>
      <c r="Y13" s="1754"/>
      <c r="Z13" s="1754"/>
      <c r="AA13" s="1754"/>
      <c r="AB13" s="1754"/>
      <c r="AC13" s="1754"/>
      <c r="AD13" s="1754"/>
      <c r="AE13" s="1754"/>
      <c r="AF13" s="1754"/>
      <c r="AG13" s="1754"/>
      <c r="AH13" s="1754"/>
      <c r="AI13" s="1754"/>
      <c r="AJ13" s="1754"/>
      <c r="AK13" s="1755"/>
    </row>
    <row r="14" spans="1:37" s="1740" customFormat="1" ht="14.25" customHeight="1">
      <c r="A14" s="1756"/>
      <c r="B14" s="1829" t="s">
        <v>851</v>
      </c>
      <c r="C14" s="1830"/>
      <c r="D14" s="1830"/>
      <c r="E14" s="1830"/>
      <c r="F14" s="1830"/>
      <c r="G14" s="1830"/>
      <c r="H14" s="1830"/>
      <c r="I14" s="1830"/>
      <c r="J14" s="1830"/>
      <c r="K14" s="1830"/>
      <c r="L14" s="1830"/>
      <c r="M14" s="1830"/>
      <c r="N14" s="1830"/>
      <c r="O14" s="1830"/>
      <c r="P14" s="1830"/>
      <c r="Q14" s="1830"/>
      <c r="R14" s="1830"/>
      <c r="S14" s="1830"/>
      <c r="T14" s="1830"/>
      <c r="U14" s="1830"/>
      <c r="V14" s="1830"/>
      <c r="W14" s="1830"/>
      <c r="X14" s="1830"/>
      <c r="Y14" s="1830"/>
      <c r="Z14" s="1830"/>
      <c r="AA14" s="1830"/>
      <c r="AB14" s="1830"/>
      <c r="AC14" s="1830"/>
      <c r="AD14" s="1830"/>
      <c r="AE14" s="1830"/>
      <c r="AF14" s="1830"/>
      <c r="AG14" s="1830"/>
      <c r="AH14" s="1830"/>
      <c r="AI14" s="1830"/>
      <c r="AJ14" s="1830"/>
      <c r="AK14" s="1831"/>
    </row>
    <row r="15" spans="1:37" s="1740" customFormat="1" ht="15" customHeight="1">
      <c r="A15" s="1733"/>
      <c r="B15" s="590"/>
      <c r="C15" s="1832" t="s">
        <v>773</v>
      </c>
      <c r="D15" s="1830"/>
      <c r="E15" s="1830"/>
      <c r="F15" s="1830"/>
      <c r="G15" s="1830"/>
      <c r="H15" s="1830"/>
      <c r="I15" s="1830"/>
      <c r="J15" s="1830"/>
      <c r="K15" s="1830"/>
      <c r="L15" s="1830"/>
      <c r="M15" s="1757"/>
      <c r="N15" s="590"/>
      <c r="O15" s="1835" t="s">
        <v>774</v>
      </c>
      <c r="P15" s="1836"/>
      <c r="Q15" s="1836"/>
      <c r="R15" s="1836"/>
      <c r="S15" s="1836"/>
      <c r="T15" s="1836"/>
      <c r="U15" s="1836"/>
      <c r="V15" s="1836"/>
      <c r="W15" s="1836"/>
      <c r="X15" s="1836"/>
      <c r="Y15" s="1836"/>
      <c r="Z15" s="1836"/>
      <c r="AA15" s="1836"/>
      <c r="AB15" s="1836"/>
      <c r="AC15" s="1836"/>
      <c r="AD15" s="1836"/>
      <c r="AE15" s="1836"/>
      <c r="AF15" s="1836"/>
      <c r="AG15" s="1836"/>
      <c r="AH15" s="1836"/>
      <c r="AI15" s="1836"/>
      <c r="AJ15" s="1836"/>
      <c r="AK15" s="1758"/>
    </row>
    <row r="16" spans="1:37" s="1740" customFormat="1" ht="4.5" customHeight="1">
      <c r="A16" s="1733"/>
      <c r="B16" s="1759"/>
      <c r="C16" s="1734"/>
      <c r="D16" s="1734"/>
      <c r="E16" s="1734"/>
      <c r="F16" s="1734"/>
      <c r="G16" s="1734"/>
      <c r="H16" s="1734"/>
      <c r="I16" s="1734"/>
      <c r="J16" s="1734"/>
      <c r="K16" s="1734"/>
      <c r="L16" s="1734"/>
      <c r="M16" s="1734"/>
      <c r="N16" s="1734"/>
      <c r="O16" s="1734"/>
      <c r="P16" s="1734"/>
      <c r="Q16" s="1734"/>
      <c r="R16" s="1734"/>
      <c r="S16" s="1734"/>
      <c r="T16" s="1734"/>
      <c r="U16" s="1734"/>
      <c r="V16" s="1734"/>
      <c r="W16" s="1734"/>
      <c r="X16" s="1734"/>
      <c r="Y16" s="1734"/>
      <c r="Z16" s="1734"/>
      <c r="AA16" s="1734"/>
      <c r="AB16" s="1734"/>
      <c r="AC16" s="1734"/>
      <c r="AD16" s="1734"/>
      <c r="AE16" s="1734"/>
      <c r="AF16" s="1734"/>
      <c r="AG16" s="1734"/>
      <c r="AH16" s="1734"/>
      <c r="AI16" s="1734"/>
      <c r="AJ16" s="1734"/>
      <c r="AK16" s="1736"/>
    </row>
    <row r="17" spans="1:37" s="1740" customFormat="1" ht="15" customHeight="1">
      <c r="A17" s="1733"/>
      <c r="B17" s="590"/>
      <c r="C17" s="1833" t="s">
        <v>775</v>
      </c>
      <c r="D17" s="1834"/>
      <c r="E17" s="1834"/>
      <c r="F17" s="1834"/>
      <c r="G17" s="1834"/>
      <c r="H17" s="1834"/>
      <c r="I17" s="1834"/>
      <c r="J17" s="1834"/>
      <c r="K17" s="1834"/>
      <c r="L17" s="1834"/>
      <c r="M17" s="1834"/>
      <c r="N17" s="1834"/>
      <c r="O17" s="1834"/>
      <c r="P17" s="1834"/>
      <c r="Q17" s="1834"/>
      <c r="R17" s="1834"/>
      <c r="S17" s="1834"/>
      <c r="T17" s="1834"/>
      <c r="U17" s="1834"/>
      <c r="V17" s="1834"/>
      <c r="W17" s="1834"/>
      <c r="X17" s="1834"/>
      <c r="Y17" s="1834"/>
      <c r="Z17" s="1834"/>
      <c r="AA17" s="1734"/>
      <c r="AB17" s="1734"/>
      <c r="AC17" s="1734"/>
      <c r="AD17" s="1734"/>
      <c r="AE17" s="1734"/>
      <c r="AF17" s="1734"/>
      <c r="AG17" s="1734"/>
      <c r="AH17" s="1734"/>
      <c r="AI17" s="1734"/>
      <c r="AJ17" s="1734"/>
      <c r="AK17" s="1736"/>
    </row>
    <row r="18" spans="1:37" ht="9.75" customHeight="1">
      <c r="A18" s="1733"/>
      <c r="B18" s="1760"/>
      <c r="C18" s="1760"/>
      <c r="D18" s="1760"/>
      <c r="E18" s="1760"/>
      <c r="F18" s="1760"/>
      <c r="G18" s="1760"/>
      <c r="H18" s="1760"/>
      <c r="I18" s="1760"/>
      <c r="J18" s="1760"/>
      <c r="K18" s="1760"/>
      <c r="L18" s="1760"/>
      <c r="M18" s="1760"/>
      <c r="N18" s="1760"/>
      <c r="O18" s="1760"/>
      <c r="P18" s="1760"/>
      <c r="Q18" s="1760"/>
      <c r="R18" s="1760"/>
      <c r="S18" s="1760"/>
      <c r="T18" s="1760"/>
      <c r="U18" s="1760"/>
      <c r="V18" s="1760"/>
      <c r="W18" s="1760"/>
      <c r="X18" s="1760"/>
      <c r="Y18" s="1760"/>
      <c r="Z18" s="1760"/>
      <c r="AA18" s="1760"/>
      <c r="AB18" s="1760"/>
      <c r="AC18" s="1760"/>
      <c r="AD18" s="1760"/>
      <c r="AE18" s="1760"/>
      <c r="AF18" s="1760"/>
      <c r="AG18" s="1760"/>
      <c r="AH18" s="1760"/>
      <c r="AI18" s="1760"/>
      <c r="AJ18" s="1760"/>
      <c r="AK18" s="1761"/>
    </row>
    <row r="19" spans="1:37" ht="9.75" customHeight="1">
      <c r="A19" s="1762"/>
      <c r="B19" s="1763"/>
      <c r="C19" s="1763"/>
      <c r="D19" s="1763"/>
      <c r="E19" s="1763"/>
      <c r="F19" s="1763"/>
      <c r="G19" s="1763"/>
      <c r="H19" s="1763"/>
      <c r="I19" s="1763"/>
      <c r="J19" s="1763"/>
      <c r="K19" s="1763"/>
      <c r="L19" s="1763"/>
      <c r="M19" s="1763"/>
      <c r="N19" s="1763"/>
      <c r="O19" s="1763"/>
      <c r="P19" s="1763"/>
      <c r="Q19" s="1763"/>
      <c r="R19" s="1763"/>
      <c r="S19" s="1763"/>
      <c r="T19" s="1763"/>
      <c r="U19" s="1763"/>
      <c r="V19" s="1763"/>
      <c r="W19" s="1763"/>
      <c r="X19" s="1763"/>
      <c r="Y19" s="1763"/>
      <c r="Z19" s="1763"/>
      <c r="AA19" s="1763"/>
      <c r="AB19" s="1763"/>
      <c r="AC19" s="1763"/>
      <c r="AD19" s="1763"/>
      <c r="AE19" s="1763"/>
      <c r="AF19" s="1763"/>
      <c r="AG19" s="1763"/>
      <c r="AH19" s="1763"/>
      <c r="AI19" s="1763"/>
      <c r="AJ19" s="1763"/>
      <c r="AK19" s="1764"/>
    </row>
    <row r="20" spans="1:37" s="1740" customFormat="1" ht="30" customHeight="1">
      <c r="A20" s="1765"/>
      <c r="B20" s="754" t="s">
        <v>776</v>
      </c>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1766"/>
    </row>
    <row r="21" spans="1:37" ht="15" customHeight="1">
      <c r="A21" s="1767"/>
      <c r="B21" s="755" t="s">
        <v>777</v>
      </c>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7"/>
      <c r="AK21" s="1768"/>
    </row>
    <row r="22" spans="1:37" ht="19.5" customHeight="1">
      <c r="A22" s="1767"/>
      <c r="B22" s="758"/>
      <c r="C22" s="758"/>
      <c r="D22" s="758"/>
      <c r="E22" s="758"/>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758"/>
      <c r="AI22" s="758"/>
      <c r="AJ22" s="758"/>
      <c r="AK22" s="624"/>
    </row>
    <row r="23" spans="1:37" ht="19.5" customHeight="1">
      <c r="A23" s="1767"/>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624"/>
    </row>
    <row r="24" spans="1:37" ht="15" customHeight="1">
      <c r="A24" s="1767"/>
      <c r="B24" s="490" t="s">
        <v>778</v>
      </c>
      <c r="C24" s="1769"/>
      <c r="D24" s="1769"/>
      <c r="E24" s="1770"/>
      <c r="F24" s="1771"/>
      <c r="G24" s="1772"/>
      <c r="H24" s="1772"/>
      <c r="I24" s="1772"/>
      <c r="J24" s="1772"/>
      <c r="K24" s="1772"/>
      <c r="L24" s="1772"/>
      <c r="M24" s="1772"/>
      <c r="N24" s="1773"/>
      <c r="O24" s="759" t="s">
        <v>779</v>
      </c>
      <c r="P24" s="759"/>
      <c r="Q24" s="759"/>
      <c r="R24" s="759"/>
      <c r="S24" s="759"/>
      <c r="T24" s="759"/>
      <c r="U24" s="759"/>
      <c r="V24" s="759"/>
      <c r="W24" s="759"/>
      <c r="X24" s="759"/>
      <c r="Y24" s="759"/>
      <c r="Z24" s="759"/>
      <c r="AA24" s="759"/>
      <c r="AB24" s="759"/>
      <c r="AC24" s="759" t="s">
        <v>780</v>
      </c>
      <c r="AD24" s="759"/>
      <c r="AE24" s="759"/>
      <c r="AF24" s="759"/>
      <c r="AG24" s="759"/>
      <c r="AH24" s="759"/>
      <c r="AI24" s="759"/>
      <c r="AJ24" s="759"/>
      <c r="AK24" s="1774"/>
    </row>
    <row r="25" spans="1:37" ht="19.5" customHeight="1">
      <c r="A25" s="1767"/>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624"/>
    </row>
    <row r="26" spans="1:37" ht="15" customHeight="1">
      <c r="A26" s="1767"/>
      <c r="B26" s="760" t="s">
        <v>781</v>
      </c>
      <c r="C26" s="761"/>
      <c r="D26" s="761"/>
      <c r="E26" s="761"/>
      <c r="F26" s="761"/>
      <c r="G26" s="761"/>
      <c r="H26" s="762"/>
      <c r="I26" s="763" t="s">
        <v>782</v>
      </c>
      <c r="J26" s="764"/>
      <c r="K26" s="764"/>
      <c r="L26" s="764"/>
      <c r="M26" s="764"/>
      <c r="N26" s="765"/>
      <c r="O26" s="766" t="s">
        <v>783</v>
      </c>
      <c r="P26" s="767"/>
      <c r="Q26" s="767"/>
      <c r="R26" s="767"/>
      <c r="S26" s="767"/>
      <c r="T26" s="767"/>
      <c r="U26" s="767"/>
      <c r="V26" s="767"/>
      <c r="W26" s="767"/>
      <c r="X26" s="767"/>
      <c r="Y26" s="768"/>
      <c r="Z26" s="755" t="s">
        <v>784</v>
      </c>
      <c r="AA26" s="756"/>
      <c r="AB26" s="756"/>
      <c r="AC26" s="756"/>
      <c r="AD26" s="756"/>
      <c r="AE26" s="756"/>
      <c r="AF26" s="756"/>
      <c r="AG26" s="756"/>
      <c r="AH26" s="756"/>
      <c r="AI26" s="756"/>
      <c r="AJ26" s="757"/>
      <c r="AK26" s="1768"/>
    </row>
    <row r="27" spans="1:37" ht="19.5" customHeight="1">
      <c r="A27" s="1767"/>
      <c r="B27" s="769"/>
      <c r="C27" s="770"/>
      <c r="D27" s="770"/>
      <c r="E27" s="770"/>
      <c r="F27" s="770"/>
      <c r="G27" s="770"/>
      <c r="H27" s="771"/>
      <c r="I27" s="772"/>
      <c r="J27" s="772"/>
      <c r="K27" s="772"/>
      <c r="L27" s="772"/>
      <c r="M27" s="772"/>
      <c r="N27" s="772"/>
      <c r="O27" s="773"/>
      <c r="P27" s="774"/>
      <c r="Q27" s="774"/>
      <c r="R27" s="774"/>
      <c r="S27" s="774"/>
      <c r="T27" s="774"/>
      <c r="U27" s="774"/>
      <c r="V27" s="774"/>
      <c r="W27" s="774"/>
      <c r="X27" s="774"/>
      <c r="Y27" s="775"/>
      <c r="Z27" s="591"/>
      <c r="AA27" s="591"/>
      <c r="AB27" s="591"/>
      <c r="AC27" s="591"/>
      <c r="AD27" s="591"/>
      <c r="AE27" s="591"/>
      <c r="AF27" s="591"/>
      <c r="AG27" s="591"/>
      <c r="AH27" s="591"/>
      <c r="AI27" s="591"/>
      <c r="AJ27" s="592"/>
      <c r="AK27" s="1775"/>
    </row>
    <row r="28" spans="1:37" ht="15" customHeight="1">
      <c r="A28" s="1767"/>
      <c r="B28" s="760" t="s">
        <v>785</v>
      </c>
      <c r="C28" s="761"/>
      <c r="D28" s="761"/>
      <c r="E28" s="761"/>
      <c r="F28" s="761"/>
      <c r="G28" s="761"/>
      <c r="H28" s="761"/>
      <c r="I28" s="761"/>
      <c r="J28" s="761"/>
      <c r="K28" s="761"/>
      <c r="L28" s="761"/>
      <c r="M28" s="761"/>
      <c r="N28" s="762"/>
      <c r="O28" s="776" t="s">
        <v>786</v>
      </c>
      <c r="P28" s="777"/>
      <c r="Q28" s="777"/>
      <c r="R28" s="777"/>
      <c r="S28" s="777"/>
      <c r="T28" s="777"/>
      <c r="U28" s="777"/>
      <c r="V28" s="777"/>
      <c r="W28" s="777"/>
      <c r="X28" s="777"/>
      <c r="Y28" s="777"/>
      <c r="Z28" s="777"/>
      <c r="AA28" s="777"/>
      <c r="AB28" s="778"/>
      <c r="AC28" s="1776"/>
      <c r="AD28" s="1776"/>
      <c r="AE28" s="1776"/>
      <c r="AF28" s="1777"/>
      <c r="AG28" s="1777"/>
      <c r="AH28" s="1777"/>
      <c r="AI28" s="1777"/>
      <c r="AJ28" s="1777"/>
      <c r="AK28" s="1778"/>
    </row>
    <row r="29" spans="1:37" ht="15" customHeight="1">
      <c r="A29" s="1767"/>
      <c r="B29" s="491"/>
      <c r="C29" s="779" t="s">
        <v>46</v>
      </c>
      <c r="D29" s="779"/>
      <c r="E29" s="779"/>
      <c r="F29" s="491"/>
      <c r="G29" s="779" t="s">
        <v>47</v>
      </c>
      <c r="H29" s="779"/>
      <c r="I29" s="779"/>
      <c r="J29" s="779"/>
      <c r="K29" s="1779"/>
      <c r="L29" s="1779"/>
      <c r="M29" s="1779"/>
      <c r="N29" s="1780"/>
      <c r="O29" s="780"/>
      <c r="P29" s="780"/>
      <c r="Q29" s="780"/>
      <c r="R29" s="780"/>
      <c r="S29" s="780"/>
      <c r="T29" s="780"/>
      <c r="U29" s="780"/>
      <c r="V29" s="780"/>
      <c r="W29" s="780"/>
      <c r="X29" s="780"/>
      <c r="Y29" s="780"/>
      <c r="Z29" s="780"/>
      <c r="AA29" s="780"/>
      <c r="AB29" s="780"/>
      <c r="AC29" s="1779"/>
      <c r="AD29" s="1779"/>
      <c r="AE29" s="1779"/>
      <c r="AF29" s="626"/>
      <c r="AG29" s="626"/>
      <c r="AH29" s="626"/>
      <c r="AI29" s="626"/>
      <c r="AJ29" s="626"/>
      <c r="AK29" s="1778"/>
    </row>
    <row r="30" spans="1:37" ht="9.75" customHeight="1">
      <c r="A30" s="1767"/>
      <c r="B30" s="1781"/>
      <c r="C30" s="1782"/>
      <c r="D30" s="1782"/>
      <c r="E30" s="1782"/>
      <c r="F30" s="1781"/>
      <c r="G30" s="1782"/>
      <c r="H30" s="1782"/>
      <c r="I30" s="1782"/>
      <c r="J30" s="1782"/>
      <c r="K30" s="1783"/>
      <c r="L30" s="1783"/>
      <c r="M30" s="1783"/>
      <c r="N30" s="1783"/>
      <c r="O30" s="1780"/>
      <c r="P30" s="1780"/>
      <c r="Q30" s="1780"/>
      <c r="R30" s="1780"/>
      <c r="S30" s="1780"/>
      <c r="T30" s="1780"/>
      <c r="U30" s="1780"/>
      <c r="V30" s="1780"/>
      <c r="W30" s="1780"/>
      <c r="X30" s="1780"/>
      <c r="Y30" s="1780"/>
      <c r="Z30" s="1780"/>
      <c r="AA30" s="1780"/>
      <c r="AB30" s="1780"/>
      <c r="AC30" s="1780"/>
      <c r="AD30" s="1780"/>
      <c r="AE30" s="1780"/>
      <c r="AF30" s="1780"/>
      <c r="AG30" s="1780"/>
      <c r="AH30" s="1780"/>
      <c r="AI30" s="1780"/>
      <c r="AJ30" s="1780"/>
      <c r="AK30" s="1784"/>
    </row>
    <row r="31" spans="1:37" ht="9.75" customHeight="1">
      <c r="A31" s="1785"/>
      <c r="B31" s="1786"/>
      <c r="C31" s="1786"/>
      <c r="D31" s="1786"/>
      <c r="E31" s="1786"/>
      <c r="F31" s="1786"/>
      <c r="G31" s="1786"/>
      <c r="H31" s="1786"/>
      <c r="I31" s="1786"/>
      <c r="J31" s="1786"/>
      <c r="K31" s="1786"/>
      <c r="L31" s="1786"/>
      <c r="M31" s="1786"/>
      <c r="N31" s="1786"/>
      <c r="O31" s="1786"/>
      <c r="P31" s="1786"/>
      <c r="Q31" s="1786"/>
      <c r="R31" s="1786"/>
      <c r="S31" s="1786"/>
      <c r="T31" s="1786"/>
      <c r="U31" s="1786"/>
      <c r="V31" s="1786"/>
      <c r="W31" s="1786"/>
      <c r="X31" s="1786"/>
      <c r="Y31" s="1786"/>
      <c r="Z31" s="1786"/>
      <c r="AA31" s="1786"/>
      <c r="AB31" s="1786"/>
      <c r="AC31" s="1786"/>
      <c r="AD31" s="1786"/>
      <c r="AE31" s="1786"/>
      <c r="AF31" s="1786"/>
      <c r="AG31" s="1786"/>
      <c r="AH31" s="1786"/>
      <c r="AI31" s="1786"/>
      <c r="AJ31" s="1786"/>
      <c r="AK31" s="1787"/>
    </row>
    <row r="32" spans="1:40" s="1788" customFormat="1" ht="28.5" customHeight="1">
      <c r="A32" s="1765"/>
      <c r="B32" s="781" t="s">
        <v>787</v>
      </c>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2"/>
      <c r="AN32" s="1789"/>
    </row>
    <row r="33" spans="1:37" s="1794" customFormat="1" ht="9.75" customHeight="1">
      <c r="A33" s="1790"/>
      <c r="B33" s="176" t="s">
        <v>788</v>
      </c>
      <c r="C33" s="1598"/>
      <c r="D33" s="1598"/>
      <c r="E33" s="1598"/>
      <c r="F33" s="1603"/>
      <c r="G33" s="176" t="s">
        <v>789</v>
      </c>
      <c r="H33" s="1603"/>
      <c r="I33" s="1791"/>
      <c r="J33" s="1598"/>
      <c r="K33" s="1598"/>
      <c r="L33" s="1598"/>
      <c r="M33" s="1598"/>
      <c r="N33" s="1598"/>
      <c r="O33" s="1598"/>
      <c r="P33" s="176" t="s">
        <v>790</v>
      </c>
      <c r="Q33" s="1603"/>
      <c r="R33" s="1791"/>
      <c r="S33" s="1598"/>
      <c r="T33" s="1598"/>
      <c r="U33" s="1598"/>
      <c r="V33" s="1598"/>
      <c r="W33" s="1598"/>
      <c r="X33" s="1598"/>
      <c r="Y33" s="1598"/>
      <c r="Z33" s="176" t="s">
        <v>791</v>
      </c>
      <c r="AA33" s="1791"/>
      <c r="AB33" s="1791"/>
      <c r="AC33" s="1791"/>
      <c r="AD33" s="1791"/>
      <c r="AE33" s="1791"/>
      <c r="AF33" s="1791"/>
      <c r="AG33" s="1791"/>
      <c r="AH33" s="1791"/>
      <c r="AI33" s="1791"/>
      <c r="AJ33" s="1792"/>
      <c r="AK33" s="1793"/>
    </row>
    <row r="34" spans="1:37" ht="26.25" customHeight="1">
      <c r="A34" s="1767"/>
      <c r="B34" s="783"/>
      <c r="C34" s="784"/>
      <c r="D34" s="784"/>
      <c r="E34" s="784"/>
      <c r="F34" s="785"/>
      <c r="G34" s="728"/>
      <c r="H34" s="729"/>
      <c r="I34" s="729"/>
      <c r="J34" s="729"/>
      <c r="K34" s="729"/>
      <c r="L34" s="729"/>
      <c r="M34" s="729"/>
      <c r="N34" s="729"/>
      <c r="O34" s="786"/>
      <c r="P34" s="787"/>
      <c r="Q34" s="788"/>
      <c r="R34" s="788"/>
      <c r="S34" s="788"/>
      <c r="T34" s="788"/>
      <c r="U34" s="788"/>
      <c r="V34" s="788"/>
      <c r="W34" s="788"/>
      <c r="X34" s="788"/>
      <c r="Y34" s="789"/>
      <c r="Z34" s="593"/>
      <c r="AA34" s="591"/>
      <c r="AB34" s="591"/>
      <c r="AC34" s="591"/>
      <c r="AD34" s="591"/>
      <c r="AE34" s="591"/>
      <c r="AF34" s="591"/>
      <c r="AG34" s="591"/>
      <c r="AH34" s="591"/>
      <c r="AI34" s="591"/>
      <c r="AJ34" s="592"/>
      <c r="AK34" s="1778"/>
    </row>
    <row r="35" spans="1:37" s="1794" customFormat="1" ht="9.75" customHeight="1">
      <c r="A35" s="1790"/>
      <c r="B35" s="176" t="s">
        <v>792</v>
      </c>
      <c r="C35" s="1598"/>
      <c r="D35" s="1598"/>
      <c r="E35" s="1598"/>
      <c r="F35" s="1603"/>
      <c r="G35" s="176" t="s">
        <v>793</v>
      </c>
      <c r="H35" s="1603"/>
      <c r="I35" s="1791"/>
      <c r="J35" s="1598"/>
      <c r="K35" s="1598"/>
      <c r="L35" s="1598"/>
      <c r="M35" s="1598"/>
      <c r="N35" s="1598"/>
      <c r="O35" s="1598"/>
      <c r="P35" s="176" t="s">
        <v>794</v>
      </c>
      <c r="Q35" s="1603"/>
      <c r="R35" s="1791"/>
      <c r="S35" s="1598"/>
      <c r="T35" s="1598"/>
      <c r="U35" s="1598"/>
      <c r="V35" s="1598"/>
      <c r="W35" s="1598"/>
      <c r="X35" s="1598"/>
      <c r="Y35" s="1603"/>
      <c r="Z35" s="176" t="s">
        <v>795</v>
      </c>
      <c r="AA35" s="1795"/>
      <c r="AB35" s="1598"/>
      <c r="AC35" s="1598"/>
      <c r="AD35" s="1598"/>
      <c r="AE35" s="1598"/>
      <c r="AF35" s="1598"/>
      <c r="AG35" s="1598"/>
      <c r="AH35" s="1598"/>
      <c r="AI35" s="1598"/>
      <c r="AJ35" s="1603"/>
      <c r="AK35" s="1793"/>
    </row>
    <row r="36" spans="1:37" ht="29.25" customHeight="1">
      <c r="A36" s="1767"/>
      <c r="B36" s="783"/>
      <c r="C36" s="784"/>
      <c r="D36" s="784"/>
      <c r="E36" s="784"/>
      <c r="F36" s="785"/>
      <c r="G36" s="783"/>
      <c r="H36" s="784"/>
      <c r="I36" s="784"/>
      <c r="J36" s="784"/>
      <c r="K36" s="784"/>
      <c r="L36" s="784"/>
      <c r="M36" s="784"/>
      <c r="N36" s="784"/>
      <c r="O36" s="785"/>
      <c r="P36" s="790"/>
      <c r="Q36" s="791"/>
      <c r="R36" s="791"/>
      <c r="S36" s="791"/>
      <c r="T36" s="791"/>
      <c r="U36" s="791"/>
      <c r="V36" s="791"/>
      <c r="W36" s="791"/>
      <c r="X36" s="791"/>
      <c r="Y36" s="792"/>
      <c r="Z36" s="593"/>
      <c r="AA36" s="591"/>
      <c r="AB36" s="591"/>
      <c r="AC36" s="591"/>
      <c r="AD36" s="591"/>
      <c r="AE36" s="591"/>
      <c r="AF36" s="591"/>
      <c r="AG36" s="591"/>
      <c r="AH36" s="591"/>
      <c r="AI36" s="591"/>
      <c r="AJ36" s="592"/>
      <c r="AK36" s="1778"/>
    </row>
    <row r="37" spans="1:37" s="1794" customFormat="1" ht="9.75" customHeight="1">
      <c r="A37" s="1790"/>
      <c r="B37" s="176" t="s">
        <v>796</v>
      </c>
      <c r="C37" s="175"/>
      <c r="D37" s="1598"/>
      <c r="E37" s="1598"/>
      <c r="F37" s="1603"/>
      <c r="G37" s="492" t="s">
        <v>797</v>
      </c>
      <c r="H37" s="1796"/>
      <c r="I37" s="1795"/>
      <c r="J37" s="1779"/>
      <c r="K37" s="1779"/>
      <c r="L37" s="1779"/>
      <c r="M37" s="1779"/>
      <c r="N37" s="1779"/>
      <c r="O37" s="1779"/>
      <c r="P37" s="492" t="s">
        <v>798</v>
      </c>
      <c r="Q37" s="1796"/>
      <c r="R37" s="1795"/>
      <c r="S37" s="1779"/>
      <c r="T37" s="1779"/>
      <c r="U37" s="1779"/>
      <c r="V37" s="1779"/>
      <c r="W37" s="1779"/>
      <c r="X37" s="1779"/>
      <c r="Y37" s="1779"/>
      <c r="Z37" s="176" t="s">
        <v>799</v>
      </c>
      <c r="AA37" s="1795"/>
      <c r="AB37" s="1598"/>
      <c r="AC37" s="1598"/>
      <c r="AD37" s="1598"/>
      <c r="AE37" s="1598"/>
      <c r="AF37" s="1598"/>
      <c r="AG37" s="1598"/>
      <c r="AH37" s="1598"/>
      <c r="AI37" s="1598"/>
      <c r="AJ37" s="1603"/>
      <c r="AK37" s="1793"/>
    </row>
    <row r="38" spans="1:37" ht="29.25" customHeight="1">
      <c r="A38" s="1767"/>
      <c r="B38" s="783"/>
      <c r="C38" s="784"/>
      <c r="D38" s="784"/>
      <c r="E38" s="784"/>
      <c r="F38" s="785"/>
      <c r="G38" s="783"/>
      <c r="H38" s="784"/>
      <c r="I38" s="784"/>
      <c r="J38" s="784"/>
      <c r="K38" s="784"/>
      <c r="L38" s="784"/>
      <c r="M38" s="784"/>
      <c r="N38" s="784"/>
      <c r="O38" s="785"/>
      <c r="P38" s="790"/>
      <c r="Q38" s="791"/>
      <c r="R38" s="791"/>
      <c r="S38" s="791"/>
      <c r="T38" s="791"/>
      <c r="U38" s="791"/>
      <c r="V38" s="791"/>
      <c r="W38" s="791"/>
      <c r="X38" s="791"/>
      <c r="Y38" s="792"/>
      <c r="Z38" s="593"/>
      <c r="AA38" s="591"/>
      <c r="AB38" s="591"/>
      <c r="AC38" s="591"/>
      <c r="AD38" s="591"/>
      <c r="AE38" s="591"/>
      <c r="AF38" s="591"/>
      <c r="AG38" s="591"/>
      <c r="AH38" s="591"/>
      <c r="AI38" s="591"/>
      <c r="AJ38" s="592"/>
      <c r="AK38" s="1778"/>
    </row>
    <row r="39" spans="1:37" ht="9.75" customHeight="1">
      <c r="A39" s="1797"/>
      <c r="B39" s="1798"/>
      <c r="C39" s="1798"/>
      <c r="D39" s="1798"/>
      <c r="E39" s="1798"/>
      <c r="F39" s="1798"/>
      <c r="G39" s="1798"/>
      <c r="H39" s="1798"/>
      <c r="I39" s="1798"/>
      <c r="J39" s="1798"/>
      <c r="K39" s="1798"/>
      <c r="L39" s="1798"/>
      <c r="M39" s="1798"/>
      <c r="N39" s="1798"/>
      <c r="O39" s="1798"/>
      <c r="P39" s="1798"/>
      <c r="Q39" s="1798"/>
      <c r="R39" s="1798"/>
      <c r="S39" s="1798"/>
      <c r="T39" s="1798"/>
      <c r="U39" s="1798"/>
      <c r="V39" s="1798"/>
      <c r="W39" s="1798"/>
      <c r="X39" s="1798"/>
      <c r="Y39" s="1798"/>
      <c r="Z39" s="1798"/>
      <c r="AA39" s="1798"/>
      <c r="AB39" s="1798"/>
      <c r="AC39" s="1798"/>
      <c r="AD39" s="1798"/>
      <c r="AE39" s="1798"/>
      <c r="AF39" s="1798"/>
      <c r="AG39" s="1798"/>
      <c r="AH39" s="1798"/>
      <c r="AI39" s="1798"/>
      <c r="AJ39" s="1799"/>
      <c r="AK39" s="1784"/>
    </row>
    <row r="40" spans="1:37" ht="9.75" customHeight="1">
      <c r="A40" s="1785"/>
      <c r="B40" s="1786"/>
      <c r="C40" s="1786"/>
      <c r="D40" s="1786"/>
      <c r="E40" s="1786"/>
      <c r="F40" s="1786"/>
      <c r="G40" s="1786"/>
      <c r="H40" s="1786"/>
      <c r="I40" s="1786"/>
      <c r="J40" s="1786"/>
      <c r="K40" s="1786"/>
      <c r="L40" s="1786"/>
      <c r="M40" s="1786"/>
      <c r="N40" s="1786"/>
      <c r="O40" s="1786"/>
      <c r="P40" s="1786"/>
      <c r="Q40" s="1786"/>
      <c r="R40" s="1786"/>
      <c r="S40" s="1786"/>
      <c r="T40" s="1786"/>
      <c r="U40" s="1786"/>
      <c r="V40" s="1786"/>
      <c r="W40" s="1786"/>
      <c r="X40" s="1786"/>
      <c r="Y40" s="1786"/>
      <c r="Z40" s="1786"/>
      <c r="AA40" s="1786"/>
      <c r="AB40" s="1786"/>
      <c r="AC40" s="1786"/>
      <c r="AD40" s="1786"/>
      <c r="AE40" s="1786"/>
      <c r="AF40" s="1786"/>
      <c r="AG40" s="1786"/>
      <c r="AH40" s="1786"/>
      <c r="AI40" s="1786"/>
      <c r="AJ40" s="1786"/>
      <c r="AK40" s="1787"/>
    </row>
    <row r="41" spans="1:37" s="1740" customFormat="1" ht="29.25" customHeight="1">
      <c r="A41" s="1800"/>
      <c r="B41" s="793" t="s">
        <v>852</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1801"/>
    </row>
    <row r="42" spans="1:37" s="1794" customFormat="1" ht="9.75" customHeight="1">
      <c r="A42" s="1802"/>
      <c r="B42" s="493" t="s">
        <v>532</v>
      </c>
      <c r="C42" s="1598"/>
      <c r="D42" s="1598"/>
      <c r="E42" s="1598"/>
      <c r="F42" s="1598"/>
      <c r="G42" s="1598"/>
      <c r="H42" s="632" t="s">
        <v>533</v>
      </c>
      <c r="I42" s="633"/>
      <c r="J42" s="633"/>
      <c r="K42" s="633"/>
      <c r="L42" s="633"/>
      <c r="M42" s="633"/>
      <c r="N42" s="633"/>
      <c r="O42" s="633"/>
      <c r="P42" s="176" t="s">
        <v>534</v>
      </c>
      <c r="Q42" s="1598"/>
      <c r="R42" s="1598"/>
      <c r="S42" s="1598"/>
      <c r="T42" s="1598"/>
      <c r="U42" s="1598"/>
      <c r="V42" s="1598"/>
      <c r="W42" s="1598"/>
      <c r="X42" s="1603"/>
      <c r="Y42" s="175" t="s">
        <v>530</v>
      </c>
      <c r="Z42" s="1602"/>
      <c r="AA42" s="1602"/>
      <c r="AB42" s="1803"/>
      <c r="AC42" s="1803"/>
      <c r="AD42" s="1803"/>
      <c r="AE42" s="1803"/>
      <c r="AF42" s="1803"/>
      <c r="AG42" s="1803"/>
      <c r="AH42" s="1803"/>
      <c r="AI42" s="1803"/>
      <c r="AJ42" s="1804"/>
      <c r="AK42" s="1793"/>
    </row>
    <row r="43" spans="1:37" ht="19.5" customHeight="1">
      <c r="A43" s="1767"/>
      <c r="B43" s="794"/>
      <c r="C43" s="795"/>
      <c r="D43" s="795"/>
      <c r="E43" s="795"/>
      <c r="F43" s="795"/>
      <c r="G43" s="796"/>
      <c r="H43" s="728"/>
      <c r="I43" s="729"/>
      <c r="J43" s="729"/>
      <c r="K43" s="729"/>
      <c r="L43" s="729"/>
      <c r="M43" s="729"/>
      <c r="N43" s="729"/>
      <c r="O43" s="729"/>
      <c r="P43" s="797"/>
      <c r="Q43" s="798"/>
      <c r="R43" s="798"/>
      <c r="S43" s="798"/>
      <c r="T43" s="798"/>
      <c r="U43" s="798"/>
      <c r="V43" s="798"/>
      <c r="W43" s="798"/>
      <c r="X43" s="799"/>
      <c r="Y43" s="800"/>
      <c r="Z43" s="801"/>
      <c r="AA43" s="801"/>
      <c r="AB43" s="801"/>
      <c r="AC43" s="801"/>
      <c r="AD43" s="801"/>
      <c r="AE43" s="801"/>
      <c r="AF43" s="801"/>
      <c r="AG43" s="801"/>
      <c r="AH43" s="801"/>
      <c r="AI43" s="801"/>
      <c r="AJ43" s="802"/>
      <c r="AK43" s="1778"/>
    </row>
    <row r="44" spans="1:37" s="1794" customFormat="1" ht="9.75" customHeight="1">
      <c r="A44" s="1802"/>
      <c r="B44" s="632" t="s">
        <v>800</v>
      </c>
      <c r="C44" s="633"/>
      <c r="D44" s="633"/>
      <c r="E44" s="634"/>
      <c r="F44" s="632" t="s">
        <v>801</v>
      </c>
      <c r="G44" s="633"/>
      <c r="H44" s="633"/>
      <c r="I44" s="633"/>
      <c r="J44" s="633"/>
      <c r="K44" s="633"/>
      <c r="L44" s="633"/>
      <c r="M44" s="633"/>
      <c r="N44" s="633"/>
      <c r="O44" s="634"/>
      <c r="P44" s="176" t="s">
        <v>802</v>
      </c>
      <c r="Q44" s="1602"/>
      <c r="R44" s="1598"/>
      <c r="S44" s="1598"/>
      <c r="T44" s="1598"/>
      <c r="U44" s="1598"/>
      <c r="V44" s="1598"/>
      <c r="W44" s="1598"/>
      <c r="X44" s="1603"/>
      <c r="Y44" s="176" t="s">
        <v>803</v>
      </c>
      <c r="Z44" s="1602"/>
      <c r="AA44" s="1602"/>
      <c r="AB44" s="1602"/>
      <c r="AC44" s="1602"/>
      <c r="AD44" s="1602"/>
      <c r="AE44" s="1602"/>
      <c r="AF44" s="1602"/>
      <c r="AG44" s="1602"/>
      <c r="AH44" s="1602"/>
      <c r="AI44" s="1602"/>
      <c r="AJ44" s="1623"/>
      <c r="AK44" s="1793"/>
    </row>
    <row r="45" spans="1:37" ht="19.5" customHeight="1">
      <c r="A45" s="1767"/>
      <c r="B45" s="736"/>
      <c r="C45" s="737"/>
      <c r="D45" s="737"/>
      <c r="E45" s="738"/>
      <c r="F45" s="803"/>
      <c r="G45" s="804"/>
      <c r="H45" s="804"/>
      <c r="I45" s="804"/>
      <c r="J45" s="804"/>
      <c r="K45" s="804"/>
      <c r="L45" s="804"/>
      <c r="M45" s="804"/>
      <c r="N45" s="804"/>
      <c r="O45" s="805"/>
      <c r="P45" s="803"/>
      <c r="Q45" s="804"/>
      <c r="R45" s="804"/>
      <c r="S45" s="804"/>
      <c r="T45" s="804"/>
      <c r="U45" s="804"/>
      <c r="V45" s="804"/>
      <c r="W45" s="804"/>
      <c r="X45" s="805"/>
      <c r="Y45" s="803"/>
      <c r="Z45" s="804"/>
      <c r="AA45" s="804"/>
      <c r="AB45" s="804"/>
      <c r="AC45" s="804"/>
      <c r="AD45" s="804"/>
      <c r="AE45" s="804"/>
      <c r="AF45" s="804"/>
      <c r="AG45" s="804"/>
      <c r="AH45" s="804"/>
      <c r="AI45" s="804"/>
      <c r="AJ45" s="805"/>
      <c r="AK45" s="1778"/>
    </row>
    <row r="46" spans="1:37" s="1794" customFormat="1" ht="9.75" customHeight="1">
      <c r="A46" s="1802"/>
      <c r="B46" s="494" t="s">
        <v>804</v>
      </c>
      <c r="C46" s="1805"/>
      <c r="D46" s="1805"/>
      <c r="E46" s="493" t="s">
        <v>805</v>
      </c>
      <c r="F46" s="1806"/>
      <c r="G46" s="1806"/>
      <c r="H46" s="1806"/>
      <c r="I46" s="493" t="s">
        <v>806</v>
      </c>
      <c r="J46" s="495"/>
      <c r="K46" s="1806"/>
      <c r="L46" s="1806"/>
      <c r="M46" s="1806"/>
      <c r="N46" s="1806"/>
      <c r="O46" s="1806"/>
      <c r="P46" s="1806"/>
      <c r="Q46" s="1806"/>
      <c r="R46" s="1807"/>
      <c r="S46" s="1807"/>
      <c r="T46" s="1807"/>
      <c r="U46" s="1807"/>
      <c r="V46" s="1807"/>
      <c r="W46" s="493" t="s">
        <v>807</v>
      </c>
      <c r="X46" s="1807"/>
      <c r="Y46" s="1807"/>
      <c r="Z46" s="1806"/>
      <c r="AA46" s="1806"/>
      <c r="AB46" s="1806"/>
      <c r="AC46" s="1806"/>
      <c r="AD46" s="1807"/>
      <c r="AE46" s="1806"/>
      <c r="AF46" s="1806"/>
      <c r="AG46" s="1806"/>
      <c r="AH46" s="1806"/>
      <c r="AI46" s="1806"/>
      <c r="AJ46" s="1804"/>
      <c r="AK46" s="1793"/>
    </row>
    <row r="47" spans="1:37" ht="22.5" customHeight="1">
      <c r="A47" s="1767"/>
      <c r="B47" s="783"/>
      <c r="C47" s="784"/>
      <c r="D47" s="785"/>
      <c r="E47" s="783"/>
      <c r="F47" s="784"/>
      <c r="G47" s="784"/>
      <c r="H47" s="784"/>
      <c r="I47" s="806"/>
      <c r="J47" s="807"/>
      <c r="K47" s="807"/>
      <c r="L47" s="807"/>
      <c r="M47" s="807"/>
      <c r="N47" s="807"/>
      <c r="O47" s="807"/>
      <c r="P47" s="807"/>
      <c r="Q47" s="807"/>
      <c r="R47" s="807"/>
      <c r="S47" s="807"/>
      <c r="T47" s="807"/>
      <c r="U47" s="807"/>
      <c r="V47" s="808"/>
      <c r="W47" s="794"/>
      <c r="X47" s="795"/>
      <c r="Y47" s="795"/>
      <c r="Z47" s="795"/>
      <c r="AA47" s="795"/>
      <c r="AB47" s="795"/>
      <c r="AC47" s="795"/>
      <c r="AD47" s="795"/>
      <c r="AE47" s="795"/>
      <c r="AF47" s="795"/>
      <c r="AG47" s="795"/>
      <c r="AH47" s="795"/>
      <c r="AI47" s="795"/>
      <c r="AJ47" s="796"/>
      <c r="AK47" s="1778"/>
    </row>
    <row r="48" spans="1:37" ht="9.75" customHeight="1">
      <c r="A48" s="1767"/>
      <c r="B48" s="493" t="s">
        <v>808</v>
      </c>
      <c r="C48" s="1806"/>
      <c r="D48" s="1806"/>
      <c r="E48" s="1806"/>
      <c r="F48" s="1806"/>
      <c r="G48" s="1806"/>
      <c r="H48" s="1806"/>
      <c r="I48" s="1806"/>
      <c r="J48" s="1806"/>
      <c r="K48" s="1806"/>
      <c r="L48" s="1806"/>
      <c r="M48" s="1806"/>
      <c r="N48" s="1806"/>
      <c r="O48" s="1806"/>
      <c r="P48" s="1806"/>
      <c r="Q48" s="1806"/>
      <c r="R48" s="1808"/>
      <c r="S48" s="493" t="s">
        <v>809</v>
      </c>
      <c r="T48" s="1806"/>
      <c r="U48" s="1806"/>
      <c r="V48" s="1806"/>
      <c r="W48" s="1806"/>
      <c r="X48" s="1807"/>
      <c r="Y48" s="1806"/>
      <c r="Z48" s="1806"/>
      <c r="AA48" s="1806"/>
      <c r="AB48" s="1806"/>
      <c r="AC48" s="1806"/>
      <c r="AD48" s="1806"/>
      <c r="AE48" s="1806"/>
      <c r="AF48" s="1806"/>
      <c r="AG48" s="1806"/>
      <c r="AH48" s="1806"/>
      <c r="AI48" s="1806"/>
      <c r="AJ48" s="1804"/>
      <c r="AK48" s="1778"/>
    </row>
    <row r="49" spans="1:37" ht="19.5" customHeight="1">
      <c r="A49" s="1767"/>
      <c r="B49" s="783"/>
      <c r="C49" s="784"/>
      <c r="D49" s="784"/>
      <c r="E49" s="784"/>
      <c r="F49" s="784"/>
      <c r="G49" s="784"/>
      <c r="H49" s="784"/>
      <c r="I49" s="784"/>
      <c r="J49" s="784"/>
      <c r="K49" s="784"/>
      <c r="L49" s="784"/>
      <c r="M49" s="784"/>
      <c r="N49" s="784"/>
      <c r="O49" s="784"/>
      <c r="P49" s="784"/>
      <c r="Q49" s="784"/>
      <c r="R49" s="785"/>
      <c r="S49" s="806"/>
      <c r="T49" s="807"/>
      <c r="U49" s="807"/>
      <c r="V49" s="807"/>
      <c r="W49" s="807"/>
      <c r="X49" s="807"/>
      <c r="Y49" s="807"/>
      <c r="Z49" s="807"/>
      <c r="AA49" s="807"/>
      <c r="AB49" s="807"/>
      <c r="AC49" s="807"/>
      <c r="AD49" s="807"/>
      <c r="AE49" s="807"/>
      <c r="AF49" s="807"/>
      <c r="AG49" s="807"/>
      <c r="AH49" s="807"/>
      <c r="AI49" s="807"/>
      <c r="AJ49" s="808"/>
      <c r="AK49" s="1778"/>
    </row>
    <row r="50" spans="1:37" ht="9.75" customHeight="1">
      <c r="A50" s="1767"/>
      <c r="B50" s="1809"/>
      <c r="C50" s="1809"/>
      <c r="D50" s="1809"/>
      <c r="E50" s="1809"/>
      <c r="F50" s="1809"/>
      <c r="G50" s="1809"/>
      <c r="H50" s="1809"/>
      <c r="I50" s="1809"/>
      <c r="J50" s="1809"/>
      <c r="K50" s="1809"/>
      <c r="L50" s="1809"/>
      <c r="M50" s="1809"/>
      <c r="N50" s="1809"/>
      <c r="O50" s="1809"/>
      <c r="P50" s="1809"/>
      <c r="Q50" s="1809"/>
      <c r="R50" s="1809"/>
      <c r="S50" s="1809"/>
      <c r="T50" s="1809"/>
      <c r="U50" s="1809"/>
      <c r="V50" s="1809"/>
      <c r="W50" s="1809"/>
      <c r="X50" s="1809"/>
      <c r="Y50" s="1809"/>
      <c r="Z50" s="1809"/>
      <c r="AA50" s="1809"/>
      <c r="AB50" s="1809"/>
      <c r="AC50" s="1809"/>
      <c r="AD50" s="1809"/>
      <c r="AE50" s="1809"/>
      <c r="AF50" s="1809"/>
      <c r="AG50" s="1809"/>
      <c r="AH50" s="1809"/>
      <c r="AI50" s="1809"/>
      <c r="AJ50" s="1809"/>
      <c r="AK50" s="1778"/>
    </row>
    <row r="51" spans="1:37" ht="9.75" customHeight="1">
      <c r="A51" s="1786"/>
      <c r="B51" s="1786"/>
      <c r="C51" s="1786"/>
      <c r="D51" s="1786"/>
      <c r="E51" s="1786"/>
      <c r="F51" s="1786"/>
      <c r="G51" s="1786"/>
      <c r="H51" s="1786"/>
      <c r="I51" s="1786"/>
      <c r="J51" s="1786"/>
      <c r="K51" s="1786"/>
      <c r="L51" s="1786"/>
      <c r="M51" s="1786"/>
      <c r="N51" s="1786"/>
      <c r="O51" s="1786"/>
      <c r="P51" s="1786"/>
      <c r="Q51" s="1786"/>
      <c r="R51" s="1786"/>
      <c r="S51" s="1786"/>
      <c r="T51" s="1786"/>
      <c r="U51" s="1786"/>
      <c r="V51" s="1786"/>
      <c r="W51" s="1786"/>
      <c r="X51" s="1786"/>
      <c r="Y51" s="1786"/>
      <c r="Z51" s="1786"/>
      <c r="AA51" s="1786"/>
      <c r="AB51" s="1786"/>
      <c r="AC51" s="1786"/>
      <c r="AD51" s="1786"/>
      <c r="AE51" s="1786"/>
      <c r="AF51" s="1786"/>
      <c r="AG51" s="1786"/>
      <c r="AH51" s="1786"/>
      <c r="AI51" s="1786"/>
      <c r="AJ51" s="1786"/>
      <c r="AK51" s="1786"/>
    </row>
    <row r="52" spans="1:37" s="1788" customFormat="1" ht="29.25" customHeight="1">
      <c r="A52" s="1810"/>
      <c r="B52" s="503" t="s">
        <v>983</v>
      </c>
      <c r="C52" s="1811"/>
      <c r="D52" s="1811"/>
      <c r="E52" s="1811"/>
      <c r="F52" s="1811"/>
      <c r="G52" s="1811"/>
      <c r="H52" s="1811"/>
      <c r="I52" s="1811"/>
      <c r="J52" s="1811"/>
      <c r="K52" s="1811"/>
      <c r="L52" s="1811"/>
      <c r="M52" s="1811"/>
      <c r="N52" s="1811"/>
      <c r="O52" s="1811"/>
      <c r="P52" s="1811"/>
      <c r="Q52" s="1811"/>
      <c r="R52" s="1811"/>
      <c r="S52" s="1811"/>
      <c r="T52" s="1811"/>
      <c r="U52" s="1811"/>
      <c r="V52" s="1811"/>
      <c r="W52" s="1811"/>
      <c r="X52" s="1811"/>
      <c r="Y52" s="1811"/>
      <c r="Z52" s="1811"/>
      <c r="AA52" s="1811"/>
      <c r="AB52" s="1811"/>
      <c r="AC52" s="1811"/>
      <c r="AD52" s="1811"/>
      <c r="AE52" s="1811"/>
      <c r="AF52" s="1811"/>
      <c r="AG52" s="1811"/>
      <c r="AH52" s="1811"/>
      <c r="AI52" s="1811"/>
      <c r="AJ52" s="1811"/>
      <c r="AK52" s="1812"/>
    </row>
    <row r="53" spans="1:37" s="1794" customFormat="1" ht="9.75" customHeight="1">
      <c r="A53" s="1802"/>
      <c r="B53" s="580" t="s">
        <v>535</v>
      </c>
      <c r="C53" s="1598"/>
      <c r="D53" s="1598"/>
      <c r="E53" s="1598"/>
      <c r="F53" s="1598"/>
      <c r="G53" s="1598"/>
      <c r="H53" s="632" t="s">
        <v>536</v>
      </c>
      <c r="I53" s="633"/>
      <c r="J53" s="633"/>
      <c r="K53" s="633"/>
      <c r="L53" s="633"/>
      <c r="M53" s="633"/>
      <c r="N53" s="633"/>
      <c r="O53" s="633"/>
      <c r="P53" s="176" t="s">
        <v>537</v>
      </c>
      <c r="Q53" s="1598"/>
      <c r="R53" s="1598"/>
      <c r="S53" s="1598"/>
      <c r="T53" s="1598"/>
      <c r="U53" s="1598"/>
      <c r="V53" s="1598"/>
      <c r="W53" s="1598"/>
      <c r="X53" s="1603"/>
      <c r="Y53" s="175" t="s">
        <v>531</v>
      </c>
      <c r="Z53" s="1602"/>
      <c r="AA53" s="1602"/>
      <c r="AB53" s="1803"/>
      <c r="AC53" s="1803"/>
      <c r="AD53" s="1803"/>
      <c r="AE53" s="1803"/>
      <c r="AF53" s="1803"/>
      <c r="AG53" s="1803"/>
      <c r="AH53" s="1803"/>
      <c r="AI53" s="1803"/>
      <c r="AJ53" s="1804"/>
      <c r="AK53" s="1793"/>
    </row>
    <row r="54" spans="1:37" ht="19.5" customHeight="1">
      <c r="A54" s="1767"/>
      <c r="B54" s="794"/>
      <c r="C54" s="795"/>
      <c r="D54" s="795"/>
      <c r="E54" s="795"/>
      <c r="F54" s="795"/>
      <c r="G54" s="796"/>
      <c r="H54" s="728"/>
      <c r="I54" s="729"/>
      <c r="J54" s="729"/>
      <c r="K54" s="729"/>
      <c r="L54" s="729"/>
      <c r="M54" s="729"/>
      <c r="N54" s="729"/>
      <c r="O54" s="729"/>
      <c r="P54" s="797"/>
      <c r="Q54" s="798"/>
      <c r="R54" s="798"/>
      <c r="S54" s="798"/>
      <c r="T54" s="798"/>
      <c r="U54" s="798"/>
      <c r="V54" s="798"/>
      <c r="W54" s="798"/>
      <c r="X54" s="799"/>
      <c r="Y54" s="800"/>
      <c r="Z54" s="801"/>
      <c r="AA54" s="801"/>
      <c r="AB54" s="801"/>
      <c r="AC54" s="801"/>
      <c r="AD54" s="801"/>
      <c r="AE54" s="801"/>
      <c r="AF54" s="801"/>
      <c r="AG54" s="801"/>
      <c r="AH54" s="801"/>
      <c r="AI54" s="801"/>
      <c r="AJ54" s="802"/>
      <c r="AK54" s="1778"/>
    </row>
    <row r="55" spans="1:37" s="1794" customFormat="1" ht="9.75" customHeight="1">
      <c r="A55" s="1802"/>
      <c r="B55" s="632" t="s">
        <v>810</v>
      </c>
      <c r="C55" s="633"/>
      <c r="D55" s="633"/>
      <c r="E55" s="634"/>
      <c r="F55" s="632" t="s">
        <v>811</v>
      </c>
      <c r="G55" s="633"/>
      <c r="H55" s="633"/>
      <c r="I55" s="633"/>
      <c r="J55" s="633"/>
      <c r="K55" s="633"/>
      <c r="L55" s="633"/>
      <c r="M55" s="633"/>
      <c r="N55" s="633"/>
      <c r="O55" s="634"/>
      <c r="P55" s="176" t="s">
        <v>812</v>
      </c>
      <c r="Q55" s="1602"/>
      <c r="R55" s="1598"/>
      <c r="S55" s="1598"/>
      <c r="T55" s="1598"/>
      <c r="U55" s="1598"/>
      <c r="V55" s="1598"/>
      <c r="W55" s="1598"/>
      <c r="X55" s="1603"/>
      <c r="Y55" s="176" t="s">
        <v>813</v>
      </c>
      <c r="Z55" s="1602"/>
      <c r="AA55" s="1602"/>
      <c r="AB55" s="1602"/>
      <c r="AC55" s="1602"/>
      <c r="AD55" s="1602"/>
      <c r="AE55" s="1602"/>
      <c r="AF55" s="1602"/>
      <c r="AG55" s="1602"/>
      <c r="AH55" s="1602"/>
      <c r="AI55" s="1602"/>
      <c r="AJ55" s="1623"/>
      <c r="AK55" s="1793"/>
    </row>
    <row r="56" spans="1:37" ht="19.5" customHeight="1">
      <c r="A56" s="1767"/>
      <c r="B56" s="736"/>
      <c r="C56" s="737"/>
      <c r="D56" s="737"/>
      <c r="E56" s="738"/>
      <c r="F56" s="803"/>
      <c r="G56" s="804"/>
      <c r="H56" s="804"/>
      <c r="I56" s="804"/>
      <c r="J56" s="804"/>
      <c r="K56" s="804"/>
      <c r="L56" s="804"/>
      <c r="M56" s="804"/>
      <c r="N56" s="804"/>
      <c r="O56" s="805"/>
      <c r="P56" s="803"/>
      <c r="Q56" s="804"/>
      <c r="R56" s="804"/>
      <c r="S56" s="804"/>
      <c r="T56" s="804"/>
      <c r="U56" s="804"/>
      <c r="V56" s="804"/>
      <c r="W56" s="804"/>
      <c r="X56" s="805"/>
      <c r="Y56" s="803"/>
      <c r="Z56" s="804"/>
      <c r="AA56" s="804"/>
      <c r="AB56" s="804"/>
      <c r="AC56" s="804"/>
      <c r="AD56" s="804"/>
      <c r="AE56" s="804"/>
      <c r="AF56" s="804"/>
      <c r="AG56" s="804"/>
      <c r="AH56" s="804"/>
      <c r="AI56" s="804"/>
      <c r="AJ56" s="805"/>
      <c r="AK56" s="1778"/>
    </row>
    <row r="57" spans="1:37" s="1794" customFormat="1" ht="9.75" customHeight="1">
      <c r="A57" s="1802"/>
      <c r="B57" s="494" t="s">
        <v>814</v>
      </c>
      <c r="C57" s="1805"/>
      <c r="D57" s="1805"/>
      <c r="E57" s="493" t="s">
        <v>815</v>
      </c>
      <c r="F57" s="1806"/>
      <c r="G57" s="1806"/>
      <c r="H57" s="1806"/>
      <c r="I57" s="493" t="s">
        <v>816</v>
      </c>
      <c r="J57" s="1806"/>
      <c r="K57" s="1806"/>
      <c r="L57" s="1806"/>
      <c r="M57" s="1806"/>
      <c r="N57" s="1806"/>
      <c r="O57" s="1806"/>
      <c r="P57" s="1806"/>
      <c r="Q57" s="1806"/>
      <c r="R57" s="1807"/>
      <c r="S57" s="1807"/>
      <c r="T57" s="1807"/>
      <c r="U57" s="1807"/>
      <c r="V57" s="1807"/>
      <c r="W57" s="493" t="s">
        <v>817</v>
      </c>
      <c r="X57" s="1807"/>
      <c r="Y57" s="1807"/>
      <c r="Z57" s="1806"/>
      <c r="AA57" s="1806"/>
      <c r="AB57" s="1806"/>
      <c r="AC57" s="1806"/>
      <c r="AD57" s="1807"/>
      <c r="AE57" s="1806"/>
      <c r="AF57" s="1806"/>
      <c r="AG57" s="1806"/>
      <c r="AH57" s="1806"/>
      <c r="AI57" s="1806"/>
      <c r="AJ57" s="1804"/>
      <c r="AK57" s="1793"/>
    </row>
    <row r="58" spans="1:37" ht="19.5" customHeight="1">
      <c r="A58" s="1767"/>
      <c r="B58" s="783"/>
      <c r="C58" s="784"/>
      <c r="D58" s="785"/>
      <c r="E58" s="783"/>
      <c r="F58" s="784"/>
      <c r="G58" s="784"/>
      <c r="H58" s="784"/>
      <c r="I58" s="806"/>
      <c r="J58" s="807"/>
      <c r="K58" s="807"/>
      <c r="L58" s="807"/>
      <c r="M58" s="807"/>
      <c r="N58" s="807"/>
      <c r="O58" s="807"/>
      <c r="P58" s="807"/>
      <c r="Q58" s="807"/>
      <c r="R58" s="807"/>
      <c r="S58" s="807"/>
      <c r="T58" s="807"/>
      <c r="U58" s="807"/>
      <c r="V58" s="808"/>
      <c r="W58" s="794"/>
      <c r="X58" s="795"/>
      <c r="Y58" s="795"/>
      <c r="Z58" s="795"/>
      <c r="AA58" s="795"/>
      <c r="AB58" s="795"/>
      <c r="AC58" s="795"/>
      <c r="AD58" s="795"/>
      <c r="AE58" s="795"/>
      <c r="AF58" s="795"/>
      <c r="AG58" s="795"/>
      <c r="AH58" s="795"/>
      <c r="AI58" s="795"/>
      <c r="AJ58" s="796"/>
      <c r="AK58" s="1778"/>
    </row>
    <row r="59" spans="1:37" ht="9.75" customHeight="1">
      <c r="A59" s="1767"/>
      <c r="B59" s="493" t="s">
        <v>818</v>
      </c>
      <c r="C59" s="1806"/>
      <c r="D59" s="1806"/>
      <c r="E59" s="1806"/>
      <c r="F59" s="1806"/>
      <c r="G59" s="1806"/>
      <c r="H59" s="1806"/>
      <c r="I59" s="1806"/>
      <c r="J59" s="1806"/>
      <c r="K59" s="1806"/>
      <c r="L59" s="1806"/>
      <c r="M59" s="1806"/>
      <c r="N59" s="1806"/>
      <c r="O59" s="1806"/>
      <c r="P59" s="1806"/>
      <c r="Q59" s="1806"/>
      <c r="R59" s="1808"/>
      <c r="S59" s="493" t="s">
        <v>819</v>
      </c>
      <c r="T59" s="1806"/>
      <c r="U59" s="1806"/>
      <c r="V59" s="1806"/>
      <c r="W59" s="1806"/>
      <c r="X59" s="1807"/>
      <c r="Y59" s="1806"/>
      <c r="Z59" s="1806"/>
      <c r="AA59" s="1806"/>
      <c r="AB59" s="1806"/>
      <c r="AC59" s="1806"/>
      <c r="AD59" s="1806"/>
      <c r="AE59" s="1806"/>
      <c r="AF59" s="1806"/>
      <c r="AG59" s="1806"/>
      <c r="AH59" s="1806"/>
      <c r="AI59" s="1806"/>
      <c r="AJ59" s="1804"/>
      <c r="AK59" s="1778"/>
    </row>
    <row r="60" spans="1:37" ht="19.5" customHeight="1">
      <c r="A60" s="1767"/>
      <c r="B60" s="783"/>
      <c r="C60" s="784"/>
      <c r="D60" s="784"/>
      <c r="E60" s="784"/>
      <c r="F60" s="784"/>
      <c r="G60" s="784"/>
      <c r="H60" s="784"/>
      <c r="I60" s="784"/>
      <c r="J60" s="784"/>
      <c r="K60" s="784"/>
      <c r="L60" s="784"/>
      <c r="M60" s="784"/>
      <c r="N60" s="784"/>
      <c r="O60" s="784"/>
      <c r="P60" s="784"/>
      <c r="Q60" s="784"/>
      <c r="R60" s="785"/>
      <c r="S60" s="806"/>
      <c r="T60" s="807"/>
      <c r="U60" s="807"/>
      <c r="V60" s="807"/>
      <c r="W60" s="807"/>
      <c r="X60" s="807"/>
      <c r="Y60" s="807"/>
      <c r="Z60" s="807"/>
      <c r="AA60" s="807"/>
      <c r="AB60" s="807"/>
      <c r="AC60" s="807"/>
      <c r="AD60" s="807"/>
      <c r="AE60" s="807"/>
      <c r="AF60" s="807"/>
      <c r="AG60" s="807"/>
      <c r="AH60" s="807"/>
      <c r="AI60" s="807"/>
      <c r="AJ60" s="808"/>
      <c r="AK60" s="1778"/>
    </row>
    <row r="61" spans="1:38" ht="9" customHeight="1">
      <c r="A61" s="1797"/>
      <c r="B61" s="1813"/>
      <c r="C61" s="1813"/>
      <c r="D61" s="1813"/>
      <c r="E61" s="1813"/>
      <c r="F61" s="1813"/>
      <c r="G61" s="1813"/>
      <c r="H61" s="1813"/>
      <c r="I61" s="1813"/>
      <c r="J61" s="1813"/>
      <c r="K61" s="1813"/>
      <c r="L61" s="1813"/>
      <c r="M61" s="1813"/>
      <c r="N61" s="1813"/>
      <c r="O61" s="1813"/>
      <c r="P61" s="1813"/>
      <c r="Q61" s="1813"/>
      <c r="R61" s="1813"/>
      <c r="S61" s="1813"/>
      <c r="T61" s="1813"/>
      <c r="U61" s="1813"/>
      <c r="V61" s="1813"/>
      <c r="W61" s="1813"/>
      <c r="X61" s="1813"/>
      <c r="Y61" s="1813"/>
      <c r="Z61" s="1813"/>
      <c r="AA61" s="1813"/>
      <c r="AB61" s="1813"/>
      <c r="AC61" s="1813"/>
      <c r="AD61" s="1813"/>
      <c r="AE61" s="1813"/>
      <c r="AF61" s="1813"/>
      <c r="AG61" s="1813"/>
      <c r="AH61" s="1813"/>
      <c r="AI61" s="1813"/>
      <c r="AJ61" s="1813"/>
      <c r="AK61" s="1784"/>
      <c r="AL61" s="1814"/>
    </row>
    <row r="62" spans="1:37" ht="18" customHeight="1">
      <c r="A62" s="1729"/>
      <c r="B62" s="1837" t="s">
        <v>853</v>
      </c>
      <c r="C62" s="1837"/>
      <c r="D62" s="1837"/>
      <c r="E62" s="1837"/>
      <c r="F62" s="1837"/>
      <c r="G62" s="1837"/>
      <c r="H62" s="1837"/>
      <c r="I62" s="1837"/>
      <c r="J62" s="1837"/>
      <c r="K62" s="1837"/>
      <c r="L62" s="1837"/>
      <c r="M62" s="1837"/>
      <c r="N62" s="1837"/>
      <c r="O62" s="1837"/>
      <c r="P62" s="1837"/>
      <c r="Q62" s="1837"/>
      <c r="R62" s="1837"/>
      <c r="S62" s="1837"/>
      <c r="T62" s="1837"/>
      <c r="U62" s="1837"/>
      <c r="V62" s="1837"/>
      <c r="W62" s="1837"/>
      <c r="X62" s="1837"/>
      <c r="Y62" s="1837"/>
      <c r="Z62" s="1837"/>
      <c r="AA62" s="1837"/>
      <c r="AB62" s="1837"/>
      <c r="AC62" s="1837"/>
      <c r="AD62" s="1837"/>
      <c r="AE62" s="1837"/>
      <c r="AF62" s="1837"/>
      <c r="AG62" s="1837"/>
      <c r="AH62" s="1837"/>
      <c r="AI62" s="1837"/>
      <c r="AJ62" s="1837"/>
      <c r="AK62" s="1731"/>
    </row>
    <row r="63" spans="1:37" ht="9.75" customHeight="1">
      <c r="A63" s="1733"/>
      <c r="B63" s="742" t="s">
        <v>854</v>
      </c>
      <c r="C63" s="742"/>
      <c r="D63" s="742"/>
      <c r="E63" s="742"/>
      <c r="F63" s="742"/>
      <c r="G63" s="742"/>
      <c r="H63" s="742"/>
      <c r="I63" s="742"/>
      <c r="J63" s="742"/>
      <c r="K63" s="742"/>
      <c r="L63" s="742"/>
      <c r="M63" s="742"/>
      <c r="N63" s="632" t="s">
        <v>855</v>
      </c>
      <c r="O63" s="633"/>
      <c r="P63" s="633"/>
      <c r="Q63" s="633"/>
      <c r="R63" s="633"/>
      <c r="S63" s="633"/>
      <c r="T63" s="633"/>
      <c r="U63" s="633"/>
      <c r="V63" s="633"/>
      <c r="W63" s="633"/>
      <c r="X63" s="633"/>
      <c r="Y63" s="634"/>
      <c r="Z63" s="175" t="s">
        <v>856</v>
      </c>
      <c r="AA63" s="1598"/>
      <c r="AB63" s="1598"/>
      <c r="AC63" s="1598"/>
      <c r="AD63" s="1598"/>
      <c r="AE63" s="1598"/>
      <c r="AF63" s="1598"/>
      <c r="AG63" s="1598"/>
      <c r="AH63" s="1598"/>
      <c r="AI63" s="1598"/>
      <c r="AJ63" s="1792"/>
      <c r="AK63" s="1736"/>
    </row>
    <row r="64" spans="1:37" ht="21.75" customHeight="1">
      <c r="A64" s="1733"/>
      <c r="B64" s="743"/>
      <c r="C64" s="743"/>
      <c r="D64" s="743"/>
      <c r="E64" s="743"/>
      <c r="F64" s="743"/>
      <c r="G64" s="743"/>
      <c r="H64" s="743"/>
      <c r="I64" s="743"/>
      <c r="J64" s="743"/>
      <c r="K64" s="743"/>
      <c r="L64" s="743"/>
      <c r="M64" s="743"/>
      <c r="N64" s="743"/>
      <c r="O64" s="743"/>
      <c r="P64" s="743"/>
      <c r="Q64" s="743"/>
      <c r="R64" s="743"/>
      <c r="S64" s="743"/>
      <c r="T64" s="743"/>
      <c r="U64" s="743"/>
      <c r="V64" s="743"/>
      <c r="W64" s="743"/>
      <c r="X64" s="743"/>
      <c r="Y64" s="743"/>
      <c r="Z64" s="594"/>
      <c r="AA64" s="594"/>
      <c r="AB64" s="594"/>
      <c r="AC64" s="594"/>
      <c r="AD64" s="594"/>
      <c r="AE64" s="594"/>
      <c r="AF64" s="594"/>
      <c r="AG64" s="594"/>
      <c r="AH64" s="594"/>
      <c r="AI64" s="594"/>
      <c r="AJ64" s="595"/>
      <c r="AK64" s="1736"/>
    </row>
    <row r="65" spans="1:37" s="1815" customFormat="1" ht="9.75" customHeight="1">
      <c r="A65" s="1733"/>
      <c r="B65" s="623" t="s">
        <v>857</v>
      </c>
      <c r="C65" s="175"/>
      <c r="D65" s="1598"/>
      <c r="E65" s="1598"/>
      <c r="F65" s="1598"/>
      <c r="G65" s="1598"/>
      <c r="H65" s="632" t="s">
        <v>858</v>
      </c>
      <c r="I65" s="633"/>
      <c r="J65" s="633"/>
      <c r="K65" s="633"/>
      <c r="L65" s="633"/>
      <c r="M65" s="633"/>
      <c r="N65" s="633"/>
      <c r="O65" s="633"/>
      <c r="P65" s="176" t="s">
        <v>859</v>
      </c>
      <c r="Q65" s="1598"/>
      <c r="R65" s="1598"/>
      <c r="S65" s="1598"/>
      <c r="T65" s="1598"/>
      <c r="U65" s="1598"/>
      <c r="V65" s="1598"/>
      <c r="W65" s="1598"/>
      <c r="X65" s="1603"/>
      <c r="Y65" s="175" t="s">
        <v>860</v>
      </c>
      <c r="Z65" s="1602"/>
      <c r="AA65" s="1602"/>
      <c r="AB65" s="1803"/>
      <c r="AC65" s="1803"/>
      <c r="AD65" s="1803"/>
      <c r="AE65" s="1803"/>
      <c r="AF65" s="1803"/>
      <c r="AG65" s="1803"/>
      <c r="AH65" s="1803"/>
      <c r="AI65" s="1803"/>
      <c r="AJ65" s="1804"/>
      <c r="AK65" s="1736"/>
    </row>
    <row r="66" spans="1:37" ht="21.75" customHeight="1">
      <c r="A66" s="1816"/>
      <c r="B66" s="726"/>
      <c r="C66" s="726"/>
      <c r="D66" s="726"/>
      <c r="E66" s="726"/>
      <c r="F66" s="726"/>
      <c r="G66" s="727"/>
      <c r="H66" s="728"/>
      <c r="I66" s="729"/>
      <c r="J66" s="729"/>
      <c r="K66" s="729"/>
      <c r="L66" s="729"/>
      <c r="M66" s="729"/>
      <c r="N66" s="729"/>
      <c r="O66" s="729"/>
      <c r="P66" s="730"/>
      <c r="Q66" s="731"/>
      <c r="R66" s="731"/>
      <c r="S66" s="731"/>
      <c r="T66" s="731"/>
      <c r="U66" s="731"/>
      <c r="V66" s="731"/>
      <c r="W66" s="731"/>
      <c r="X66" s="732"/>
      <c r="Y66" s="733"/>
      <c r="Z66" s="734"/>
      <c r="AA66" s="734"/>
      <c r="AB66" s="734"/>
      <c r="AC66" s="734"/>
      <c r="AD66" s="734"/>
      <c r="AE66" s="734"/>
      <c r="AF66" s="734"/>
      <c r="AG66" s="734"/>
      <c r="AH66" s="734"/>
      <c r="AI66" s="734"/>
      <c r="AJ66" s="735"/>
      <c r="AK66" s="1736"/>
    </row>
    <row r="67" spans="1:37" ht="9.75" customHeight="1">
      <c r="A67" s="1733"/>
      <c r="B67" s="711" t="s">
        <v>935</v>
      </c>
      <c r="C67" s="1706"/>
      <c r="D67" s="1706"/>
      <c r="E67" s="1707"/>
      <c r="F67" s="1838" t="s">
        <v>907</v>
      </c>
      <c r="G67" s="1714"/>
      <c r="H67" s="1714"/>
      <c r="I67" s="1714"/>
      <c r="J67" s="1714"/>
      <c r="K67" s="1714"/>
      <c r="L67" s="1714"/>
      <c r="M67" s="1714"/>
      <c r="N67" s="1714"/>
      <c r="O67" s="1714"/>
      <c r="P67" s="1839" t="s">
        <v>908</v>
      </c>
      <c r="Q67" s="1817"/>
      <c r="R67" s="1817"/>
      <c r="S67" s="1817"/>
      <c r="T67" s="1817"/>
      <c r="U67" s="1817"/>
      <c r="V67" s="1817"/>
      <c r="W67" s="1817"/>
      <c r="X67" s="1817"/>
      <c r="Y67" s="1838" t="s">
        <v>909</v>
      </c>
      <c r="Z67" s="1725"/>
      <c r="AA67" s="1725"/>
      <c r="AB67" s="1725"/>
      <c r="AC67" s="1725"/>
      <c r="AD67" s="1725"/>
      <c r="AE67" s="1725"/>
      <c r="AF67" s="1725"/>
      <c r="AG67" s="1725"/>
      <c r="AH67" s="1725"/>
      <c r="AI67" s="1725"/>
      <c r="AJ67" s="1726"/>
      <c r="AK67" s="1736"/>
    </row>
    <row r="68" spans="1:37" ht="21.75" customHeight="1">
      <c r="A68" s="1733"/>
      <c r="B68" s="736"/>
      <c r="C68" s="737"/>
      <c r="D68" s="737"/>
      <c r="E68" s="738"/>
      <c r="F68" s="739"/>
      <c r="G68" s="740"/>
      <c r="H68" s="740"/>
      <c r="I68" s="740"/>
      <c r="J68" s="740"/>
      <c r="K68" s="740"/>
      <c r="L68" s="740"/>
      <c r="M68" s="740"/>
      <c r="N68" s="740"/>
      <c r="O68" s="741"/>
      <c r="P68" s="739"/>
      <c r="Q68" s="740"/>
      <c r="R68" s="740"/>
      <c r="S68" s="740"/>
      <c r="T68" s="740"/>
      <c r="U68" s="740"/>
      <c r="V68" s="740"/>
      <c r="W68" s="740"/>
      <c r="X68" s="741"/>
      <c r="Y68" s="739"/>
      <c r="Z68" s="740"/>
      <c r="AA68" s="740"/>
      <c r="AB68" s="740"/>
      <c r="AC68" s="740"/>
      <c r="AD68" s="740"/>
      <c r="AE68" s="740"/>
      <c r="AF68" s="740"/>
      <c r="AG68" s="740"/>
      <c r="AH68" s="740"/>
      <c r="AI68" s="740"/>
      <c r="AJ68" s="741"/>
      <c r="AK68" s="1736"/>
    </row>
    <row r="69" spans="1:37" ht="12" customHeight="1" hidden="1">
      <c r="A69" s="1733"/>
      <c r="B69" s="1624" t="s">
        <v>861</v>
      </c>
      <c r="C69" s="1625"/>
      <c r="D69" s="1625"/>
      <c r="E69" s="1597" t="s">
        <v>862</v>
      </c>
      <c r="F69" s="1610"/>
      <c r="G69" s="1610"/>
      <c r="H69" s="1611"/>
      <c r="I69" s="1597" t="s">
        <v>863</v>
      </c>
      <c r="J69" s="1610"/>
      <c r="K69" s="1610"/>
      <c r="L69" s="1610"/>
      <c r="M69" s="1610"/>
      <c r="N69" s="1610"/>
      <c r="O69" s="1610"/>
      <c r="P69" s="1610"/>
      <c r="Q69" s="1610"/>
      <c r="R69" s="625"/>
      <c r="S69" s="1597" t="s">
        <v>864</v>
      </c>
      <c r="T69" s="1610"/>
      <c r="U69" s="1610"/>
      <c r="V69" s="1610"/>
      <c r="W69" s="1610"/>
      <c r="X69" s="1808"/>
      <c r="Y69" s="1597" t="s">
        <v>865</v>
      </c>
      <c r="Z69" s="1610"/>
      <c r="AA69" s="1610"/>
      <c r="AB69" s="1610"/>
      <c r="AC69" s="1610"/>
      <c r="AD69" s="1610"/>
      <c r="AE69" s="1610"/>
      <c r="AF69" s="1610"/>
      <c r="AG69" s="1610"/>
      <c r="AH69" s="1610"/>
      <c r="AI69" s="1610"/>
      <c r="AJ69" s="1804"/>
      <c r="AK69" s="1736"/>
    </row>
    <row r="70" spans="1:37" ht="12.75">
      <c r="A70" s="1733"/>
      <c r="B70" s="712"/>
      <c r="C70" s="712"/>
      <c r="D70" s="712"/>
      <c r="E70" s="712"/>
      <c r="F70" s="712"/>
      <c r="G70" s="712"/>
      <c r="H70" s="712"/>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713"/>
      <c r="AJ70" s="713"/>
      <c r="AK70" s="1736"/>
    </row>
    <row r="71" spans="1:37" ht="12.75">
      <c r="A71" s="723"/>
      <c r="B71" s="724"/>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5"/>
    </row>
    <row r="72" spans="1:37" ht="77.25" customHeight="1">
      <c r="A72" s="1733"/>
      <c r="B72" s="1840" t="s">
        <v>946</v>
      </c>
      <c r="C72" s="1841"/>
      <c r="D72" s="1841"/>
      <c r="E72" s="1841"/>
      <c r="F72" s="1841"/>
      <c r="G72" s="1841"/>
      <c r="H72" s="1841"/>
      <c r="I72" s="1841"/>
      <c r="J72" s="1841"/>
      <c r="K72" s="1841"/>
      <c r="L72" s="1841"/>
      <c r="M72" s="1841"/>
      <c r="N72" s="1841"/>
      <c r="O72" s="1841"/>
      <c r="P72" s="1841"/>
      <c r="Q72" s="1841"/>
      <c r="R72" s="1841"/>
      <c r="S72" s="1841"/>
      <c r="T72" s="1841"/>
      <c r="U72" s="1841"/>
      <c r="V72" s="1841"/>
      <c r="W72" s="1841"/>
      <c r="X72" s="1841"/>
      <c r="Y72" s="1841"/>
      <c r="Z72" s="1841"/>
      <c r="AA72" s="1841"/>
      <c r="AB72" s="1841"/>
      <c r="AC72" s="1841"/>
      <c r="AD72" s="1841"/>
      <c r="AE72" s="1841"/>
      <c r="AF72" s="1841"/>
      <c r="AG72" s="1841"/>
      <c r="AH72" s="1841"/>
      <c r="AI72" s="1841"/>
      <c r="AJ72" s="1841"/>
      <c r="AK72" s="1736"/>
    </row>
    <row r="73" spans="1:37" ht="12.75">
      <c r="A73" s="1816"/>
      <c r="B73" s="714"/>
      <c r="C73" s="715"/>
      <c r="D73" s="715"/>
      <c r="E73" s="715"/>
      <c r="F73" s="715"/>
      <c r="G73" s="715"/>
      <c r="H73" s="715"/>
      <c r="I73" s="715"/>
      <c r="J73" s="715"/>
      <c r="K73" s="715"/>
      <c r="L73" s="715"/>
      <c r="M73" s="715"/>
      <c r="N73" s="715"/>
      <c r="O73" s="716"/>
      <c r="P73" s="1733"/>
      <c r="Q73" s="1734"/>
      <c r="R73" s="1734"/>
      <c r="S73" s="1734"/>
      <c r="T73" s="496"/>
      <c r="U73" s="496"/>
      <c r="V73" s="720"/>
      <c r="W73" s="721"/>
      <c r="X73" s="721"/>
      <c r="Y73" s="721"/>
      <c r="Z73" s="721"/>
      <c r="AA73" s="721"/>
      <c r="AB73" s="721"/>
      <c r="AC73" s="721"/>
      <c r="AD73" s="721"/>
      <c r="AE73" s="721"/>
      <c r="AF73" s="721"/>
      <c r="AG73" s="721"/>
      <c r="AH73" s="721"/>
      <c r="AI73" s="721"/>
      <c r="AJ73" s="722"/>
      <c r="AK73" s="1816"/>
    </row>
    <row r="74" spans="1:37" ht="12.75">
      <c r="A74" s="1733"/>
      <c r="B74" s="717"/>
      <c r="C74" s="718"/>
      <c r="D74" s="718"/>
      <c r="E74" s="718"/>
      <c r="F74" s="718"/>
      <c r="G74" s="718"/>
      <c r="H74" s="718"/>
      <c r="I74" s="718"/>
      <c r="J74" s="718"/>
      <c r="K74" s="718"/>
      <c r="L74" s="718"/>
      <c r="M74" s="718"/>
      <c r="N74" s="718"/>
      <c r="O74" s="719"/>
      <c r="P74" s="1734"/>
      <c r="Q74" s="1734"/>
      <c r="R74" s="1734"/>
      <c r="S74" s="1734"/>
      <c r="T74" s="496"/>
      <c r="U74" s="496"/>
      <c r="V74" s="723"/>
      <c r="W74" s="724"/>
      <c r="X74" s="724"/>
      <c r="Y74" s="724"/>
      <c r="Z74" s="724"/>
      <c r="AA74" s="724"/>
      <c r="AB74" s="724"/>
      <c r="AC74" s="724"/>
      <c r="AD74" s="724"/>
      <c r="AE74" s="724"/>
      <c r="AF74" s="724"/>
      <c r="AG74" s="724"/>
      <c r="AH74" s="724"/>
      <c r="AI74" s="724"/>
      <c r="AJ74" s="725"/>
      <c r="AK74" s="1736"/>
    </row>
    <row r="75" spans="1:37" ht="14.25" customHeight="1">
      <c r="A75" s="1733"/>
      <c r="B75" s="1818"/>
      <c r="C75" s="1818"/>
      <c r="D75" s="1844" t="s">
        <v>820</v>
      </c>
      <c r="E75" s="1844"/>
      <c r="F75" s="1844"/>
      <c r="G75" s="1844"/>
      <c r="H75" s="1844"/>
      <c r="I75" s="1844"/>
      <c r="J75" s="1844"/>
      <c r="K75" s="1844"/>
      <c r="L75" s="1818"/>
      <c r="M75" s="1818"/>
      <c r="N75" s="1818"/>
      <c r="O75" s="1818"/>
      <c r="P75" s="1734"/>
      <c r="Q75" s="1734"/>
      <c r="R75" s="1734"/>
      <c r="S75" s="1734"/>
      <c r="T75" s="1734"/>
      <c r="U75" s="1734"/>
      <c r="V75" s="1842" t="s">
        <v>866</v>
      </c>
      <c r="W75" s="1842"/>
      <c r="X75" s="1842"/>
      <c r="Y75" s="1842"/>
      <c r="Z75" s="1842"/>
      <c r="AA75" s="1842"/>
      <c r="AB75" s="1842"/>
      <c r="AC75" s="1842"/>
      <c r="AD75" s="1842"/>
      <c r="AE75" s="1842"/>
      <c r="AF75" s="1842"/>
      <c r="AG75" s="1842"/>
      <c r="AH75" s="1842"/>
      <c r="AI75" s="1842"/>
      <c r="AJ75" s="1842"/>
      <c r="AK75" s="1736"/>
    </row>
    <row r="76" spans="1:37" ht="36.75" customHeight="1">
      <c r="A76" s="1733"/>
      <c r="B76" s="1818"/>
      <c r="C76" s="1818"/>
      <c r="D76" s="1818"/>
      <c r="E76" s="1819"/>
      <c r="F76" s="1819"/>
      <c r="G76" s="1819"/>
      <c r="H76" s="1819"/>
      <c r="I76" s="1819"/>
      <c r="J76" s="1819"/>
      <c r="K76" s="1819"/>
      <c r="L76" s="1818"/>
      <c r="M76" s="1818"/>
      <c r="N76" s="1818"/>
      <c r="O76" s="1818"/>
      <c r="P76" s="1734"/>
      <c r="Q76" s="1734"/>
      <c r="R76" s="1734"/>
      <c r="S76" s="1734"/>
      <c r="T76" s="1734"/>
      <c r="U76" s="1734"/>
      <c r="V76" s="1843"/>
      <c r="W76" s="1843"/>
      <c r="X76" s="1843"/>
      <c r="Y76" s="1843"/>
      <c r="Z76" s="1843"/>
      <c r="AA76" s="1843"/>
      <c r="AB76" s="1843"/>
      <c r="AC76" s="1843"/>
      <c r="AD76" s="1843"/>
      <c r="AE76" s="1843"/>
      <c r="AF76" s="1843"/>
      <c r="AG76" s="1843"/>
      <c r="AH76" s="1843"/>
      <c r="AI76" s="1843"/>
      <c r="AJ76" s="1843"/>
      <c r="AK76" s="1736"/>
    </row>
    <row r="77" spans="1:37" ht="12.75">
      <c r="A77" s="1733"/>
      <c r="B77" s="1818"/>
      <c r="C77" s="1818"/>
      <c r="D77" s="1818"/>
      <c r="E77" s="1819"/>
      <c r="F77" s="1819"/>
      <c r="G77" s="1819"/>
      <c r="H77" s="1819"/>
      <c r="I77" s="1819"/>
      <c r="J77" s="1819"/>
      <c r="K77" s="1819"/>
      <c r="L77" s="1818"/>
      <c r="M77" s="1818"/>
      <c r="N77" s="1818"/>
      <c r="O77" s="1818"/>
      <c r="P77" s="1734"/>
      <c r="Q77" s="1734"/>
      <c r="R77" s="1734"/>
      <c r="S77" s="1734"/>
      <c r="T77" s="1734"/>
      <c r="U77" s="1734"/>
      <c r="V77" s="1734"/>
      <c r="W77" s="1734"/>
      <c r="X77" s="1820"/>
      <c r="Y77" s="1820"/>
      <c r="Z77" s="1820"/>
      <c r="AA77" s="1820"/>
      <c r="AB77" s="1820"/>
      <c r="AC77" s="1820"/>
      <c r="AD77" s="1820"/>
      <c r="AE77" s="1820"/>
      <c r="AF77" s="1820"/>
      <c r="AG77" s="1820"/>
      <c r="AH77" s="1820"/>
      <c r="AI77" s="1820"/>
      <c r="AJ77" s="1820"/>
      <c r="AK77" s="1736"/>
    </row>
    <row r="78" spans="1:37" ht="12.75">
      <c r="A78" s="1749"/>
      <c r="B78" s="1821"/>
      <c r="C78" s="1822"/>
      <c r="D78" s="1822"/>
      <c r="E78" s="1822"/>
      <c r="F78" s="1822"/>
      <c r="G78" s="1822"/>
      <c r="H78" s="1822"/>
      <c r="I78" s="1822"/>
      <c r="J78" s="1822"/>
      <c r="K78" s="1822"/>
      <c r="L78" s="1822"/>
      <c r="M78" s="1822"/>
      <c r="N78" s="1822"/>
      <c r="O78" s="1822"/>
      <c r="P78" s="1822"/>
      <c r="Q78" s="1822"/>
      <c r="R78" s="1822"/>
      <c r="S78" s="1822"/>
      <c r="T78" s="1822"/>
      <c r="U78" s="1822"/>
      <c r="V78" s="1822"/>
      <c r="W78" s="1822"/>
      <c r="X78" s="1822"/>
      <c r="Y78" s="1822"/>
      <c r="Z78" s="1822"/>
      <c r="AA78" s="1822"/>
      <c r="AB78" s="1822"/>
      <c r="AC78" s="1822"/>
      <c r="AD78" s="1822"/>
      <c r="AE78" s="1822"/>
      <c r="AF78" s="1822"/>
      <c r="AG78" s="1822"/>
      <c r="AH78" s="1822"/>
      <c r="AI78" s="1822"/>
      <c r="AJ78" s="1822"/>
      <c r="AK78" s="1752"/>
    </row>
    <row r="89" ht="18" customHeight="1"/>
    <row r="91" ht="21" customHeight="1"/>
  </sheetData>
  <sheetProtection password="CDF4" sheet="1" formatCells="0" formatColumns="0" formatRows="0" insertColumns="0" insertRows="0" insertHyperlinks="0" deleteColumns="0" deleteRows="0" sort="0" autoFilter="0" pivotTables="0"/>
  <mergeCells count="111">
    <mergeCell ref="B60:R60"/>
    <mergeCell ref="S60:AJ60"/>
    <mergeCell ref="B56:E56"/>
    <mergeCell ref="F56:O56"/>
    <mergeCell ref="P56:X56"/>
    <mergeCell ref="Y56:AJ56"/>
    <mergeCell ref="B58:D58"/>
    <mergeCell ref="E58:H58"/>
    <mergeCell ref="I58:V58"/>
    <mergeCell ref="W58:AJ58"/>
    <mergeCell ref="H53:O53"/>
    <mergeCell ref="B54:G54"/>
    <mergeCell ref="H54:O54"/>
    <mergeCell ref="P54:X54"/>
    <mergeCell ref="Y54:AJ54"/>
    <mergeCell ref="B55:E55"/>
    <mergeCell ref="F55:O55"/>
    <mergeCell ref="B47:D47"/>
    <mergeCell ref="E47:H47"/>
    <mergeCell ref="I47:V47"/>
    <mergeCell ref="W47:AJ47"/>
    <mergeCell ref="B49:R49"/>
    <mergeCell ref="S49:AJ49"/>
    <mergeCell ref="B44:E44"/>
    <mergeCell ref="F44:O44"/>
    <mergeCell ref="B45:E45"/>
    <mergeCell ref="F45:O45"/>
    <mergeCell ref="P45:X45"/>
    <mergeCell ref="Y45:AJ45"/>
    <mergeCell ref="B38:F38"/>
    <mergeCell ref="G38:O38"/>
    <mergeCell ref="P38:Y38"/>
    <mergeCell ref="B41:AJ41"/>
    <mergeCell ref="H42:O42"/>
    <mergeCell ref="B43:G43"/>
    <mergeCell ref="H43:O43"/>
    <mergeCell ref="P43:X43"/>
    <mergeCell ref="Y43:AJ43"/>
    <mergeCell ref="B32:AK32"/>
    <mergeCell ref="B34:F34"/>
    <mergeCell ref="G34:O34"/>
    <mergeCell ref="P34:Y34"/>
    <mergeCell ref="B36:F36"/>
    <mergeCell ref="G36:O36"/>
    <mergeCell ref="P36:Y36"/>
    <mergeCell ref="B27:H27"/>
    <mergeCell ref="I27:N27"/>
    <mergeCell ref="O27:Y27"/>
    <mergeCell ref="B28:N28"/>
    <mergeCell ref="O28:AB28"/>
    <mergeCell ref="C29:E29"/>
    <mergeCell ref="G29:J29"/>
    <mergeCell ref="O29:AB29"/>
    <mergeCell ref="B25:N25"/>
    <mergeCell ref="O25:AB25"/>
    <mergeCell ref="AC25:AJ25"/>
    <mergeCell ref="B26:H26"/>
    <mergeCell ref="I26:N26"/>
    <mergeCell ref="O26:Y26"/>
    <mergeCell ref="Z26:AJ26"/>
    <mergeCell ref="C17:Z17"/>
    <mergeCell ref="B20:AJ20"/>
    <mergeCell ref="B21:AJ21"/>
    <mergeCell ref="B22:AJ23"/>
    <mergeCell ref="O24:AB24"/>
    <mergeCell ref="AC24:AJ24"/>
    <mergeCell ref="B11:C11"/>
    <mergeCell ref="D11:AH11"/>
    <mergeCell ref="B12:AJ12"/>
    <mergeCell ref="B14:AK14"/>
    <mergeCell ref="C15:L15"/>
    <mergeCell ref="O15:AJ15"/>
    <mergeCell ref="B3:AK3"/>
    <mergeCell ref="B4:AJ4"/>
    <mergeCell ref="B5:M5"/>
    <mergeCell ref="N5:O5"/>
    <mergeCell ref="Y5:Z5"/>
    <mergeCell ref="B7:AB10"/>
    <mergeCell ref="AC7:AE7"/>
    <mergeCell ref="AG7:AI7"/>
    <mergeCell ref="P5:X5"/>
    <mergeCell ref="AA5:AI5"/>
    <mergeCell ref="F68:O68"/>
    <mergeCell ref="P68:X68"/>
    <mergeCell ref="Y68:AJ68"/>
    <mergeCell ref="B62:AJ62"/>
    <mergeCell ref="B63:M63"/>
    <mergeCell ref="N63:Y63"/>
    <mergeCell ref="B64:M64"/>
    <mergeCell ref="N64:Y64"/>
    <mergeCell ref="H65:O65"/>
    <mergeCell ref="B78:AJ78"/>
    <mergeCell ref="A71:AK71"/>
    <mergeCell ref="B72:AJ72"/>
    <mergeCell ref="B73:O74"/>
    <mergeCell ref="V73:AJ74"/>
    <mergeCell ref="B66:G66"/>
    <mergeCell ref="H66:O66"/>
    <mergeCell ref="P66:X66"/>
    <mergeCell ref="Y66:AJ66"/>
    <mergeCell ref="B68:E68"/>
    <mergeCell ref="D75:K75"/>
    <mergeCell ref="V75:AJ76"/>
    <mergeCell ref="B67:E67"/>
    <mergeCell ref="F67:O67"/>
    <mergeCell ref="Y67:AJ67"/>
    <mergeCell ref="B70:D70"/>
    <mergeCell ref="E70:H70"/>
    <mergeCell ref="I70:R70"/>
    <mergeCell ref="S70:X70"/>
    <mergeCell ref="Y70:AJ70"/>
  </mergeCells>
  <dataValidations count="8">
    <dataValidation type="whole" allowBlank="1" showInputMessage="1" showErrorMessage="1" sqref="Z36:AJ36 Z38:AJ38 Z27:AJ27 Z34:AJ34 Z64:AJ64">
      <formula1>0</formula1>
      <formula2>9</formula2>
    </dataValidation>
    <dataValidation type="textLength" operator="equal" allowBlank="1" showInputMessage="1" showErrorMessage="1" sqref="AK27">
      <formula1>11</formula1>
    </dataValidation>
    <dataValidation type="textLength" operator="lessThanOrEqual" allowBlank="1" showInputMessage="1" showErrorMessage="1" sqref="I27:N27">
      <formula1>14</formula1>
    </dataValidation>
    <dataValidation type="list" allowBlank="1" showInputMessage="1" showErrorMessage="1" sqref="F29">
      <formula1>$AM$5:$AM$6</formula1>
    </dataValidation>
    <dataValidation type="list" allowBlank="1" showInputMessage="1" showErrorMessage="1" sqref="B29">
      <formula1>$AM$5:$AM$6</formula1>
    </dataValidation>
    <dataValidation type="list" allowBlank="1" showInputMessage="1" showErrorMessage="1" sqref="N15">
      <formula1>$AM$6:$AM$7</formula1>
    </dataValidation>
    <dataValidation type="list" allowBlank="1" showInputMessage="1" showErrorMessage="1" sqref="O15:AJ15 B17 B15 AD9">
      <formula1>$AM$6:$AM$7</formula1>
    </dataValidation>
    <dataValidation type="list" allowBlank="1" showInputMessage="1" showErrorMessage="1" sqref="AH9">
      <formula1>$AM$6:$AM$7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&amp;LPROW_4.2WN/16/01&amp;RStrona &amp;P z &amp;N</oddFooter>
  </headerFooter>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sheetPr codeName="Arkusz5">
    <tabColor rgb="FF00FF00"/>
  </sheetPr>
  <dimension ref="A1:AW252"/>
  <sheetViews>
    <sheetView showGridLines="0" view="pageBreakPreview" zoomScaleSheetLayoutView="100" workbookViewId="0" topLeftCell="A92">
      <selection activeCell="R138" sqref="R138"/>
    </sheetView>
  </sheetViews>
  <sheetFormatPr defaultColWidth="9.140625" defaultRowHeight="12.75"/>
  <cols>
    <col min="1" max="1" width="2.57421875" style="1848" customWidth="1"/>
    <col min="2" max="2" width="3.57421875" style="1848" customWidth="1"/>
    <col min="3" max="3" width="3.00390625" style="1848" customWidth="1"/>
    <col min="4" max="36" width="2.57421875" style="1848" customWidth="1"/>
    <col min="37" max="37" width="3.140625" style="1848" customWidth="1"/>
    <col min="38" max="39" width="2.57421875" style="1848" customWidth="1"/>
    <col min="40" max="40" width="23.421875" style="1849" customWidth="1"/>
    <col min="41" max="41" width="23.421875" style="1850" hidden="1" customWidth="1"/>
    <col min="42" max="42" width="23.421875" style="1849" customWidth="1"/>
    <col min="43" max="44" width="9.140625" style="1848" customWidth="1"/>
    <col min="45" max="45" width="10.140625" style="1848" bestFit="1" customWidth="1"/>
    <col min="46" max="16384" width="9.140625" style="1848" customWidth="1"/>
  </cols>
  <sheetData>
    <row r="1" spans="1:45" ht="9.75" customHeight="1">
      <c r="A1" s="1845"/>
      <c r="B1" s="1846"/>
      <c r="C1" s="1846"/>
      <c r="D1" s="1846"/>
      <c r="E1" s="1846"/>
      <c r="F1" s="1846"/>
      <c r="G1" s="1846"/>
      <c r="H1" s="1846"/>
      <c r="I1" s="1846"/>
      <c r="J1" s="1846"/>
      <c r="K1" s="1846"/>
      <c r="L1" s="1846"/>
      <c r="M1" s="1846"/>
      <c r="N1" s="1846"/>
      <c r="O1" s="1846"/>
      <c r="P1" s="1846"/>
      <c r="Q1" s="1846"/>
      <c r="R1" s="1846"/>
      <c r="S1" s="1846"/>
      <c r="T1" s="1846"/>
      <c r="U1" s="1846"/>
      <c r="V1" s="1846"/>
      <c r="W1" s="1846"/>
      <c r="X1" s="1846"/>
      <c r="Y1" s="1846"/>
      <c r="Z1" s="1846"/>
      <c r="AA1" s="1846"/>
      <c r="AB1" s="1846"/>
      <c r="AC1" s="1846"/>
      <c r="AD1" s="1846"/>
      <c r="AE1" s="1846"/>
      <c r="AF1" s="1846"/>
      <c r="AG1" s="1846"/>
      <c r="AH1" s="1846"/>
      <c r="AI1" s="1846"/>
      <c r="AJ1" s="1846"/>
      <c r="AK1" s="1847"/>
      <c r="AO1" s="1850" t="s">
        <v>80</v>
      </c>
      <c r="AS1" s="1851"/>
    </row>
    <row r="2" spans="1:45" s="1853" customFormat="1" ht="15.75" customHeight="1">
      <c r="A2" s="1800"/>
      <c r="B2" s="809" t="s">
        <v>901</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852"/>
      <c r="AN2" s="1854"/>
      <c r="AO2" s="1855" t="s">
        <v>1</v>
      </c>
      <c r="AP2" s="1854"/>
      <c r="AS2" s="1856"/>
    </row>
    <row r="3" spans="1:45" s="1853" customFormat="1" ht="15" customHeight="1">
      <c r="A3" s="1800"/>
      <c r="B3" s="810" t="s">
        <v>900</v>
      </c>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1857"/>
      <c r="AN3" s="1854" t="s">
        <v>80</v>
      </c>
      <c r="AO3" s="1855" t="s">
        <v>2</v>
      </c>
      <c r="AP3" s="1854"/>
      <c r="AS3" s="1856"/>
    </row>
    <row r="4" spans="1:45" ht="15" customHeight="1">
      <c r="A4" s="1767"/>
      <c r="B4" s="811"/>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3"/>
      <c r="AK4" s="1858"/>
      <c r="AS4" s="1851"/>
    </row>
    <row r="5" spans="1:45" ht="60" customHeight="1">
      <c r="A5" s="1767"/>
      <c r="B5" s="814"/>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6"/>
      <c r="AK5" s="1858"/>
      <c r="AS5" s="1851"/>
    </row>
    <row r="6" spans="1:45" ht="15" customHeight="1">
      <c r="A6" s="1767"/>
      <c r="B6" s="817"/>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9"/>
      <c r="AK6" s="1858"/>
      <c r="AS6" s="1851"/>
    </row>
    <row r="7" spans="1:45" ht="9.75" customHeight="1">
      <c r="A7" s="1767"/>
      <c r="B7" s="1859"/>
      <c r="C7" s="1859"/>
      <c r="D7" s="1859"/>
      <c r="E7" s="1859"/>
      <c r="F7" s="1859"/>
      <c r="G7" s="1859"/>
      <c r="H7" s="1859"/>
      <c r="I7" s="1859"/>
      <c r="J7" s="1859"/>
      <c r="K7" s="1859"/>
      <c r="L7" s="1859"/>
      <c r="M7" s="1859"/>
      <c r="N7" s="1859"/>
      <c r="O7" s="1859"/>
      <c r="P7" s="1859"/>
      <c r="Q7" s="1859"/>
      <c r="R7" s="1859"/>
      <c r="S7" s="1859"/>
      <c r="T7" s="1859"/>
      <c r="U7" s="1859"/>
      <c r="V7" s="1859"/>
      <c r="W7" s="1859"/>
      <c r="X7" s="1859"/>
      <c r="Y7" s="1859"/>
      <c r="Z7" s="1859"/>
      <c r="AA7" s="1859"/>
      <c r="AB7" s="1859"/>
      <c r="AC7" s="1859"/>
      <c r="AD7" s="1859"/>
      <c r="AE7" s="1859"/>
      <c r="AF7" s="1859"/>
      <c r="AG7" s="1859"/>
      <c r="AH7" s="1859"/>
      <c r="AI7" s="1859"/>
      <c r="AJ7" s="1859"/>
      <c r="AK7" s="1858"/>
      <c r="AS7" s="1851"/>
    </row>
    <row r="8" spans="1:37" ht="9.75" customHeight="1">
      <c r="A8" s="1860"/>
      <c r="B8" s="1861"/>
      <c r="C8" s="1861"/>
      <c r="D8" s="1861"/>
      <c r="E8" s="1861"/>
      <c r="F8" s="1861"/>
      <c r="G8" s="1861"/>
      <c r="H8" s="1861"/>
      <c r="I8" s="1861"/>
      <c r="J8" s="1861"/>
      <c r="K8" s="1861"/>
      <c r="L8" s="1861"/>
      <c r="M8" s="1861"/>
      <c r="N8" s="1861"/>
      <c r="O8" s="1861"/>
      <c r="P8" s="1861"/>
      <c r="Q8" s="1861"/>
      <c r="R8" s="1861"/>
      <c r="S8" s="1861"/>
      <c r="T8" s="1861"/>
      <c r="U8" s="1861"/>
      <c r="V8" s="1861"/>
      <c r="W8" s="1861"/>
      <c r="X8" s="1861"/>
      <c r="Y8" s="1861"/>
      <c r="Z8" s="1861"/>
      <c r="AA8" s="1861"/>
      <c r="AB8" s="1861"/>
      <c r="AC8" s="1861"/>
      <c r="AD8" s="1861"/>
      <c r="AE8" s="1861"/>
      <c r="AF8" s="1861"/>
      <c r="AG8" s="1861"/>
      <c r="AH8" s="1861"/>
      <c r="AI8" s="1861"/>
      <c r="AJ8" s="1861"/>
      <c r="AK8" s="1862"/>
    </row>
    <row r="9" spans="1:42" s="1865" customFormat="1" ht="30" customHeight="1">
      <c r="A9" s="1863"/>
      <c r="B9" s="820" t="s">
        <v>567</v>
      </c>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2"/>
      <c r="AK9" s="1864"/>
      <c r="AN9" s="1866"/>
      <c r="AO9" s="1867"/>
      <c r="AP9" s="1866"/>
    </row>
    <row r="10" spans="1:45" ht="15" customHeight="1">
      <c r="A10" s="1767"/>
      <c r="B10" s="181" t="s">
        <v>760</v>
      </c>
      <c r="C10" s="1868"/>
      <c r="D10" s="1868"/>
      <c r="E10" s="1868"/>
      <c r="F10" s="1868"/>
      <c r="G10" s="1868"/>
      <c r="H10" s="1868"/>
      <c r="I10" s="1868"/>
      <c r="J10" s="1868"/>
      <c r="K10" s="1868"/>
      <c r="L10" s="1868"/>
      <c r="M10" s="1868"/>
      <c r="N10" s="1868"/>
      <c r="O10" s="1868"/>
      <c r="P10" s="1868"/>
      <c r="Q10" s="1868"/>
      <c r="R10" s="1868"/>
      <c r="S10" s="1868"/>
      <c r="T10" s="1868"/>
      <c r="U10" s="1868"/>
      <c r="V10" s="1868"/>
      <c r="W10" s="1868"/>
      <c r="X10" s="1868"/>
      <c r="Y10" s="1868"/>
      <c r="Z10" s="1868"/>
      <c r="AA10" s="1868"/>
      <c r="AB10" s="1868"/>
      <c r="AC10" s="1868"/>
      <c r="AD10" s="1868"/>
      <c r="AE10" s="1868"/>
      <c r="AF10" s="1868"/>
      <c r="AG10" s="1868"/>
      <c r="AH10" s="1868"/>
      <c r="AI10" s="1868"/>
      <c r="AJ10" s="1869"/>
      <c r="AK10" s="1778"/>
      <c r="AM10" s="1870"/>
      <c r="AN10" s="1871"/>
      <c r="AO10" s="1872" t="s">
        <v>550</v>
      </c>
      <c r="AP10" s="1873"/>
      <c r="AQ10" s="1874"/>
      <c r="AR10" s="1874"/>
      <c r="AS10" s="1870"/>
    </row>
    <row r="11" spans="1:49" ht="4.5" customHeight="1">
      <c r="A11" s="1767"/>
      <c r="B11" s="1875"/>
      <c r="C11" s="1876"/>
      <c r="D11" s="1876"/>
      <c r="E11" s="1786"/>
      <c r="F11" s="1786"/>
      <c r="G11" s="1786"/>
      <c r="H11" s="1786"/>
      <c r="I11" s="1786"/>
      <c r="J11" s="1786"/>
      <c r="K11" s="1786"/>
      <c r="L11" s="1786"/>
      <c r="M11" s="1786"/>
      <c r="N11" s="1786"/>
      <c r="O11" s="1786"/>
      <c r="P11" s="1786"/>
      <c r="Q11" s="1877"/>
      <c r="R11" s="1786"/>
      <c r="S11" s="1878"/>
      <c r="T11" s="1878"/>
      <c r="U11" s="1878"/>
      <c r="V11" s="1878"/>
      <c r="W11" s="1878"/>
      <c r="X11" s="1878"/>
      <c r="Y11" s="1878"/>
      <c r="Z11" s="1878"/>
      <c r="AA11" s="1878"/>
      <c r="AB11" s="1878"/>
      <c r="AC11" s="1878"/>
      <c r="AD11" s="1878"/>
      <c r="AE11" s="1878"/>
      <c r="AF11" s="1878"/>
      <c r="AG11" s="1878"/>
      <c r="AH11" s="1878"/>
      <c r="AI11" s="1878"/>
      <c r="AJ11" s="1879"/>
      <c r="AK11" s="1880"/>
      <c r="AM11" s="1881"/>
      <c r="AN11" s="1882"/>
      <c r="AO11" s="1883"/>
      <c r="AP11" s="1882"/>
      <c r="AQ11" s="1881"/>
      <c r="AR11" s="1881"/>
      <c r="AS11" s="1881"/>
      <c r="AT11" s="1881"/>
      <c r="AU11" s="1881"/>
      <c r="AV11" s="1881"/>
      <c r="AW11" s="1881"/>
    </row>
    <row r="12" spans="1:49" ht="15" customHeight="1">
      <c r="A12" s="1767"/>
      <c r="B12" s="823" t="s">
        <v>568</v>
      </c>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5"/>
      <c r="AI12" s="596"/>
      <c r="AJ12" s="1884"/>
      <c r="AK12" s="1880"/>
      <c r="AM12" s="1881"/>
      <c r="AN12" s="1882"/>
      <c r="AO12" s="1883"/>
      <c r="AP12" s="1882"/>
      <c r="AQ12" s="1881"/>
      <c r="AR12" s="1881"/>
      <c r="AS12" s="1881"/>
      <c r="AT12" s="1881"/>
      <c r="AU12" s="1881"/>
      <c r="AV12" s="1881"/>
      <c r="AW12" s="1881"/>
    </row>
    <row r="13" spans="1:37" ht="4.5" customHeight="1">
      <c r="A13" s="1767"/>
      <c r="B13" s="1885"/>
      <c r="C13" s="1886"/>
      <c r="D13" s="1887"/>
      <c r="E13" s="1887"/>
      <c r="F13" s="1887"/>
      <c r="G13" s="1887"/>
      <c r="H13" s="1887"/>
      <c r="I13" s="1887"/>
      <c r="J13" s="1887"/>
      <c r="K13" s="1887"/>
      <c r="L13" s="1887"/>
      <c r="M13" s="1887"/>
      <c r="N13" s="1887"/>
      <c r="O13" s="1887"/>
      <c r="P13" s="1887"/>
      <c r="R13" s="1888"/>
      <c r="S13" s="1889"/>
      <c r="T13" s="1889"/>
      <c r="U13" s="1889"/>
      <c r="V13" s="1889"/>
      <c r="W13" s="1889"/>
      <c r="X13" s="1889"/>
      <c r="Y13" s="1889"/>
      <c r="Z13" s="1889"/>
      <c r="AA13" s="1889"/>
      <c r="AB13" s="1890"/>
      <c r="AC13" s="1890"/>
      <c r="AD13" s="1890"/>
      <c r="AE13" s="1890"/>
      <c r="AG13" s="1890"/>
      <c r="AH13" s="1890"/>
      <c r="AI13" s="1891"/>
      <c r="AJ13" s="1884"/>
      <c r="AK13" s="1880"/>
    </row>
    <row r="14" spans="1:37" ht="4.5" customHeight="1">
      <c r="A14" s="1767"/>
      <c r="B14" s="1892"/>
      <c r="C14" s="1893"/>
      <c r="D14" s="1893"/>
      <c r="E14" s="1894"/>
      <c r="F14" s="1894"/>
      <c r="G14" s="1894"/>
      <c r="H14" s="1894"/>
      <c r="I14" s="1894"/>
      <c r="J14" s="1894"/>
      <c r="K14" s="1894"/>
      <c r="L14" s="1894"/>
      <c r="M14" s="1894"/>
      <c r="N14" s="1894"/>
      <c r="O14" s="1894"/>
      <c r="P14" s="1894"/>
      <c r="Q14" s="1895"/>
      <c r="R14" s="1786"/>
      <c r="S14" s="1896"/>
      <c r="T14" s="1896"/>
      <c r="U14" s="1896"/>
      <c r="V14" s="1896"/>
      <c r="W14" s="1896"/>
      <c r="X14" s="1896"/>
      <c r="Y14" s="1896"/>
      <c r="Z14" s="1896"/>
      <c r="AA14" s="1896"/>
      <c r="AB14" s="1897"/>
      <c r="AC14" s="1897"/>
      <c r="AD14" s="1897"/>
      <c r="AE14" s="1897"/>
      <c r="AF14" s="1895"/>
      <c r="AG14" s="1897"/>
      <c r="AH14" s="1897"/>
      <c r="AI14" s="1877"/>
      <c r="AJ14" s="1898"/>
      <c r="AK14" s="1880"/>
    </row>
    <row r="15" spans="1:49" ht="15" customHeight="1">
      <c r="A15" s="1767"/>
      <c r="B15" s="826" t="s">
        <v>569</v>
      </c>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596"/>
      <c r="AJ15" s="1899"/>
      <c r="AK15" s="1880"/>
      <c r="AM15" s="1881"/>
      <c r="AN15" s="1882"/>
      <c r="AO15" s="1883"/>
      <c r="AP15" s="1882"/>
      <c r="AQ15" s="1881"/>
      <c r="AR15" s="1881"/>
      <c r="AS15" s="1881"/>
      <c r="AT15" s="1881"/>
      <c r="AU15" s="1881"/>
      <c r="AV15" s="1881"/>
      <c r="AW15" s="1881"/>
    </row>
    <row r="16" spans="1:49" ht="9.75" customHeight="1">
      <c r="A16" s="1767"/>
      <c r="B16" s="826"/>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1900"/>
      <c r="AJ16" s="1899"/>
      <c r="AK16" s="1880"/>
      <c r="AM16" s="1881"/>
      <c r="AN16" s="1882"/>
      <c r="AO16" s="1883"/>
      <c r="AP16" s="1882"/>
      <c r="AQ16" s="1881"/>
      <c r="AR16" s="1881"/>
      <c r="AS16" s="1881"/>
      <c r="AT16" s="1881"/>
      <c r="AU16" s="1881"/>
      <c r="AV16" s="1881"/>
      <c r="AW16" s="1881"/>
    </row>
    <row r="17" spans="1:49" ht="4.5" customHeight="1">
      <c r="A17" s="1880"/>
      <c r="B17" s="1901"/>
      <c r="C17" s="1902"/>
      <c r="D17" s="1903"/>
      <c r="E17" s="1903"/>
      <c r="F17" s="1903"/>
      <c r="G17" s="1903"/>
      <c r="H17" s="1903"/>
      <c r="I17" s="1903"/>
      <c r="J17" s="1903"/>
      <c r="K17" s="1903"/>
      <c r="L17" s="1903"/>
      <c r="M17" s="1903"/>
      <c r="N17" s="1903"/>
      <c r="O17" s="1903"/>
      <c r="P17" s="1903"/>
      <c r="Q17" s="1809"/>
      <c r="R17" s="1904"/>
      <c r="S17" s="1905"/>
      <c r="T17" s="1905"/>
      <c r="U17" s="1905"/>
      <c r="V17" s="1905"/>
      <c r="W17" s="1905"/>
      <c r="X17" s="1905"/>
      <c r="Y17" s="1905"/>
      <c r="Z17" s="1905"/>
      <c r="AA17" s="1905"/>
      <c r="AB17" s="1906"/>
      <c r="AC17" s="1906"/>
      <c r="AD17" s="1906"/>
      <c r="AE17" s="1906"/>
      <c r="AF17" s="1809"/>
      <c r="AG17" s="1906"/>
      <c r="AH17" s="1906"/>
      <c r="AI17" s="1907"/>
      <c r="AJ17" s="1908"/>
      <c r="AK17" s="1880"/>
      <c r="AM17" s="1881"/>
      <c r="AN17" s="1882"/>
      <c r="AO17" s="1883"/>
      <c r="AP17" s="1882"/>
      <c r="AQ17" s="1881"/>
      <c r="AR17" s="1881"/>
      <c r="AS17" s="1881"/>
      <c r="AT17" s="1881"/>
      <c r="AU17" s="1881"/>
      <c r="AV17" s="1881"/>
      <c r="AW17" s="1881"/>
    </row>
    <row r="18" spans="1:37" ht="4.5" customHeight="1">
      <c r="A18" s="1767"/>
      <c r="B18" s="1892"/>
      <c r="C18" s="1893"/>
      <c r="D18" s="1893"/>
      <c r="E18" s="1894"/>
      <c r="F18" s="1894"/>
      <c r="G18" s="1894"/>
      <c r="H18" s="1894"/>
      <c r="I18" s="1894"/>
      <c r="J18" s="1894"/>
      <c r="K18" s="1894"/>
      <c r="L18" s="1894"/>
      <c r="M18" s="1894"/>
      <c r="N18" s="1894"/>
      <c r="O18" s="1894"/>
      <c r="P18" s="1894"/>
      <c r="Q18" s="1895"/>
      <c r="R18" s="1786"/>
      <c r="S18" s="1896"/>
      <c r="T18" s="1896"/>
      <c r="U18" s="1896"/>
      <c r="V18" s="1896"/>
      <c r="W18" s="1896"/>
      <c r="X18" s="1896"/>
      <c r="Y18" s="1896"/>
      <c r="Z18" s="1896"/>
      <c r="AA18" s="1896"/>
      <c r="AB18" s="1897"/>
      <c r="AC18" s="1897"/>
      <c r="AD18" s="1897"/>
      <c r="AE18" s="1909"/>
      <c r="AG18" s="1909"/>
      <c r="AH18" s="1897"/>
      <c r="AI18" s="1877"/>
      <c r="AJ18" s="1898"/>
      <c r="AK18" s="1778"/>
    </row>
    <row r="19" spans="1:49" ht="15" customHeight="1">
      <c r="A19" s="1767"/>
      <c r="B19" s="826" t="s">
        <v>570</v>
      </c>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596"/>
      <c r="AJ19" s="1899"/>
      <c r="AK19" s="1778"/>
      <c r="AM19" s="1881"/>
      <c r="AN19" s="1882"/>
      <c r="AO19" s="1883"/>
      <c r="AP19" s="1882"/>
      <c r="AQ19" s="1881"/>
      <c r="AR19" s="1881"/>
      <c r="AS19" s="1881"/>
      <c r="AT19" s="1881"/>
      <c r="AU19" s="1881"/>
      <c r="AV19" s="1881"/>
      <c r="AW19" s="1881"/>
    </row>
    <row r="20" spans="1:49" ht="9.75" customHeight="1">
      <c r="A20" s="1767"/>
      <c r="B20" s="826"/>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1900"/>
      <c r="AJ20" s="1899"/>
      <c r="AK20" s="1778"/>
      <c r="AM20" s="1881"/>
      <c r="AN20" s="1882"/>
      <c r="AO20" s="1883"/>
      <c r="AP20" s="1882"/>
      <c r="AQ20" s="1881"/>
      <c r="AR20" s="1881"/>
      <c r="AS20" s="1881"/>
      <c r="AT20" s="1881"/>
      <c r="AU20" s="1881"/>
      <c r="AV20" s="1881"/>
      <c r="AW20" s="1881"/>
    </row>
    <row r="21" spans="1:49" ht="4.5" customHeight="1">
      <c r="A21" s="1767"/>
      <c r="B21" s="1910"/>
      <c r="C21" s="1911"/>
      <c r="D21" s="1911"/>
      <c r="E21" s="1911"/>
      <c r="F21" s="1911"/>
      <c r="G21" s="1911"/>
      <c r="H21" s="1911"/>
      <c r="I21" s="1911"/>
      <c r="J21" s="1911"/>
      <c r="K21" s="1911"/>
      <c r="L21" s="1911"/>
      <c r="M21" s="1911"/>
      <c r="N21" s="1911"/>
      <c r="O21" s="1911"/>
      <c r="P21" s="1911"/>
      <c r="Q21" s="1912"/>
      <c r="R21" s="1904"/>
      <c r="S21" s="1905"/>
      <c r="T21" s="1905"/>
      <c r="U21" s="1905"/>
      <c r="V21" s="1905"/>
      <c r="W21" s="1905"/>
      <c r="X21" s="1905"/>
      <c r="Y21" s="1905"/>
      <c r="Z21" s="1905"/>
      <c r="AA21" s="1905"/>
      <c r="AB21" s="1906"/>
      <c r="AC21" s="1906"/>
      <c r="AD21" s="1906"/>
      <c r="AE21" s="1906"/>
      <c r="AF21" s="1906"/>
      <c r="AG21" s="1906"/>
      <c r="AH21" s="1906"/>
      <c r="AI21" s="1906"/>
      <c r="AJ21" s="1908"/>
      <c r="AK21" s="1778"/>
      <c r="AM21" s="1881"/>
      <c r="AN21" s="1882"/>
      <c r="AO21" s="1883"/>
      <c r="AP21" s="1882"/>
      <c r="AQ21" s="1881"/>
      <c r="AR21" s="1881"/>
      <c r="AS21" s="1881"/>
      <c r="AT21" s="1881"/>
      <c r="AU21" s="1881"/>
      <c r="AV21" s="1881"/>
      <c r="AW21" s="1881"/>
    </row>
    <row r="22" spans="1:42" s="1853" customFormat="1" ht="30" customHeight="1">
      <c r="A22" s="1800"/>
      <c r="B22" s="190" t="s">
        <v>571</v>
      </c>
      <c r="C22" s="1913"/>
      <c r="D22" s="1913"/>
      <c r="E22" s="1913"/>
      <c r="F22" s="1913"/>
      <c r="G22" s="1913"/>
      <c r="H22" s="1913"/>
      <c r="I22" s="1913"/>
      <c r="J22" s="1913"/>
      <c r="K22" s="1913"/>
      <c r="L22" s="1913"/>
      <c r="M22" s="1913"/>
      <c r="N22" s="1913"/>
      <c r="O22" s="1913"/>
      <c r="P22" s="1913"/>
      <c r="Q22" s="1913"/>
      <c r="R22" s="1914"/>
      <c r="S22" s="828" t="s">
        <v>551</v>
      </c>
      <c r="T22" s="829"/>
      <c r="U22" s="829"/>
      <c r="V22" s="829"/>
      <c r="W22" s="829"/>
      <c r="X22" s="829"/>
      <c r="Y22" s="829"/>
      <c r="Z22" s="829"/>
      <c r="AA22" s="829"/>
      <c r="AB22" s="828" t="s">
        <v>552</v>
      </c>
      <c r="AC22" s="829"/>
      <c r="AD22" s="829"/>
      <c r="AE22" s="829"/>
      <c r="AF22" s="829"/>
      <c r="AG22" s="829"/>
      <c r="AH22" s="829"/>
      <c r="AI22" s="829"/>
      <c r="AJ22" s="830"/>
      <c r="AK22" s="1915"/>
      <c r="AN22" s="1854"/>
      <c r="AO22" s="1916"/>
      <c r="AP22" s="1854"/>
    </row>
    <row r="23" spans="1:49" ht="4.5" customHeight="1">
      <c r="A23" s="1767"/>
      <c r="B23" s="1875"/>
      <c r="C23" s="1876"/>
      <c r="D23" s="1876"/>
      <c r="E23" s="1786"/>
      <c r="F23" s="1786"/>
      <c r="G23" s="1786"/>
      <c r="H23" s="1786"/>
      <c r="I23" s="1786"/>
      <c r="J23" s="1786"/>
      <c r="K23" s="1786"/>
      <c r="L23" s="1786"/>
      <c r="M23" s="1786"/>
      <c r="N23" s="1786"/>
      <c r="O23" s="1786"/>
      <c r="P23" s="1786"/>
      <c r="Q23" s="1877"/>
      <c r="R23" s="1787"/>
      <c r="S23" s="1917"/>
      <c r="T23" s="1878"/>
      <c r="U23" s="1878"/>
      <c r="V23" s="1878"/>
      <c r="W23" s="1878"/>
      <c r="X23" s="1878"/>
      <c r="Y23" s="1878"/>
      <c r="Z23" s="1878"/>
      <c r="AA23" s="1879"/>
      <c r="AB23" s="1918"/>
      <c r="AC23" s="1919"/>
      <c r="AD23" s="1919"/>
      <c r="AE23" s="1919"/>
      <c r="AF23" s="1919"/>
      <c r="AG23" s="1919"/>
      <c r="AH23" s="1919"/>
      <c r="AI23" s="1919"/>
      <c r="AJ23" s="1920"/>
      <c r="AK23" s="1880"/>
      <c r="AM23" s="1881"/>
      <c r="AN23" s="1882"/>
      <c r="AO23" s="1883"/>
      <c r="AP23" s="1882"/>
      <c r="AQ23" s="1881"/>
      <c r="AR23" s="1881"/>
      <c r="AS23" s="1881"/>
      <c r="AT23" s="1881"/>
      <c r="AU23" s="1881"/>
      <c r="AV23" s="1881"/>
      <c r="AW23" s="1881"/>
    </row>
    <row r="24" spans="1:49" ht="15" customHeight="1">
      <c r="A24" s="1767"/>
      <c r="B24" s="823" t="s">
        <v>572</v>
      </c>
      <c r="C24" s="824"/>
      <c r="D24" s="824"/>
      <c r="E24" s="824"/>
      <c r="F24" s="824"/>
      <c r="G24" s="824"/>
      <c r="H24" s="824"/>
      <c r="I24" s="824"/>
      <c r="J24" s="824"/>
      <c r="K24" s="824"/>
      <c r="L24" s="824"/>
      <c r="M24" s="824"/>
      <c r="N24" s="824"/>
      <c r="O24" s="824"/>
      <c r="P24" s="824"/>
      <c r="Q24" s="596"/>
      <c r="R24" s="1921"/>
      <c r="S24" s="831" t="s">
        <v>553</v>
      </c>
      <c r="T24" s="832"/>
      <c r="U24" s="832"/>
      <c r="V24" s="832"/>
      <c r="W24" s="832"/>
      <c r="X24" s="832"/>
      <c r="Y24" s="832"/>
      <c r="Z24" s="832"/>
      <c r="AA24" s="833"/>
      <c r="AB24" s="1922"/>
      <c r="AC24" s="1923"/>
      <c r="AD24" s="1923"/>
      <c r="AE24" s="834"/>
      <c r="AF24" s="835"/>
      <c r="AG24" s="836"/>
      <c r="AH24" s="1923"/>
      <c r="AI24" s="1923"/>
      <c r="AJ24" s="1924"/>
      <c r="AK24" s="1880"/>
      <c r="AM24" s="1881"/>
      <c r="AN24" s="1882"/>
      <c r="AO24" s="1883"/>
      <c r="AP24" s="1882"/>
      <c r="AQ24" s="1881"/>
      <c r="AR24" s="1881"/>
      <c r="AS24" s="1881"/>
      <c r="AT24" s="1881"/>
      <c r="AU24" s="1881"/>
      <c r="AV24" s="1881"/>
      <c r="AW24" s="1881"/>
    </row>
    <row r="25" spans="1:37" ht="4.5" customHeight="1">
      <c r="A25" s="1767"/>
      <c r="B25" s="1901"/>
      <c r="C25" s="1902"/>
      <c r="D25" s="1903"/>
      <c r="E25" s="1903"/>
      <c r="F25" s="1903"/>
      <c r="G25" s="1903"/>
      <c r="H25" s="1903"/>
      <c r="I25" s="1903"/>
      <c r="J25" s="1903"/>
      <c r="K25" s="1903"/>
      <c r="L25" s="1903"/>
      <c r="M25" s="1903"/>
      <c r="N25" s="1903"/>
      <c r="O25" s="1903"/>
      <c r="P25" s="1903"/>
      <c r="Q25" s="1907"/>
      <c r="R25" s="1925"/>
      <c r="S25" s="1926"/>
      <c r="T25" s="1905"/>
      <c r="U25" s="1905"/>
      <c r="V25" s="1905"/>
      <c r="W25" s="1905"/>
      <c r="X25" s="1905"/>
      <c r="Y25" s="1905"/>
      <c r="Z25" s="1905"/>
      <c r="AA25" s="1927"/>
      <c r="AB25" s="1928"/>
      <c r="AC25" s="1929"/>
      <c r="AD25" s="1929"/>
      <c r="AE25" s="1929"/>
      <c r="AF25" s="1929"/>
      <c r="AG25" s="1929"/>
      <c r="AH25" s="1929"/>
      <c r="AI25" s="1929"/>
      <c r="AJ25" s="1930"/>
      <c r="AK25" s="1880"/>
    </row>
    <row r="26" spans="1:37" ht="4.5" customHeight="1">
      <c r="A26" s="1767"/>
      <c r="B26" s="1892"/>
      <c r="C26" s="1893"/>
      <c r="D26" s="1893"/>
      <c r="E26" s="1894"/>
      <c r="F26" s="1894"/>
      <c r="G26" s="1894"/>
      <c r="H26" s="1894"/>
      <c r="I26" s="1894"/>
      <c r="J26" s="1894"/>
      <c r="K26" s="1894"/>
      <c r="L26" s="1894"/>
      <c r="M26" s="1894"/>
      <c r="N26" s="1894"/>
      <c r="O26" s="1894"/>
      <c r="P26" s="1894"/>
      <c r="Q26" s="1877"/>
      <c r="R26" s="1787"/>
      <c r="S26" s="1931"/>
      <c r="T26" s="1896"/>
      <c r="U26" s="1896"/>
      <c r="V26" s="1896"/>
      <c r="W26" s="1896"/>
      <c r="X26" s="1896"/>
      <c r="Y26" s="1896"/>
      <c r="Z26" s="1896"/>
      <c r="AA26" s="1932"/>
      <c r="AB26" s="837"/>
      <c r="AC26" s="838"/>
      <c r="AD26" s="838"/>
      <c r="AE26" s="838"/>
      <c r="AF26" s="838"/>
      <c r="AG26" s="838"/>
      <c r="AH26" s="838"/>
      <c r="AI26" s="838"/>
      <c r="AJ26" s="839"/>
      <c r="AK26" s="1880"/>
    </row>
    <row r="27" spans="1:49" ht="15" customHeight="1">
      <c r="A27" s="1767"/>
      <c r="B27" s="823" t="s">
        <v>573</v>
      </c>
      <c r="C27" s="824"/>
      <c r="D27" s="824"/>
      <c r="E27" s="824"/>
      <c r="F27" s="824"/>
      <c r="G27" s="824"/>
      <c r="H27" s="824"/>
      <c r="I27" s="824"/>
      <c r="J27" s="824"/>
      <c r="K27" s="824"/>
      <c r="L27" s="824"/>
      <c r="M27" s="824"/>
      <c r="N27" s="824"/>
      <c r="O27" s="824"/>
      <c r="P27" s="824"/>
      <c r="Q27" s="596"/>
      <c r="R27" s="1921"/>
      <c r="S27" s="831" t="s">
        <v>554</v>
      </c>
      <c r="T27" s="832"/>
      <c r="U27" s="832"/>
      <c r="V27" s="832"/>
      <c r="W27" s="832"/>
      <c r="X27" s="832"/>
      <c r="Y27" s="832"/>
      <c r="Z27" s="832"/>
      <c r="AA27" s="833"/>
      <c r="AB27" s="840"/>
      <c r="AC27" s="841"/>
      <c r="AD27" s="841"/>
      <c r="AE27" s="841"/>
      <c r="AF27" s="841"/>
      <c r="AG27" s="841"/>
      <c r="AH27" s="841"/>
      <c r="AI27" s="841"/>
      <c r="AJ27" s="842"/>
      <c r="AK27" s="1880"/>
      <c r="AM27" s="1881"/>
      <c r="AN27" s="1882"/>
      <c r="AO27" s="1883"/>
      <c r="AP27" s="1882"/>
      <c r="AQ27" s="1881"/>
      <c r="AR27" s="1881"/>
      <c r="AS27" s="1881"/>
      <c r="AT27" s="1881"/>
      <c r="AU27" s="1881"/>
      <c r="AV27" s="1881"/>
      <c r="AW27" s="1881"/>
    </row>
    <row r="28" spans="1:49" ht="4.5" customHeight="1">
      <c r="A28" s="1880"/>
      <c r="B28" s="1901"/>
      <c r="C28" s="1902"/>
      <c r="D28" s="1903"/>
      <c r="E28" s="1903"/>
      <c r="F28" s="1903"/>
      <c r="G28" s="1903"/>
      <c r="H28" s="1903"/>
      <c r="I28" s="1903"/>
      <c r="J28" s="1903"/>
      <c r="K28" s="1903"/>
      <c r="L28" s="1903"/>
      <c r="M28" s="1903"/>
      <c r="N28" s="1903"/>
      <c r="O28" s="1903"/>
      <c r="P28" s="1903"/>
      <c r="Q28" s="1907"/>
      <c r="R28" s="1925"/>
      <c r="S28" s="1926"/>
      <c r="T28" s="1905"/>
      <c r="U28" s="1905"/>
      <c r="V28" s="1905"/>
      <c r="W28" s="1905"/>
      <c r="X28" s="1905"/>
      <c r="Y28" s="1905"/>
      <c r="Z28" s="1905"/>
      <c r="AA28" s="1927"/>
      <c r="AB28" s="843"/>
      <c r="AC28" s="844"/>
      <c r="AD28" s="844"/>
      <c r="AE28" s="844"/>
      <c r="AF28" s="844"/>
      <c r="AG28" s="844"/>
      <c r="AH28" s="844"/>
      <c r="AI28" s="844"/>
      <c r="AJ28" s="845"/>
      <c r="AK28" s="1880"/>
      <c r="AM28" s="1881"/>
      <c r="AN28" s="1882"/>
      <c r="AO28" s="1883"/>
      <c r="AP28" s="1882"/>
      <c r="AQ28" s="1881"/>
      <c r="AR28" s="1881"/>
      <c r="AS28" s="1881"/>
      <c r="AT28" s="1881"/>
      <c r="AU28" s="1881"/>
      <c r="AV28" s="1881"/>
      <c r="AW28" s="1881"/>
    </row>
    <row r="29" spans="1:37" ht="4.5" customHeight="1">
      <c r="A29" s="1767"/>
      <c r="B29" s="1892"/>
      <c r="C29" s="1893"/>
      <c r="D29" s="1893"/>
      <c r="E29" s="1894"/>
      <c r="F29" s="1894"/>
      <c r="G29" s="1894"/>
      <c r="H29" s="1894"/>
      <c r="I29" s="1894"/>
      <c r="J29" s="1894"/>
      <c r="K29" s="1894"/>
      <c r="L29" s="1894"/>
      <c r="M29" s="1894"/>
      <c r="N29" s="1894"/>
      <c r="O29" s="1894"/>
      <c r="P29" s="1894"/>
      <c r="Q29" s="1877"/>
      <c r="R29" s="1787"/>
      <c r="S29" s="1931"/>
      <c r="T29" s="1896"/>
      <c r="U29" s="1896"/>
      <c r="V29" s="1896"/>
      <c r="W29" s="1896"/>
      <c r="X29" s="1896"/>
      <c r="Y29" s="1896"/>
      <c r="Z29" s="1896"/>
      <c r="AA29" s="1932"/>
      <c r="AB29" s="837"/>
      <c r="AC29" s="838"/>
      <c r="AD29" s="838"/>
      <c r="AE29" s="838"/>
      <c r="AF29" s="838"/>
      <c r="AG29" s="838"/>
      <c r="AH29" s="838"/>
      <c r="AI29" s="838"/>
      <c r="AJ29" s="839"/>
      <c r="AK29" s="1778"/>
    </row>
    <row r="30" spans="1:49" ht="15" customHeight="1">
      <c r="A30" s="1767"/>
      <c r="B30" s="823" t="s">
        <v>574</v>
      </c>
      <c r="C30" s="824"/>
      <c r="D30" s="824"/>
      <c r="E30" s="824"/>
      <c r="F30" s="824"/>
      <c r="G30" s="824"/>
      <c r="H30" s="824"/>
      <c r="I30" s="824"/>
      <c r="J30" s="824"/>
      <c r="K30" s="824"/>
      <c r="L30" s="824"/>
      <c r="M30" s="824"/>
      <c r="N30" s="824"/>
      <c r="O30" s="824"/>
      <c r="P30" s="824"/>
      <c r="Q30" s="596"/>
      <c r="R30" s="1921"/>
      <c r="S30" s="831" t="s">
        <v>554</v>
      </c>
      <c r="T30" s="832"/>
      <c r="U30" s="832"/>
      <c r="V30" s="832"/>
      <c r="W30" s="832"/>
      <c r="X30" s="832"/>
      <c r="Y30" s="832"/>
      <c r="Z30" s="832"/>
      <c r="AA30" s="833"/>
      <c r="AB30" s="840"/>
      <c r="AC30" s="841"/>
      <c r="AD30" s="841"/>
      <c r="AE30" s="841"/>
      <c r="AF30" s="841"/>
      <c r="AG30" s="841"/>
      <c r="AH30" s="841"/>
      <c r="AI30" s="841"/>
      <c r="AJ30" s="842"/>
      <c r="AK30" s="1778"/>
      <c r="AM30" s="1881"/>
      <c r="AN30" s="1882"/>
      <c r="AO30" s="1883"/>
      <c r="AP30" s="1882"/>
      <c r="AQ30" s="1881"/>
      <c r="AR30" s="1881"/>
      <c r="AS30" s="1881"/>
      <c r="AT30" s="1881"/>
      <c r="AU30" s="1881"/>
      <c r="AV30" s="1881"/>
      <c r="AW30" s="1881"/>
    </row>
    <row r="31" spans="1:49" ht="4.5" customHeight="1">
      <c r="A31" s="1767"/>
      <c r="B31" s="1933"/>
      <c r="C31" s="1900"/>
      <c r="D31" s="1900"/>
      <c r="E31" s="1900"/>
      <c r="F31" s="1900"/>
      <c r="G31" s="1900"/>
      <c r="H31" s="1900"/>
      <c r="I31" s="1900"/>
      <c r="J31" s="1900"/>
      <c r="K31" s="1900"/>
      <c r="L31" s="1900"/>
      <c r="M31" s="1900"/>
      <c r="N31" s="1900"/>
      <c r="O31" s="1900"/>
      <c r="P31" s="1900"/>
      <c r="Q31" s="1934"/>
      <c r="R31" s="1921"/>
      <c r="S31" s="1926"/>
      <c r="T31" s="1905"/>
      <c r="U31" s="1905"/>
      <c r="V31" s="1905"/>
      <c r="W31" s="1905"/>
      <c r="X31" s="1905"/>
      <c r="Y31" s="1905"/>
      <c r="Z31" s="1905"/>
      <c r="AA31" s="1927"/>
      <c r="AB31" s="843"/>
      <c r="AC31" s="844"/>
      <c r="AD31" s="844"/>
      <c r="AE31" s="844"/>
      <c r="AF31" s="844"/>
      <c r="AG31" s="844"/>
      <c r="AH31" s="844"/>
      <c r="AI31" s="844"/>
      <c r="AJ31" s="845"/>
      <c r="AK31" s="1778"/>
      <c r="AM31" s="1881"/>
      <c r="AN31" s="1882"/>
      <c r="AO31" s="1883"/>
      <c r="AP31" s="1882"/>
      <c r="AQ31" s="1881"/>
      <c r="AR31" s="1881"/>
      <c r="AS31" s="1881"/>
      <c r="AT31" s="1881"/>
      <c r="AU31" s="1881"/>
      <c r="AV31" s="1881"/>
      <c r="AW31" s="1881"/>
    </row>
    <row r="32" spans="1:49" ht="4.5" customHeight="1">
      <c r="A32" s="1767"/>
      <c r="B32" s="1892"/>
      <c r="C32" s="1893"/>
      <c r="D32" s="1893"/>
      <c r="E32" s="1894"/>
      <c r="F32" s="1894"/>
      <c r="G32" s="1894"/>
      <c r="H32" s="1894"/>
      <c r="I32" s="1894"/>
      <c r="J32" s="1894"/>
      <c r="K32" s="1894"/>
      <c r="L32" s="1894"/>
      <c r="M32" s="1894"/>
      <c r="N32" s="1894"/>
      <c r="O32" s="1894"/>
      <c r="P32" s="1894"/>
      <c r="Q32" s="1877"/>
      <c r="R32" s="1787"/>
      <c r="S32" s="1931"/>
      <c r="T32" s="1896"/>
      <c r="U32" s="1896"/>
      <c r="V32" s="1896"/>
      <c r="W32" s="1896"/>
      <c r="X32" s="1896"/>
      <c r="Y32" s="1896"/>
      <c r="Z32" s="1896"/>
      <c r="AA32" s="1932"/>
      <c r="AB32" s="837"/>
      <c r="AC32" s="838"/>
      <c r="AD32" s="838"/>
      <c r="AE32" s="838"/>
      <c r="AF32" s="838"/>
      <c r="AG32" s="838"/>
      <c r="AH32" s="838"/>
      <c r="AI32" s="838"/>
      <c r="AJ32" s="839"/>
      <c r="AK32" s="1880"/>
      <c r="AM32" s="1881"/>
      <c r="AN32" s="1882"/>
      <c r="AO32" s="1883"/>
      <c r="AP32" s="1882"/>
      <c r="AQ32" s="1881"/>
      <c r="AR32" s="1881"/>
      <c r="AS32" s="1881"/>
      <c r="AT32" s="1881"/>
      <c r="AU32" s="1881"/>
      <c r="AV32" s="1881"/>
      <c r="AW32" s="1881"/>
    </row>
    <row r="33" spans="1:49" ht="15" customHeight="1">
      <c r="A33" s="1767"/>
      <c r="B33" s="823" t="s">
        <v>575</v>
      </c>
      <c r="C33" s="824"/>
      <c r="D33" s="824"/>
      <c r="E33" s="824"/>
      <c r="F33" s="824"/>
      <c r="G33" s="824"/>
      <c r="H33" s="824"/>
      <c r="I33" s="824"/>
      <c r="J33" s="824"/>
      <c r="K33" s="824"/>
      <c r="L33" s="824"/>
      <c r="M33" s="824"/>
      <c r="N33" s="824"/>
      <c r="O33" s="824"/>
      <c r="P33" s="824"/>
      <c r="Q33" s="596"/>
      <c r="R33" s="1921"/>
      <c r="S33" s="831" t="s">
        <v>554</v>
      </c>
      <c r="T33" s="832"/>
      <c r="U33" s="832"/>
      <c r="V33" s="832"/>
      <c r="W33" s="832"/>
      <c r="X33" s="832"/>
      <c r="Y33" s="832"/>
      <c r="Z33" s="832"/>
      <c r="AA33" s="833"/>
      <c r="AB33" s="840"/>
      <c r="AC33" s="841"/>
      <c r="AD33" s="841"/>
      <c r="AE33" s="841"/>
      <c r="AF33" s="841"/>
      <c r="AG33" s="841"/>
      <c r="AH33" s="841"/>
      <c r="AI33" s="841"/>
      <c r="AJ33" s="842"/>
      <c r="AK33" s="1880"/>
      <c r="AM33" s="1881"/>
      <c r="AN33" s="1882"/>
      <c r="AO33" s="1883"/>
      <c r="AP33" s="1882"/>
      <c r="AQ33" s="1881"/>
      <c r="AR33" s="1881"/>
      <c r="AS33" s="1881"/>
      <c r="AT33" s="1881"/>
      <c r="AU33" s="1881"/>
      <c r="AV33" s="1881"/>
      <c r="AW33" s="1881"/>
    </row>
    <row r="34" spans="1:37" ht="4.5" customHeight="1">
      <c r="A34" s="1767"/>
      <c r="B34" s="1901"/>
      <c r="C34" s="1902"/>
      <c r="D34" s="1903"/>
      <c r="E34" s="1903"/>
      <c r="F34" s="1903"/>
      <c r="G34" s="1903"/>
      <c r="H34" s="1903"/>
      <c r="I34" s="1903"/>
      <c r="J34" s="1903"/>
      <c r="K34" s="1903"/>
      <c r="L34" s="1903"/>
      <c r="M34" s="1903"/>
      <c r="N34" s="1903"/>
      <c r="O34" s="1903"/>
      <c r="P34" s="1903"/>
      <c r="Q34" s="1907"/>
      <c r="R34" s="1925"/>
      <c r="S34" s="1926"/>
      <c r="T34" s="1905"/>
      <c r="U34" s="1905"/>
      <c r="V34" s="1905"/>
      <c r="W34" s="1905"/>
      <c r="X34" s="1905"/>
      <c r="Y34" s="1905"/>
      <c r="Z34" s="1905"/>
      <c r="AA34" s="1927"/>
      <c r="AB34" s="843"/>
      <c r="AC34" s="844"/>
      <c r="AD34" s="844"/>
      <c r="AE34" s="844"/>
      <c r="AF34" s="844"/>
      <c r="AG34" s="844"/>
      <c r="AH34" s="844"/>
      <c r="AI34" s="844"/>
      <c r="AJ34" s="845"/>
      <c r="AK34" s="1880"/>
    </row>
    <row r="35" spans="1:49" ht="4.5" customHeight="1">
      <c r="A35" s="1767"/>
      <c r="B35" s="1892"/>
      <c r="C35" s="1893"/>
      <c r="D35" s="1893"/>
      <c r="E35" s="1894"/>
      <c r="F35" s="1894"/>
      <c r="G35" s="1894"/>
      <c r="H35" s="1894"/>
      <c r="I35" s="1894"/>
      <c r="J35" s="1894"/>
      <c r="K35" s="1894"/>
      <c r="L35" s="1894"/>
      <c r="M35" s="1894"/>
      <c r="N35" s="1894"/>
      <c r="O35" s="1894"/>
      <c r="P35" s="1894"/>
      <c r="Q35" s="1877"/>
      <c r="R35" s="1787"/>
      <c r="S35" s="1931"/>
      <c r="T35" s="1896"/>
      <c r="U35" s="1896"/>
      <c r="V35" s="1896"/>
      <c r="W35" s="1896"/>
      <c r="X35" s="1896"/>
      <c r="Y35" s="1896"/>
      <c r="Z35" s="1896"/>
      <c r="AA35" s="1932"/>
      <c r="AB35" s="1918"/>
      <c r="AC35" s="1919"/>
      <c r="AD35" s="1919"/>
      <c r="AE35" s="1919"/>
      <c r="AF35" s="1919"/>
      <c r="AG35" s="1919"/>
      <c r="AH35" s="1919"/>
      <c r="AI35" s="1919"/>
      <c r="AJ35" s="1920"/>
      <c r="AK35" s="1880"/>
      <c r="AM35" s="1881"/>
      <c r="AN35" s="1882"/>
      <c r="AO35" s="1883"/>
      <c r="AP35" s="1882"/>
      <c r="AQ35" s="1881"/>
      <c r="AR35" s="1881"/>
      <c r="AS35" s="1881"/>
      <c r="AT35" s="1881"/>
      <c r="AU35" s="1881"/>
      <c r="AV35" s="1881"/>
      <c r="AW35" s="1881"/>
    </row>
    <row r="36" spans="1:49" ht="15" customHeight="1">
      <c r="A36" s="1767"/>
      <c r="B36" s="823" t="s">
        <v>576</v>
      </c>
      <c r="C36" s="824"/>
      <c r="D36" s="824"/>
      <c r="E36" s="824"/>
      <c r="F36" s="824"/>
      <c r="G36" s="824"/>
      <c r="H36" s="824"/>
      <c r="I36" s="824"/>
      <c r="J36" s="824"/>
      <c r="K36" s="824"/>
      <c r="L36" s="824"/>
      <c r="M36" s="824"/>
      <c r="N36" s="824"/>
      <c r="O36" s="824"/>
      <c r="P36" s="824"/>
      <c r="Q36" s="596"/>
      <c r="R36" s="1921"/>
      <c r="S36" s="831" t="s">
        <v>553</v>
      </c>
      <c r="T36" s="832"/>
      <c r="U36" s="832"/>
      <c r="V36" s="832"/>
      <c r="W36" s="832"/>
      <c r="X36" s="832"/>
      <c r="Y36" s="832"/>
      <c r="Z36" s="832"/>
      <c r="AA36" s="833"/>
      <c r="AB36" s="1922"/>
      <c r="AC36" s="1923"/>
      <c r="AD36" s="1923"/>
      <c r="AE36" s="834"/>
      <c r="AF36" s="835"/>
      <c r="AG36" s="836"/>
      <c r="AH36" s="1923"/>
      <c r="AI36" s="1923"/>
      <c r="AJ36" s="1924"/>
      <c r="AK36" s="1880"/>
      <c r="AM36" s="1881"/>
      <c r="AN36" s="1882"/>
      <c r="AO36" s="1883"/>
      <c r="AP36" s="1882"/>
      <c r="AQ36" s="1881"/>
      <c r="AR36" s="1881"/>
      <c r="AS36" s="1881"/>
      <c r="AT36" s="1881"/>
      <c r="AU36" s="1881"/>
      <c r="AV36" s="1881"/>
      <c r="AW36" s="1881"/>
    </row>
    <row r="37" spans="1:37" ht="4.5" customHeight="1">
      <c r="A37" s="1767"/>
      <c r="B37" s="1901"/>
      <c r="C37" s="1902"/>
      <c r="D37" s="1903"/>
      <c r="E37" s="1903"/>
      <c r="F37" s="1903"/>
      <c r="G37" s="1903"/>
      <c r="H37" s="1903"/>
      <c r="I37" s="1903"/>
      <c r="J37" s="1903"/>
      <c r="K37" s="1903"/>
      <c r="L37" s="1903"/>
      <c r="M37" s="1903"/>
      <c r="N37" s="1903"/>
      <c r="O37" s="1903"/>
      <c r="P37" s="1903"/>
      <c r="Q37" s="1907"/>
      <c r="R37" s="1925"/>
      <c r="S37" s="1926"/>
      <c r="T37" s="1905"/>
      <c r="U37" s="1905"/>
      <c r="V37" s="1905"/>
      <c r="W37" s="1905"/>
      <c r="X37" s="1905"/>
      <c r="Y37" s="1905"/>
      <c r="Z37" s="1905"/>
      <c r="AA37" s="1927"/>
      <c r="AB37" s="1928"/>
      <c r="AC37" s="1929"/>
      <c r="AD37" s="1929"/>
      <c r="AE37" s="1929"/>
      <c r="AF37" s="1929"/>
      <c r="AG37" s="1929"/>
      <c r="AH37" s="1929"/>
      <c r="AI37" s="1929"/>
      <c r="AJ37" s="1930"/>
      <c r="AK37" s="1880"/>
    </row>
    <row r="38" spans="1:49" ht="4.5" customHeight="1">
      <c r="A38" s="1767"/>
      <c r="B38" s="1892"/>
      <c r="C38" s="1893"/>
      <c r="D38" s="1893"/>
      <c r="E38" s="1894"/>
      <c r="F38" s="1894"/>
      <c r="G38" s="1894"/>
      <c r="H38" s="1894"/>
      <c r="I38" s="1894"/>
      <c r="J38" s="1894"/>
      <c r="K38" s="1894"/>
      <c r="L38" s="1894"/>
      <c r="M38" s="1894"/>
      <c r="N38" s="1894"/>
      <c r="O38" s="1894"/>
      <c r="P38" s="1894"/>
      <c r="Q38" s="1877"/>
      <c r="R38" s="1787"/>
      <c r="S38" s="1931"/>
      <c r="T38" s="1896"/>
      <c r="U38" s="1896"/>
      <c r="V38" s="1896"/>
      <c r="W38" s="1896"/>
      <c r="X38" s="1896"/>
      <c r="Y38" s="1896"/>
      <c r="Z38" s="1896"/>
      <c r="AA38" s="1932"/>
      <c r="AB38" s="1918"/>
      <c r="AC38" s="1919"/>
      <c r="AD38" s="1919"/>
      <c r="AE38" s="1919"/>
      <c r="AF38" s="1919"/>
      <c r="AG38" s="1919"/>
      <c r="AH38" s="1919"/>
      <c r="AI38" s="1919"/>
      <c r="AJ38" s="1920"/>
      <c r="AK38" s="1880"/>
      <c r="AM38" s="1881"/>
      <c r="AN38" s="1882"/>
      <c r="AO38" s="1883"/>
      <c r="AP38" s="1882"/>
      <c r="AQ38" s="1881"/>
      <c r="AR38" s="1881"/>
      <c r="AS38" s="1881"/>
      <c r="AT38" s="1881"/>
      <c r="AU38" s="1881"/>
      <c r="AV38" s="1881"/>
      <c r="AW38" s="1881"/>
    </row>
    <row r="39" spans="1:49" ht="15" customHeight="1">
      <c r="A39" s="1767"/>
      <c r="B39" s="823" t="s">
        <v>577</v>
      </c>
      <c r="C39" s="824"/>
      <c r="D39" s="824"/>
      <c r="E39" s="824"/>
      <c r="F39" s="824"/>
      <c r="G39" s="824"/>
      <c r="H39" s="824"/>
      <c r="I39" s="824"/>
      <c r="J39" s="824"/>
      <c r="K39" s="824"/>
      <c r="L39" s="824"/>
      <c r="M39" s="824"/>
      <c r="N39" s="824"/>
      <c r="O39" s="824"/>
      <c r="P39" s="824"/>
      <c r="Q39" s="596"/>
      <c r="R39" s="1921"/>
      <c r="S39" s="831" t="s">
        <v>553</v>
      </c>
      <c r="T39" s="832"/>
      <c r="U39" s="832"/>
      <c r="V39" s="832"/>
      <c r="W39" s="832"/>
      <c r="X39" s="832"/>
      <c r="Y39" s="832"/>
      <c r="Z39" s="832"/>
      <c r="AA39" s="833"/>
      <c r="AB39" s="1922"/>
      <c r="AC39" s="1923"/>
      <c r="AD39" s="1923"/>
      <c r="AE39" s="834"/>
      <c r="AF39" s="835"/>
      <c r="AG39" s="836"/>
      <c r="AH39" s="1923"/>
      <c r="AI39" s="1923"/>
      <c r="AJ39" s="1924"/>
      <c r="AK39" s="1880"/>
      <c r="AM39" s="1881"/>
      <c r="AN39" s="1882"/>
      <c r="AO39" s="1883"/>
      <c r="AP39" s="1882"/>
      <c r="AQ39" s="1881"/>
      <c r="AR39" s="1881"/>
      <c r="AS39" s="1881"/>
      <c r="AT39" s="1881"/>
      <c r="AU39" s="1881"/>
      <c r="AV39" s="1881"/>
      <c r="AW39" s="1881"/>
    </row>
    <row r="40" spans="1:37" ht="4.5" customHeight="1">
      <c r="A40" s="1767"/>
      <c r="B40" s="1901"/>
      <c r="C40" s="1902"/>
      <c r="D40" s="1903"/>
      <c r="E40" s="1903"/>
      <c r="F40" s="1903"/>
      <c r="G40" s="1903"/>
      <c r="H40" s="1903"/>
      <c r="I40" s="1903"/>
      <c r="J40" s="1903"/>
      <c r="K40" s="1903"/>
      <c r="L40" s="1903"/>
      <c r="M40" s="1903"/>
      <c r="N40" s="1903"/>
      <c r="O40" s="1903"/>
      <c r="P40" s="1903"/>
      <c r="Q40" s="1907"/>
      <c r="R40" s="1925"/>
      <c r="S40" s="1926"/>
      <c r="T40" s="1905"/>
      <c r="U40" s="1905"/>
      <c r="V40" s="1905"/>
      <c r="W40" s="1905"/>
      <c r="X40" s="1905"/>
      <c r="Y40" s="1905"/>
      <c r="Z40" s="1905"/>
      <c r="AA40" s="1927"/>
      <c r="AB40" s="1928"/>
      <c r="AC40" s="1929"/>
      <c r="AD40" s="1929"/>
      <c r="AE40" s="1929"/>
      <c r="AF40" s="1929"/>
      <c r="AG40" s="1929"/>
      <c r="AH40" s="1929"/>
      <c r="AI40" s="1929"/>
      <c r="AJ40" s="1930"/>
      <c r="AK40" s="1880"/>
    </row>
    <row r="41" spans="1:49" ht="4.5" customHeight="1">
      <c r="A41" s="1767"/>
      <c r="B41" s="1892"/>
      <c r="C41" s="1893"/>
      <c r="D41" s="1893"/>
      <c r="E41" s="1894"/>
      <c r="F41" s="1894"/>
      <c r="G41" s="1894"/>
      <c r="H41" s="1894"/>
      <c r="I41" s="1894"/>
      <c r="J41" s="1894"/>
      <c r="K41" s="1894"/>
      <c r="L41" s="1894"/>
      <c r="M41" s="1894"/>
      <c r="N41" s="1894"/>
      <c r="O41" s="1894"/>
      <c r="P41" s="1894"/>
      <c r="Q41" s="1877"/>
      <c r="R41" s="1787"/>
      <c r="S41" s="1931"/>
      <c r="T41" s="1896"/>
      <c r="U41" s="1896"/>
      <c r="V41" s="1896"/>
      <c r="W41" s="1896"/>
      <c r="X41" s="1896"/>
      <c r="Y41" s="1896"/>
      <c r="Z41" s="1896"/>
      <c r="AA41" s="1932"/>
      <c r="AB41" s="1918"/>
      <c r="AC41" s="1919"/>
      <c r="AD41" s="1919"/>
      <c r="AE41" s="1919"/>
      <c r="AF41" s="1919"/>
      <c r="AG41" s="1919"/>
      <c r="AH41" s="1919"/>
      <c r="AI41" s="1919"/>
      <c r="AJ41" s="1920"/>
      <c r="AK41" s="1880"/>
      <c r="AM41" s="1881"/>
      <c r="AN41" s="1882"/>
      <c r="AO41" s="1883"/>
      <c r="AP41" s="1882"/>
      <c r="AQ41" s="1881"/>
      <c r="AR41" s="1881"/>
      <c r="AS41" s="1881"/>
      <c r="AT41" s="1881"/>
      <c r="AU41" s="1881"/>
      <c r="AV41" s="1881"/>
      <c r="AW41" s="1881"/>
    </row>
    <row r="42" spans="1:49" ht="15" customHeight="1">
      <c r="A42" s="1767"/>
      <c r="B42" s="823" t="s">
        <v>578</v>
      </c>
      <c r="C42" s="824"/>
      <c r="D42" s="824"/>
      <c r="E42" s="824"/>
      <c r="F42" s="824"/>
      <c r="G42" s="824"/>
      <c r="H42" s="824"/>
      <c r="I42" s="824"/>
      <c r="J42" s="824"/>
      <c r="K42" s="824"/>
      <c r="L42" s="824"/>
      <c r="M42" s="824"/>
      <c r="N42" s="824"/>
      <c r="O42" s="824"/>
      <c r="P42" s="824"/>
      <c r="Q42" s="596"/>
      <c r="R42" s="1921"/>
      <c r="S42" s="831" t="s">
        <v>553</v>
      </c>
      <c r="T42" s="832"/>
      <c r="U42" s="832"/>
      <c r="V42" s="832"/>
      <c r="W42" s="832"/>
      <c r="X42" s="832"/>
      <c r="Y42" s="832"/>
      <c r="Z42" s="832"/>
      <c r="AA42" s="833"/>
      <c r="AB42" s="1922"/>
      <c r="AC42" s="1923"/>
      <c r="AD42" s="1923"/>
      <c r="AE42" s="834"/>
      <c r="AF42" s="835"/>
      <c r="AG42" s="836"/>
      <c r="AH42" s="1923"/>
      <c r="AI42" s="1923"/>
      <c r="AJ42" s="1924"/>
      <c r="AK42" s="1880"/>
      <c r="AM42" s="1881"/>
      <c r="AN42" s="1882"/>
      <c r="AO42" s="1883"/>
      <c r="AP42" s="1882"/>
      <c r="AQ42" s="1881"/>
      <c r="AR42" s="1881"/>
      <c r="AS42" s="1881"/>
      <c r="AT42" s="1881"/>
      <c r="AU42" s="1881"/>
      <c r="AV42" s="1881"/>
      <c r="AW42" s="1881"/>
    </row>
    <row r="43" spans="1:37" ht="4.5" customHeight="1">
      <c r="A43" s="1767"/>
      <c r="B43" s="1901"/>
      <c r="C43" s="1902"/>
      <c r="D43" s="1903"/>
      <c r="E43" s="1903"/>
      <c r="F43" s="1903"/>
      <c r="G43" s="1903"/>
      <c r="H43" s="1903"/>
      <c r="I43" s="1903"/>
      <c r="J43" s="1903"/>
      <c r="K43" s="1903"/>
      <c r="L43" s="1903"/>
      <c r="M43" s="1903"/>
      <c r="N43" s="1903"/>
      <c r="O43" s="1903"/>
      <c r="P43" s="1903"/>
      <c r="Q43" s="1907"/>
      <c r="R43" s="1925"/>
      <c r="S43" s="1926"/>
      <c r="T43" s="1905"/>
      <c r="U43" s="1905"/>
      <c r="V43" s="1905"/>
      <c r="W43" s="1905"/>
      <c r="X43" s="1905"/>
      <c r="Y43" s="1905"/>
      <c r="Z43" s="1905"/>
      <c r="AA43" s="1927"/>
      <c r="AB43" s="1928"/>
      <c r="AC43" s="1929"/>
      <c r="AD43" s="1929"/>
      <c r="AE43" s="1929"/>
      <c r="AF43" s="1929"/>
      <c r="AG43" s="1929"/>
      <c r="AH43" s="1929"/>
      <c r="AI43" s="1929"/>
      <c r="AJ43" s="1930"/>
      <c r="AK43" s="1880"/>
    </row>
    <row r="44" spans="1:49" ht="4.5" customHeight="1">
      <c r="A44" s="1767"/>
      <c r="B44" s="1892"/>
      <c r="C44" s="1893"/>
      <c r="D44" s="1893"/>
      <c r="E44" s="1894"/>
      <c r="F44" s="1894"/>
      <c r="G44" s="1894"/>
      <c r="H44" s="1894"/>
      <c r="I44" s="1894"/>
      <c r="J44" s="1894"/>
      <c r="K44" s="1894"/>
      <c r="L44" s="1894"/>
      <c r="M44" s="1894"/>
      <c r="N44" s="1894"/>
      <c r="O44" s="1894"/>
      <c r="P44" s="1894"/>
      <c r="Q44" s="1877"/>
      <c r="R44" s="1787"/>
      <c r="S44" s="1931"/>
      <c r="T44" s="1896"/>
      <c r="U44" s="1896"/>
      <c r="V44" s="1896"/>
      <c r="W44" s="1896"/>
      <c r="X44" s="1896"/>
      <c r="Y44" s="1896"/>
      <c r="Z44" s="1896"/>
      <c r="AA44" s="1932"/>
      <c r="AB44" s="1918"/>
      <c r="AC44" s="1919"/>
      <c r="AD44" s="1919"/>
      <c r="AE44" s="1919"/>
      <c r="AF44" s="1919"/>
      <c r="AG44" s="1919"/>
      <c r="AH44" s="1919"/>
      <c r="AI44" s="1919"/>
      <c r="AJ44" s="1920"/>
      <c r="AK44" s="1880"/>
      <c r="AM44" s="1881"/>
      <c r="AN44" s="1882"/>
      <c r="AO44" s="1883"/>
      <c r="AP44" s="1882"/>
      <c r="AQ44" s="1881"/>
      <c r="AR44" s="1881"/>
      <c r="AS44" s="1881"/>
      <c r="AT44" s="1881"/>
      <c r="AU44" s="1881"/>
      <c r="AV44" s="1881"/>
      <c r="AW44" s="1881"/>
    </row>
    <row r="45" spans="1:49" ht="15" customHeight="1">
      <c r="A45" s="1767"/>
      <c r="B45" s="823" t="s">
        <v>579</v>
      </c>
      <c r="C45" s="824"/>
      <c r="D45" s="824"/>
      <c r="E45" s="824"/>
      <c r="F45" s="824"/>
      <c r="G45" s="824"/>
      <c r="H45" s="824"/>
      <c r="I45" s="824"/>
      <c r="J45" s="824"/>
      <c r="K45" s="824"/>
      <c r="L45" s="824"/>
      <c r="M45" s="824"/>
      <c r="N45" s="824"/>
      <c r="O45" s="824"/>
      <c r="P45" s="824"/>
      <c r="Q45" s="596"/>
      <c r="R45" s="1921"/>
      <c r="S45" s="831" t="s">
        <v>553</v>
      </c>
      <c r="T45" s="832"/>
      <c r="U45" s="832"/>
      <c r="V45" s="832"/>
      <c r="W45" s="832"/>
      <c r="X45" s="832"/>
      <c r="Y45" s="832"/>
      <c r="Z45" s="832"/>
      <c r="AA45" s="833"/>
      <c r="AB45" s="1922"/>
      <c r="AC45" s="1923"/>
      <c r="AD45" s="1923"/>
      <c r="AE45" s="834"/>
      <c r="AF45" s="835"/>
      <c r="AG45" s="836"/>
      <c r="AH45" s="1923"/>
      <c r="AI45" s="1923"/>
      <c r="AJ45" s="1924"/>
      <c r="AK45" s="1880"/>
      <c r="AM45" s="1881"/>
      <c r="AN45" s="1882"/>
      <c r="AO45" s="1883"/>
      <c r="AP45" s="1882"/>
      <c r="AQ45" s="1881"/>
      <c r="AR45" s="1881"/>
      <c r="AS45" s="1881"/>
      <c r="AT45" s="1881"/>
      <c r="AU45" s="1881"/>
      <c r="AV45" s="1881"/>
      <c r="AW45" s="1881"/>
    </row>
    <row r="46" spans="1:37" ht="4.5" customHeight="1">
      <c r="A46" s="1767"/>
      <c r="B46" s="1901"/>
      <c r="C46" s="1902"/>
      <c r="D46" s="1903"/>
      <c r="E46" s="1903"/>
      <c r="F46" s="1903"/>
      <c r="G46" s="1903"/>
      <c r="H46" s="1903"/>
      <c r="I46" s="1903"/>
      <c r="J46" s="1903"/>
      <c r="K46" s="1903"/>
      <c r="L46" s="1903"/>
      <c r="M46" s="1903"/>
      <c r="N46" s="1903"/>
      <c r="O46" s="1903"/>
      <c r="P46" s="1903"/>
      <c r="Q46" s="1907"/>
      <c r="R46" s="1925"/>
      <c r="S46" s="1926"/>
      <c r="T46" s="1905"/>
      <c r="U46" s="1905"/>
      <c r="V46" s="1905"/>
      <c r="W46" s="1905"/>
      <c r="X46" s="1905"/>
      <c r="Y46" s="1905"/>
      <c r="Z46" s="1905"/>
      <c r="AA46" s="1927"/>
      <c r="AB46" s="1928"/>
      <c r="AC46" s="1929"/>
      <c r="AD46" s="1929"/>
      <c r="AE46" s="1929"/>
      <c r="AF46" s="1929"/>
      <c r="AG46" s="1929"/>
      <c r="AH46" s="1929"/>
      <c r="AI46" s="1929"/>
      <c r="AJ46" s="1930"/>
      <c r="AK46" s="1880"/>
    </row>
    <row r="47" spans="1:49" ht="4.5" customHeight="1">
      <c r="A47" s="1767"/>
      <c r="B47" s="1892"/>
      <c r="C47" s="1893"/>
      <c r="D47" s="1893"/>
      <c r="E47" s="1894"/>
      <c r="F47" s="1894"/>
      <c r="G47" s="1894"/>
      <c r="H47" s="1894"/>
      <c r="I47" s="1894"/>
      <c r="J47" s="1894"/>
      <c r="K47" s="1894"/>
      <c r="L47" s="1894"/>
      <c r="M47" s="1894"/>
      <c r="N47" s="1894"/>
      <c r="O47" s="1894"/>
      <c r="P47" s="1894"/>
      <c r="Q47" s="1877"/>
      <c r="R47" s="1787"/>
      <c r="S47" s="1931"/>
      <c r="T47" s="1896"/>
      <c r="U47" s="1896"/>
      <c r="V47" s="1896"/>
      <c r="W47" s="1896"/>
      <c r="X47" s="1896"/>
      <c r="Y47" s="1896"/>
      <c r="Z47" s="1896"/>
      <c r="AA47" s="1932"/>
      <c r="AB47" s="1918"/>
      <c r="AC47" s="1919"/>
      <c r="AD47" s="1919"/>
      <c r="AE47" s="1919"/>
      <c r="AF47" s="1919"/>
      <c r="AG47" s="1919"/>
      <c r="AH47" s="1919"/>
      <c r="AI47" s="1919"/>
      <c r="AJ47" s="1920"/>
      <c r="AK47" s="1880"/>
      <c r="AM47" s="1881"/>
      <c r="AN47" s="1882"/>
      <c r="AO47" s="1883"/>
      <c r="AP47" s="1882"/>
      <c r="AQ47" s="1881"/>
      <c r="AR47" s="1881"/>
      <c r="AS47" s="1881"/>
      <c r="AT47" s="1881"/>
      <c r="AU47" s="1881"/>
      <c r="AV47" s="1881"/>
      <c r="AW47" s="1881"/>
    </row>
    <row r="48" spans="1:49" ht="15" customHeight="1">
      <c r="A48" s="1767"/>
      <c r="B48" s="823" t="s">
        <v>580</v>
      </c>
      <c r="C48" s="824"/>
      <c r="D48" s="824"/>
      <c r="E48" s="824"/>
      <c r="F48" s="824"/>
      <c r="G48" s="824"/>
      <c r="H48" s="824"/>
      <c r="I48" s="824"/>
      <c r="J48" s="824"/>
      <c r="K48" s="824"/>
      <c r="L48" s="824"/>
      <c r="M48" s="824"/>
      <c r="N48" s="824"/>
      <c r="O48" s="824"/>
      <c r="P48" s="824"/>
      <c r="Q48" s="596"/>
      <c r="R48" s="1921"/>
      <c r="S48" s="831" t="s">
        <v>553</v>
      </c>
      <c r="T48" s="832"/>
      <c r="U48" s="832"/>
      <c r="V48" s="832"/>
      <c r="W48" s="832"/>
      <c r="X48" s="832"/>
      <c r="Y48" s="832"/>
      <c r="Z48" s="832"/>
      <c r="AA48" s="833"/>
      <c r="AB48" s="1922"/>
      <c r="AC48" s="1923"/>
      <c r="AD48" s="1923"/>
      <c r="AE48" s="834"/>
      <c r="AF48" s="835"/>
      <c r="AG48" s="836"/>
      <c r="AH48" s="1923"/>
      <c r="AI48" s="1923"/>
      <c r="AJ48" s="1924"/>
      <c r="AK48" s="1880"/>
      <c r="AM48" s="1881"/>
      <c r="AN48" s="1882"/>
      <c r="AO48" s="1883"/>
      <c r="AP48" s="1882"/>
      <c r="AQ48" s="1881"/>
      <c r="AR48" s="1881"/>
      <c r="AS48" s="1881"/>
      <c r="AT48" s="1881"/>
      <c r="AU48" s="1881"/>
      <c r="AV48" s="1881"/>
      <c r="AW48" s="1881"/>
    </row>
    <row r="49" spans="1:37" ht="4.5" customHeight="1">
      <c r="A49" s="1767"/>
      <c r="B49" s="1901"/>
      <c r="C49" s="1902"/>
      <c r="D49" s="1903"/>
      <c r="E49" s="1903"/>
      <c r="F49" s="1903"/>
      <c r="G49" s="1903"/>
      <c r="H49" s="1903"/>
      <c r="I49" s="1903"/>
      <c r="J49" s="1903"/>
      <c r="K49" s="1903"/>
      <c r="L49" s="1903"/>
      <c r="M49" s="1903"/>
      <c r="N49" s="1903"/>
      <c r="O49" s="1903"/>
      <c r="P49" s="1903"/>
      <c r="Q49" s="1907"/>
      <c r="R49" s="1925"/>
      <c r="S49" s="1926"/>
      <c r="T49" s="1905"/>
      <c r="U49" s="1905"/>
      <c r="V49" s="1905"/>
      <c r="W49" s="1905"/>
      <c r="X49" s="1905"/>
      <c r="Y49" s="1905"/>
      <c r="Z49" s="1905"/>
      <c r="AA49" s="1927"/>
      <c r="AB49" s="1928"/>
      <c r="AC49" s="1929"/>
      <c r="AD49" s="1929"/>
      <c r="AE49" s="1929"/>
      <c r="AF49" s="1929"/>
      <c r="AG49" s="1929"/>
      <c r="AH49" s="1929"/>
      <c r="AI49" s="1929"/>
      <c r="AJ49" s="1930"/>
      <c r="AK49" s="1880"/>
    </row>
    <row r="50" spans="1:49" ht="4.5" customHeight="1">
      <c r="A50" s="1767"/>
      <c r="B50" s="1892"/>
      <c r="C50" s="1893"/>
      <c r="D50" s="1893"/>
      <c r="E50" s="1894"/>
      <c r="F50" s="1894"/>
      <c r="G50" s="1894"/>
      <c r="H50" s="1894"/>
      <c r="I50" s="1894"/>
      <c r="J50" s="1894"/>
      <c r="K50" s="1894"/>
      <c r="L50" s="1894"/>
      <c r="M50" s="1894"/>
      <c r="N50" s="1894"/>
      <c r="O50" s="1894"/>
      <c r="P50" s="1894"/>
      <c r="Q50" s="1877"/>
      <c r="R50" s="1787"/>
      <c r="S50" s="1931"/>
      <c r="T50" s="1896"/>
      <c r="U50" s="1896"/>
      <c r="V50" s="1896"/>
      <c r="W50" s="1896"/>
      <c r="X50" s="1896"/>
      <c r="Y50" s="1896"/>
      <c r="Z50" s="1896"/>
      <c r="AA50" s="1932"/>
      <c r="AB50" s="1918"/>
      <c r="AC50" s="1919"/>
      <c r="AD50" s="1919"/>
      <c r="AE50" s="1919"/>
      <c r="AF50" s="1919"/>
      <c r="AG50" s="1919"/>
      <c r="AH50" s="1919"/>
      <c r="AI50" s="1919"/>
      <c r="AJ50" s="1920"/>
      <c r="AK50" s="1880"/>
      <c r="AM50" s="1881"/>
      <c r="AN50" s="1882"/>
      <c r="AO50" s="1883"/>
      <c r="AP50" s="1882"/>
      <c r="AQ50" s="1881"/>
      <c r="AR50" s="1881"/>
      <c r="AS50" s="1881"/>
      <c r="AT50" s="1881"/>
      <c r="AU50" s="1881"/>
      <c r="AV50" s="1881"/>
      <c r="AW50" s="1881"/>
    </row>
    <row r="51" spans="1:49" ht="15" customHeight="1">
      <c r="A51" s="1767"/>
      <c r="B51" s="826" t="s">
        <v>581</v>
      </c>
      <c r="C51" s="827"/>
      <c r="D51" s="827"/>
      <c r="E51" s="827"/>
      <c r="F51" s="827"/>
      <c r="G51" s="827"/>
      <c r="H51" s="827"/>
      <c r="I51" s="827"/>
      <c r="J51" s="827"/>
      <c r="K51" s="827"/>
      <c r="L51" s="827"/>
      <c r="M51" s="827"/>
      <c r="N51" s="827"/>
      <c r="O51" s="827"/>
      <c r="P51" s="827"/>
      <c r="Q51" s="596"/>
      <c r="R51" s="1921"/>
      <c r="S51" s="831" t="s">
        <v>553</v>
      </c>
      <c r="T51" s="832"/>
      <c r="U51" s="832"/>
      <c r="V51" s="832"/>
      <c r="W51" s="832"/>
      <c r="X51" s="832"/>
      <c r="Y51" s="832"/>
      <c r="Z51" s="832"/>
      <c r="AA51" s="833"/>
      <c r="AB51" s="1922"/>
      <c r="AC51" s="1923"/>
      <c r="AD51" s="1923"/>
      <c r="AE51" s="834"/>
      <c r="AF51" s="835"/>
      <c r="AG51" s="836"/>
      <c r="AH51" s="1923"/>
      <c r="AI51" s="1923"/>
      <c r="AJ51" s="1924"/>
      <c r="AK51" s="1880"/>
      <c r="AM51" s="1881"/>
      <c r="AN51" s="1882"/>
      <c r="AO51" s="1883"/>
      <c r="AP51" s="1882"/>
      <c r="AQ51" s="1881"/>
      <c r="AR51" s="1881"/>
      <c r="AS51" s="1881"/>
      <c r="AT51" s="1881"/>
      <c r="AU51" s="1881"/>
      <c r="AV51" s="1881"/>
      <c r="AW51" s="1881"/>
    </row>
    <row r="52" spans="1:49" ht="9.75" customHeight="1">
      <c r="A52" s="1767"/>
      <c r="B52" s="826"/>
      <c r="C52" s="827"/>
      <c r="D52" s="827"/>
      <c r="E52" s="827"/>
      <c r="F52" s="827"/>
      <c r="G52" s="827"/>
      <c r="H52" s="827"/>
      <c r="I52" s="827"/>
      <c r="J52" s="827"/>
      <c r="K52" s="827"/>
      <c r="L52" s="827"/>
      <c r="M52" s="827"/>
      <c r="N52" s="827"/>
      <c r="O52" s="827"/>
      <c r="P52" s="827"/>
      <c r="Q52" s="1888"/>
      <c r="S52" s="1935"/>
      <c r="T52" s="1889"/>
      <c r="U52" s="1889"/>
      <c r="V52" s="1889"/>
      <c r="W52" s="1889"/>
      <c r="X52" s="1889"/>
      <c r="Y52" s="1889"/>
      <c r="Z52" s="1889"/>
      <c r="AA52" s="1936"/>
      <c r="AB52" s="1922"/>
      <c r="AC52" s="1923"/>
      <c r="AD52" s="1923"/>
      <c r="AE52" s="1923"/>
      <c r="AF52" s="1923"/>
      <c r="AG52" s="1923"/>
      <c r="AH52" s="1923"/>
      <c r="AI52" s="1923"/>
      <c r="AJ52" s="1924"/>
      <c r="AK52" s="1880"/>
      <c r="AM52" s="1881"/>
      <c r="AN52" s="1882"/>
      <c r="AO52" s="1883"/>
      <c r="AP52" s="1882"/>
      <c r="AQ52" s="1881"/>
      <c r="AR52" s="1881"/>
      <c r="AS52" s="1881"/>
      <c r="AT52" s="1881"/>
      <c r="AU52" s="1881"/>
      <c r="AV52" s="1881"/>
      <c r="AW52" s="1881"/>
    </row>
    <row r="53" spans="1:37" ht="4.5" customHeight="1">
      <c r="A53" s="1767"/>
      <c r="B53" s="1937"/>
      <c r="C53" s="1902"/>
      <c r="D53" s="1903"/>
      <c r="E53" s="1903"/>
      <c r="F53" s="1903"/>
      <c r="G53" s="1903"/>
      <c r="H53" s="1903"/>
      <c r="I53" s="1903"/>
      <c r="J53" s="1903"/>
      <c r="K53" s="1903"/>
      <c r="L53" s="1903"/>
      <c r="M53" s="1903"/>
      <c r="N53" s="1903"/>
      <c r="O53" s="1903"/>
      <c r="P53" s="1903"/>
      <c r="Q53" s="1907"/>
      <c r="R53" s="1925"/>
      <c r="S53" s="1926"/>
      <c r="T53" s="1905"/>
      <c r="U53" s="1905"/>
      <c r="V53" s="1905"/>
      <c r="W53" s="1905"/>
      <c r="X53" s="1905"/>
      <c r="Y53" s="1905"/>
      <c r="Z53" s="1905"/>
      <c r="AA53" s="1927"/>
      <c r="AB53" s="1928"/>
      <c r="AC53" s="1929"/>
      <c r="AD53" s="1929"/>
      <c r="AE53" s="1929"/>
      <c r="AF53" s="1929"/>
      <c r="AG53" s="1929"/>
      <c r="AH53" s="1929"/>
      <c r="AI53" s="1929"/>
      <c r="AJ53" s="1930"/>
      <c r="AK53" s="1880"/>
    </row>
    <row r="54" spans="1:49" ht="4.5" customHeight="1">
      <c r="A54" s="1767"/>
      <c r="B54" s="1892"/>
      <c r="C54" s="1893"/>
      <c r="D54" s="1893"/>
      <c r="E54" s="1894"/>
      <c r="F54" s="1894"/>
      <c r="G54" s="1894"/>
      <c r="H54" s="1894"/>
      <c r="I54" s="1894"/>
      <c r="J54" s="1894"/>
      <c r="K54" s="1894"/>
      <c r="L54" s="1894"/>
      <c r="M54" s="1894"/>
      <c r="N54" s="1894"/>
      <c r="O54" s="1894"/>
      <c r="P54" s="1894"/>
      <c r="Q54" s="1877"/>
      <c r="R54" s="1787"/>
      <c r="S54" s="1931"/>
      <c r="T54" s="1896"/>
      <c r="U54" s="1896"/>
      <c r="V54" s="1896"/>
      <c r="W54" s="1896"/>
      <c r="X54" s="1896"/>
      <c r="Y54" s="1896"/>
      <c r="Z54" s="1896"/>
      <c r="AA54" s="1932"/>
      <c r="AB54" s="1938"/>
      <c r="AC54" s="1939"/>
      <c r="AD54" s="1939"/>
      <c r="AE54" s="1939"/>
      <c r="AF54" s="1939"/>
      <c r="AG54" s="1939"/>
      <c r="AH54" s="1939"/>
      <c r="AI54" s="1939"/>
      <c r="AJ54" s="1940"/>
      <c r="AK54" s="1880"/>
      <c r="AM54" s="1881"/>
      <c r="AN54" s="1882"/>
      <c r="AO54" s="1883"/>
      <c r="AP54" s="1882"/>
      <c r="AQ54" s="1881"/>
      <c r="AR54" s="1881"/>
      <c r="AS54" s="1881"/>
      <c r="AT54" s="1881"/>
      <c r="AU54" s="1881"/>
      <c r="AV54" s="1881"/>
      <c r="AW54" s="1881"/>
    </row>
    <row r="55" spans="1:49" ht="15" customHeight="1">
      <c r="A55" s="1767"/>
      <c r="B55" s="823" t="s">
        <v>582</v>
      </c>
      <c r="C55" s="824"/>
      <c r="D55" s="824"/>
      <c r="E55" s="824"/>
      <c r="F55" s="824"/>
      <c r="G55" s="824"/>
      <c r="H55" s="824"/>
      <c r="I55" s="824"/>
      <c r="J55" s="824"/>
      <c r="K55" s="824"/>
      <c r="L55" s="824"/>
      <c r="M55" s="824"/>
      <c r="N55" s="824"/>
      <c r="O55" s="824"/>
      <c r="P55" s="824"/>
      <c r="Q55" s="596"/>
      <c r="R55" s="1921"/>
      <c r="S55" s="831" t="s">
        <v>553</v>
      </c>
      <c r="T55" s="832"/>
      <c r="U55" s="832"/>
      <c r="V55" s="832"/>
      <c r="W55" s="832"/>
      <c r="X55" s="832"/>
      <c r="Y55" s="832"/>
      <c r="Z55" s="832"/>
      <c r="AA55" s="833"/>
      <c r="AB55" s="1941"/>
      <c r="AC55" s="1942"/>
      <c r="AD55" s="1942"/>
      <c r="AE55" s="834"/>
      <c r="AF55" s="835"/>
      <c r="AG55" s="836"/>
      <c r="AH55" s="1942"/>
      <c r="AI55" s="1942"/>
      <c r="AJ55" s="1943"/>
      <c r="AK55" s="1880"/>
      <c r="AM55" s="1881"/>
      <c r="AN55" s="1882"/>
      <c r="AO55" s="1883"/>
      <c r="AP55" s="1882"/>
      <c r="AQ55" s="1881"/>
      <c r="AR55" s="1881"/>
      <c r="AS55" s="1881"/>
      <c r="AT55" s="1881"/>
      <c r="AU55" s="1881"/>
      <c r="AV55" s="1881"/>
      <c r="AW55" s="1881"/>
    </row>
    <row r="56" spans="1:37" ht="4.5" customHeight="1">
      <c r="A56" s="1767"/>
      <c r="B56" s="1901"/>
      <c r="C56" s="1902"/>
      <c r="D56" s="1903"/>
      <c r="E56" s="1903"/>
      <c r="F56" s="1903"/>
      <c r="G56" s="1903"/>
      <c r="H56" s="1903"/>
      <c r="I56" s="1903"/>
      <c r="J56" s="1903"/>
      <c r="K56" s="1903"/>
      <c r="L56" s="1903"/>
      <c r="M56" s="1903"/>
      <c r="N56" s="1903"/>
      <c r="O56" s="1903"/>
      <c r="P56" s="1903"/>
      <c r="Q56" s="1907"/>
      <c r="R56" s="1925"/>
      <c r="S56" s="1926"/>
      <c r="T56" s="1905"/>
      <c r="U56" s="1905"/>
      <c r="V56" s="1905"/>
      <c r="W56" s="1905"/>
      <c r="X56" s="1905"/>
      <c r="Y56" s="1905"/>
      <c r="Z56" s="1905"/>
      <c r="AA56" s="1927"/>
      <c r="AB56" s="1944"/>
      <c r="AC56" s="1945"/>
      <c r="AD56" s="1945"/>
      <c r="AE56" s="1945"/>
      <c r="AF56" s="1945"/>
      <c r="AG56" s="1945"/>
      <c r="AH56" s="1945"/>
      <c r="AI56" s="1945"/>
      <c r="AJ56" s="1946"/>
      <c r="AK56" s="1880"/>
    </row>
    <row r="57" spans="1:49" ht="4.5" customHeight="1">
      <c r="A57" s="1767"/>
      <c r="B57" s="1892"/>
      <c r="C57" s="1893"/>
      <c r="D57" s="1893"/>
      <c r="E57" s="1894"/>
      <c r="F57" s="1894"/>
      <c r="G57" s="1894"/>
      <c r="H57" s="1894"/>
      <c r="I57" s="1894"/>
      <c r="J57" s="1894"/>
      <c r="K57" s="1894"/>
      <c r="L57" s="1894"/>
      <c r="M57" s="1894"/>
      <c r="N57" s="1894"/>
      <c r="O57" s="1894"/>
      <c r="P57" s="1894"/>
      <c r="Q57" s="1877"/>
      <c r="R57" s="1787"/>
      <c r="S57" s="1931"/>
      <c r="T57" s="1896"/>
      <c r="U57" s="1896"/>
      <c r="V57" s="1896"/>
      <c r="W57" s="1896"/>
      <c r="X57" s="1896"/>
      <c r="Y57" s="1896"/>
      <c r="Z57" s="1896"/>
      <c r="AA57" s="1932"/>
      <c r="AB57" s="837"/>
      <c r="AC57" s="838"/>
      <c r="AD57" s="838"/>
      <c r="AE57" s="838"/>
      <c r="AF57" s="838"/>
      <c r="AG57" s="838"/>
      <c r="AH57" s="838"/>
      <c r="AI57" s="838"/>
      <c r="AJ57" s="839"/>
      <c r="AK57" s="1880"/>
      <c r="AM57" s="1881"/>
      <c r="AN57" s="1882"/>
      <c r="AO57" s="1883"/>
      <c r="AP57" s="1882"/>
      <c r="AQ57" s="1881"/>
      <c r="AR57" s="1881"/>
      <c r="AS57" s="1881"/>
      <c r="AT57" s="1881"/>
      <c r="AU57" s="1881"/>
      <c r="AV57" s="1881"/>
      <c r="AW57" s="1881"/>
    </row>
    <row r="58" spans="1:49" ht="15" customHeight="1">
      <c r="A58" s="1767"/>
      <c r="B58" s="823" t="s">
        <v>583</v>
      </c>
      <c r="C58" s="824"/>
      <c r="D58" s="824"/>
      <c r="E58" s="824"/>
      <c r="F58" s="824"/>
      <c r="G58" s="824"/>
      <c r="H58" s="824"/>
      <c r="I58" s="824"/>
      <c r="J58" s="824"/>
      <c r="K58" s="824"/>
      <c r="L58" s="824"/>
      <c r="M58" s="824"/>
      <c r="N58" s="824"/>
      <c r="O58" s="824"/>
      <c r="P58" s="824"/>
      <c r="Q58" s="596"/>
      <c r="R58" s="1921"/>
      <c r="S58" s="846"/>
      <c r="T58" s="847"/>
      <c r="U58" s="847"/>
      <c r="V58" s="847"/>
      <c r="W58" s="847"/>
      <c r="X58" s="847"/>
      <c r="Y58" s="847"/>
      <c r="Z58" s="847"/>
      <c r="AA58" s="848"/>
      <c r="AB58" s="840"/>
      <c r="AC58" s="841"/>
      <c r="AD58" s="841"/>
      <c r="AE58" s="841"/>
      <c r="AF58" s="841"/>
      <c r="AG58" s="841"/>
      <c r="AH58" s="841"/>
      <c r="AI58" s="841"/>
      <c r="AJ58" s="842"/>
      <c r="AK58" s="1880"/>
      <c r="AM58" s="1881"/>
      <c r="AN58" s="1882"/>
      <c r="AO58" s="1883"/>
      <c r="AP58" s="1882"/>
      <c r="AQ58" s="1881"/>
      <c r="AR58" s="1881"/>
      <c r="AS58" s="1881"/>
      <c r="AT58" s="1881"/>
      <c r="AU58" s="1881"/>
      <c r="AV58" s="1881"/>
      <c r="AW58" s="1881"/>
    </row>
    <row r="59" spans="1:37" ht="4.5" customHeight="1">
      <c r="A59" s="1767"/>
      <c r="B59" s="1901"/>
      <c r="C59" s="1902"/>
      <c r="D59" s="1903"/>
      <c r="E59" s="1903"/>
      <c r="F59" s="1903"/>
      <c r="G59" s="1903"/>
      <c r="H59" s="1903"/>
      <c r="I59" s="1903"/>
      <c r="J59" s="1903"/>
      <c r="K59" s="1903"/>
      <c r="L59" s="1903"/>
      <c r="M59" s="1903"/>
      <c r="N59" s="1903"/>
      <c r="O59" s="1903"/>
      <c r="P59" s="1903"/>
      <c r="Q59" s="1907"/>
      <c r="R59" s="1925"/>
      <c r="S59" s="1947"/>
      <c r="T59" s="1948"/>
      <c r="U59" s="1948"/>
      <c r="V59" s="1948"/>
      <c r="W59" s="1948"/>
      <c r="X59" s="1948"/>
      <c r="Y59" s="1948"/>
      <c r="Z59" s="1948"/>
      <c r="AA59" s="1949"/>
      <c r="AB59" s="843"/>
      <c r="AC59" s="844"/>
      <c r="AD59" s="844"/>
      <c r="AE59" s="844"/>
      <c r="AF59" s="844"/>
      <c r="AG59" s="844"/>
      <c r="AH59" s="844"/>
      <c r="AI59" s="844"/>
      <c r="AJ59" s="845"/>
      <c r="AK59" s="1880"/>
    </row>
    <row r="60" spans="1:37" ht="4.5" customHeight="1">
      <c r="A60" s="1767"/>
      <c r="B60" s="1950"/>
      <c r="C60" s="1886"/>
      <c r="D60" s="1887"/>
      <c r="E60" s="1887"/>
      <c r="F60" s="1887"/>
      <c r="G60" s="1887"/>
      <c r="H60" s="1887"/>
      <c r="I60" s="1887"/>
      <c r="J60" s="1887"/>
      <c r="K60" s="1887"/>
      <c r="L60" s="1887"/>
      <c r="M60" s="1887"/>
      <c r="N60" s="1887"/>
      <c r="O60" s="1887"/>
      <c r="P60" s="1887"/>
      <c r="Q60" s="1891"/>
      <c r="R60" s="1888"/>
      <c r="S60" s="1890"/>
      <c r="T60" s="1890"/>
      <c r="U60" s="1890"/>
      <c r="V60" s="1890"/>
      <c r="W60" s="1890"/>
      <c r="X60" s="1890"/>
      <c r="Y60" s="1890"/>
      <c r="Z60" s="1890"/>
      <c r="AA60" s="1890"/>
      <c r="AB60" s="1909"/>
      <c r="AC60" s="1909"/>
      <c r="AD60" s="1909"/>
      <c r="AE60" s="1909"/>
      <c r="AF60" s="1909"/>
      <c r="AG60" s="1909"/>
      <c r="AH60" s="1909"/>
      <c r="AI60" s="1909"/>
      <c r="AJ60" s="1909"/>
      <c r="AK60" s="1778"/>
    </row>
    <row r="61" spans="1:45" ht="15" customHeight="1">
      <c r="A61" s="1767"/>
      <c r="B61" s="181" t="s">
        <v>584</v>
      </c>
      <c r="C61" s="1868"/>
      <c r="D61" s="1868"/>
      <c r="E61" s="1868"/>
      <c r="F61" s="1868"/>
      <c r="G61" s="1868"/>
      <c r="H61" s="1868"/>
      <c r="I61" s="1868"/>
      <c r="J61" s="1868"/>
      <c r="K61" s="1868"/>
      <c r="L61" s="1868"/>
      <c r="M61" s="1868"/>
      <c r="N61" s="1868"/>
      <c r="O61" s="1868"/>
      <c r="P61" s="1868"/>
      <c r="Q61" s="1868"/>
      <c r="R61" s="1868"/>
      <c r="S61" s="1868"/>
      <c r="T61" s="1868"/>
      <c r="U61" s="1868"/>
      <c r="V61" s="1868"/>
      <c r="W61" s="1868"/>
      <c r="X61" s="1868"/>
      <c r="Y61" s="1868"/>
      <c r="Z61" s="1868"/>
      <c r="AA61" s="1868"/>
      <c r="AB61" s="1868"/>
      <c r="AC61" s="1868"/>
      <c r="AD61" s="1868"/>
      <c r="AE61" s="1868"/>
      <c r="AF61" s="1868"/>
      <c r="AG61" s="1868"/>
      <c r="AH61" s="1868"/>
      <c r="AI61" s="1868"/>
      <c r="AJ61" s="1869"/>
      <c r="AK61" s="1778"/>
      <c r="AM61" s="1870"/>
      <c r="AN61" s="1871"/>
      <c r="AO61" s="1872" t="s">
        <v>550</v>
      </c>
      <c r="AP61" s="1873"/>
      <c r="AQ61" s="1874"/>
      <c r="AR61" s="1874"/>
      <c r="AS61" s="1870"/>
    </row>
    <row r="62" spans="1:37" ht="4.5" customHeight="1">
      <c r="A62" s="1767"/>
      <c r="B62" s="1892"/>
      <c r="C62" s="1893"/>
      <c r="D62" s="1893"/>
      <c r="E62" s="1894"/>
      <c r="F62" s="1894"/>
      <c r="G62" s="1894"/>
      <c r="H62" s="1894"/>
      <c r="I62" s="1894"/>
      <c r="J62" s="1894"/>
      <c r="K62" s="1894"/>
      <c r="L62" s="1894"/>
      <c r="M62" s="1894"/>
      <c r="N62" s="1894"/>
      <c r="O62" s="1894"/>
      <c r="P62" s="1894"/>
      <c r="Q62" s="1895"/>
      <c r="R62" s="1786"/>
      <c r="S62" s="1896"/>
      <c r="T62" s="1896"/>
      <c r="U62" s="1896"/>
      <c r="V62" s="1896"/>
      <c r="W62" s="1896"/>
      <c r="X62" s="1896"/>
      <c r="Y62" s="1896"/>
      <c r="Z62" s="1896"/>
      <c r="AA62" s="1896"/>
      <c r="AB62" s="1897"/>
      <c r="AC62" s="1897"/>
      <c r="AD62" s="1897"/>
      <c r="AE62" s="1897"/>
      <c r="AF62" s="1895"/>
      <c r="AG62" s="1897"/>
      <c r="AH62" s="1897"/>
      <c r="AI62" s="1877"/>
      <c r="AJ62" s="1898"/>
      <c r="AK62" s="1880"/>
    </row>
    <row r="63" spans="1:49" ht="15" customHeight="1">
      <c r="A63" s="1880"/>
      <c r="B63" s="826" t="s">
        <v>821</v>
      </c>
      <c r="C63" s="827"/>
      <c r="D63" s="827"/>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596"/>
      <c r="AJ63" s="1899"/>
      <c r="AK63" s="1880"/>
      <c r="AM63" s="1881"/>
      <c r="AN63" s="1882"/>
      <c r="AO63" s="1883"/>
      <c r="AP63" s="1882"/>
      <c r="AQ63" s="1881"/>
      <c r="AR63" s="1881"/>
      <c r="AS63" s="1881"/>
      <c r="AT63" s="1881"/>
      <c r="AU63" s="1881"/>
      <c r="AV63" s="1881"/>
      <c r="AW63" s="1881"/>
    </row>
    <row r="64" spans="1:49" ht="9.75" customHeight="1">
      <c r="A64" s="1880"/>
      <c r="B64" s="826"/>
      <c r="C64" s="827"/>
      <c r="D64" s="827"/>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1900"/>
      <c r="AJ64" s="1899"/>
      <c r="AK64" s="1880"/>
      <c r="AM64" s="1881"/>
      <c r="AN64" s="1882"/>
      <c r="AO64" s="1883"/>
      <c r="AP64" s="1882"/>
      <c r="AQ64" s="1881"/>
      <c r="AR64" s="1881"/>
      <c r="AS64" s="1881"/>
      <c r="AT64" s="1881"/>
      <c r="AU64" s="1881"/>
      <c r="AV64" s="1881"/>
      <c r="AW64" s="1881"/>
    </row>
    <row r="65" spans="1:49" ht="4.5" customHeight="1">
      <c r="A65" s="1880"/>
      <c r="B65" s="1901"/>
      <c r="C65" s="1902"/>
      <c r="D65" s="1903"/>
      <c r="E65" s="1903"/>
      <c r="F65" s="1903"/>
      <c r="G65" s="1903"/>
      <c r="H65" s="1903"/>
      <c r="I65" s="1903"/>
      <c r="J65" s="1903"/>
      <c r="K65" s="1903"/>
      <c r="L65" s="1903"/>
      <c r="M65" s="1903"/>
      <c r="N65" s="1903"/>
      <c r="O65" s="1903"/>
      <c r="P65" s="1903"/>
      <c r="Q65" s="1809"/>
      <c r="R65" s="1904"/>
      <c r="S65" s="1905"/>
      <c r="T65" s="1905"/>
      <c r="U65" s="1905"/>
      <c r="V65" s="1905"/>
      <c r="W65" s="1905"/>
      <c r="X65" s="1905"/>
      <c r="Y65" s="1905"/>
      <c r="Z65" s="1905"/>
      <c r="AA65" s="1905"/>
      <c r="AB65" s="1906"/>
      <c r="AC65" s="1906"/>
      <c r="AD65" s="1906"/>
      <c r="AE65" s="1906"/>
      <c r="AF65" s="1809"/>
      <c r="AG65" s="1906"/>
      <c r="AH65" s="1906"/>
      <c r="AI65" s="1907"/>
      <c r="AJ65" s="1908"/>
      <c r="AK65" s="1880"/>
      <c r="AM65" s="1881"/>
      <c r="AN65" s="1882"/>
      <c r="AO65" s="1883"/>
      <c r="AP65" s="1882"/>
      <c r="AQ65" s="1881"/>
      <c r="AR65" s="1881"/>
      <c r="AS65" s="1881"/>
      <c r="AT65" s="1881"/>
      <c r="AU65" s="1881"/>
      <c r="AV65" s="1881"/>
      <c r="AW65" s="1881"/>
    </row>
    <row r="66" spans="1:49" ht="4.5" customHeight="1">
      <c r="A66" s="1880"/>
      <c r="B66" s="1885"/>
      <c r="C66" s="1886"/>
      <c r="D66" s="1887"/>
      <c r="E66" s="1887"/>
      <c r="F66" s="1887"/>
      <c r="G66" s="1887"/>
      <c r="H66" s="1887"/>
      <c r="I66" s="1887"/>
      <c r="J66" s="1887"/>
      <c r="K66" s="1887"/>
      <c r="L66" s="1887"/>
      <c r="M66" s="1887"/>
      <c r="N66" s="1887"/>
      <c r="O66" s="1887"/>
      <c r="P66" s="1887"/>
      <c r="Q66" s="1951"/>
      <c r="R66" s="1888"/>
      <c r="S66" s="1889"/>
      <c r="T66" s="1889"/>
      <c r="U66" s="1889"/>
      <c r="V66" s="1889"/>
      <c r="W66" s="1889"/>
      <c r="X66" s="1889"/>
      <c r="Y66" s="1889"/>
      <c r="Z66" s="1889"/>
      <c r="AA66" s="1889"/>
      <c r="AB66" s="1909"/>
      <c r="AC66" s="1909"/>
      <c r="AD66" s="1909"/>
      <c r="AE66" s="1909"/>
      <c r="AF66" s="1951"/>
      <c r="AG66" s="1909"/>
      <c r="AH66" s="1909"/>
      <c r="AI66" s="1891"/>
      <c r="AJ66" s="1899"/>
      <c r="AK66" s="1880"/>
      <c r="AM66" s="1881"/>
      <c r="AN66" s="1882"/>
      <c r="AO66" s="1883"/>
      <c r="AP66" s="1882"/>
      <c r="AQ66" s="1881"/>
      <c r="AR66" s="1881"/>
      <c r="AS66" s="1881"/>
      <c r="AT66" s="1881"/>
      <c r="AU66" s="1881"/>
      <c r="AV66" s="1881"/>
      <c r="AW66" s="1881"/>
    </row>
    <row r="67" spans="1:49" ht="15" customHeight="1">
      <c r="A67" s="1767"/>
      <c r="B67" s="826" t="s">
        <v>981</v>
      </c>
      <c r="C67" s="2033"/>
      <c r="D67" s="2033"/>
      <c r="E67" s="2033"/>
      <c r="F67" s="2033"/>
      <c r="G67" s="2033"/>
      <c r="H67" s="2033"/>
      <c r="I67" s="2033"/>
      <c r="J67" s="2033"/>
      <c r="K67" s="2033"/>
      <c r="L67" s="2033"/>
      <c r="M67" s="2033"/>
      <c r="N67" s="2033"/>
      <c r="O67" s="2033"/>
      <c r="P67" s="2033"/>
      <c r="Q67" s="2033"/>
      <c r="R67" s="2033"/>
      <c r="S67" s="2033"/>
      <c r="T67" s="2033"/>
      <c r="U67" s="2033"/>
      <c r="V67" s="2033"/>
      <c r="W67" s="2033"/>
      <c r="X67" s="2033"/>
      <c r="Y67" s="2033"/>
      <c r="Z67" s="2033"/>
      <c r="AA67" s="2033"/>
      <c r="AB67" s="2033"/>
      <c r="AC67" s="2033"/>
      <c r="AD67" s="2033"/>
      <c r="AE67" s="2033"/>
      <c r="AF67" s="2033"/>
      <c r="AG67" s="2033"/>
      <c r="AH67" s="1952"/>
      <c r="AI67" s="597"/>
      <c r="AJ67" s="1953"/>
      <c r="AK67" s="1778"/>
      <c r="AM67" s="1881"/>
      <c r="AN67" s="1882"/>
      <c r="AO67" s="1883"/>
      <c r="AP67" s="1882"/>
      <c r="AQ67" s="1881"/>
      <c r="AR67" s="1881"/>
      <c r="AS67" s="1881"/>
      <c r="AT67" s="1881"/>
      <c r="AU67" s="1881"/>
      <c r="AV67" s="1881"/>
      <c r="AW67" s="1881"/>
    </row>
    <row r="68" spans="1:49" ht="8.25" customHeight="1">
      <c r="A68" s="1767"/>
      <c r="B68" s="2034"/>
      <c r="C68" s="2033"/>
      <c r="D68" s="2033"/>
      <c r="E68" s="2033"/>
      <c r="F68" s="2033"/>
      <c r="G68" s="2033"/>
      <c r="H68" s="2033"/>
      <c r="I68" s="2033"/>
      <c r="J68" s="2033"/>
      <c r="K68" s="2033"/>
      <c r="L68" s="2033"/>
      <c r="M68" s="2033"/>
      <c r="N68" s="2033"/>
      <c r="O68" s="2033"/>
      <c r="P68" s="2033"/>
      <c r="Q68" s="2033"/>
      <c r="R68" s="2033"/>
      <c r="S68" s="2033"/>
      <c r="T68" s="2033"/>
      <c r="U68" s="2033"/>
      <c r="V68" s="2033"/>
      <c r="W68" s="2033"/>
      <c r="X68" s="2033"/>
      <c r="Y68" s="2033"/>
      <c r="Z68" s="2033"/>
      <c r="AA68" s="2033"/>
      <c r="AB68" s="2033"/>
      <c r="AC68" s="2033"/>
      <c r="AD68" s="2033"/>
      <c r="AE68" s="2033"/>
      <c r="AF68" s="2033"/>
      <c r="AG68" s="2033"/>
      <c r="AH68" s="1952"/>
      <c r="AI68" s="1954"/>
      <c r="AJ68" s="1953"/>
      <c r="AK68" s="1778"/>
      <c r="AM68" s="1881"/>
      <c r="AN68" s="1882"/>
      <c r="AO68" s="1883"/>
      <c r="AP68" s="1882"/>
      <c r="AQ68" s="1881"/>
      <c r="AR68" s="1881"/>
      <c r="AS68" s="1881"/>
      <c r="AT68" s="1881"/>
      <c r="AU68" s="1881"/>
      <c r="AV68" s="1881"/>
      <c r="AW68" s="1881"/>
    </row>
    <row r="69" spans="1:49" ht="9.75" customHeight="1">
      <c r="A69" s="1767"/>
      <c r="B69" s="2034"/>
      <c r="C69" s="2033"/>
      <c r="D69" s="2033"/>
      <c r="E69" s="2033"/>
      <c r="F69" s="2033"/>
      <c r="G69" s="2033"/>
      <c r="H69" s="2033"/>
      <c r="I69" s="2033"/>
      <c r="J69" s="2033"/>
      <c r="K69" s="2033"/>
      <c r="L69" s="2033"/>
      <c r="M69" s="2033"/>
      <c r="N69" s="2033"/>
      <c r="O69" s="2033"/>
      <c r="P69" s="2033"/>
      <c r="Q69" s="2033"/>
      <c r="R69" s="2033"/>
      <c r="S69" s="2033"/>
      <c r="T69" s="2033"/>
      <c r="U69" s="2033"/>
      <c r="V69" s="2033"/>
      <c r="W69" s="2033"/>
      <c r="X69" s="2033"/>
      <c r="Y69" s="2033"/>
      <c r="Z69" s="2033"/>
      <c r="AA69" s="2033"/>
      <c r="AB69" s="2033"/>
      <c r="AC69" s="2033"/>
      <c r="AD69" s="2033"/>
      <c r="AE69" s="2033"/>
      <c r="AF69" s="2033"/>
      <c r="AG69" s="2033"/>
      <c r="AH69" s="1952"/>
      <c r="AI69" s="1951"/>
      <c r="AJ69" s="1953"/>
      <c r="AK69" s="1778"/>
      <c r="AM69" s="1881"/>
      <c r="AN69" s="1882"/>
      <c r="AO69" s="1883"/>
      <c r="AP69" s="1882"/>
      <c r="AQ69" s="1881"/>
      <c r="AR69" s="1881"/>
      <c r="AS69" s="1881"/>
      <c r="AT69" s="1881"/>
      <c r="AU69" s="1881"/>
      <c r="AV69" s="1881"/>
      <c r="AW69" s="1881"/>
    </row>
    <row r="70" spans="1:49" ht="4.5" customHeight="1">
      <c r="A70" s="1880"/>
      <c r="B70" s="1901"/>
      <c r="C70" s="1902"/>
      <c r="D70" s="1903"/>
      <c r="E70" s="1903"/>
      <c r="F70" s="1903"/>
      <c r="G70" s="1903"/>
      <c r="H70" s="1903"/>
      <c r="I70" s="1903"/>
      <c r="J70" s="1903"/>
      <c r="K70" s="1903"/>
      <c r="L70" s="1903"/>
      <c r="M70" s="1903"/>
      <c r="N70" s="1903"/>
      <c r="O70" s="1903"/>
      <c r="P70" s="1903"/>
      <c r="Q70" s="1809"/>
      <c r="R70" s="1904"/>
      <c r="S70" s="1905"/>
      <c r="T70" s="1905"/>
      <c r="U70" s="1905"/>
      <c r="V70" s="1905"/>
      <c r="W70" s="1905"/>
      <c r="X70" s="1905"/>
      <c r="Y70" s="1905"/>
      <c r="Z70" s="1905"/>
      <c r="AA70" s="1905"/>
      <c r="AB70" s="1906"/>
      <c r="AC70" s="1906"/>
      <c r="AD70" s="1906"/>
      <c r="AE70" s="1906"/>
      <c r="AF70" s="1809"/>
      <c r="AG70" s="1906"/>
      <c r="AH70" s="1906"/>
      <c r="AI70" s="1907"/>
      <c r="AJ70" s="1908"/>
      <c r="AK70" s="1880"/>
      <c r="AM70" s="1881"/>
      <c r="AN70" s="1882"/>
      <c r="AO70" s="1883"/>
      <c r="AP70" s="1882"/>
      <c r="AQ70" s="1881"/>
      <c r="AR70" s="1881"/>
      <c r="AS70" s="1881"/>
      <c r="AT70" s="1881"/>
      <c r="AU70" s="1881"/>
      <c r="AV70" s="1881"/>
      <c r="AW70" s="1881"/>
    </row>
    <row r="71" spans="1:37" ht="4.5" customHeight="1">
      <c r="A71" s="1767"/>
      <c r="B71" s="1892"/>
      <c r="C71" s="1893"/>
      <c r="D71" s="1893"/>
      <c r="E71" s="1894"/>
      <c r="F71" s="1894"/>
      <c r="G71" s="1894"/>
      <c r="H71" s="1894"/>
      <c r="I71" s="1894"/>
      <c r="J71" s="1894"/>
      <c r="K71" s="1894"/>
      <c r="L71" s="1894"/>
      <c r="M71" s="1894"/>
      <c r="N71" s="1894"/>
      <c r="O71" s="1894"/>
      <c r="P71" s="1894"/>
      <c r="Q71" s="1895"/>
      <c r="R71" s="1786"/>
      <c r="S71" s="1896"/>
      <c r="T71" s="1896"/>
      <c r="U71" s="1896"/>
      <c r="V71" s="1896"/>
      <c r="W71" s="1896"/>
      <c r="X71" s="1896"/>
      <c r="Y71" s="1896"/>
      <c r="Z71" s="1896"/>
      <c r="AA71" s="1896"/>
      <c r="AB71" s="1897"/>
      <c r="AC71" s="1897"/>
      <c r="AD71" s="1897"/>
      <c r="AE71" s="1909"/>
      <c r="AG71" s="1909"/>
      <c r="AH71" s="1897"/>
      <c r="AI71" s="1877"/>
      <c r="AJ71" s="1898"/>
      <c r="AK71" s="1778"/>
    </row>
    <row r="72" spans="1:49" ht="15" customHeight="1">
      <c r="A72" s="1767"/>
      <c r="B72" s="826" t="s">
        <v>945</v>
      </c>
      <c r="C72" s="827"/>
      <c r="D72" s="827"/>
      <c r="E72" s="827"/>
      <c r="F72" s="827"/>
      <c r="G72" s="827"/>
      <c r="H72" s="827"/>
      <c r="I72" s="827"/>
      <c r="J72" s="827"/>
      <c r="K72" s="827"/>
      <c r="L72" s="827"/>
      <c r="M72" s="827"/>
      <c r="N72" s="827"/>
      <c r="O72" s="827"/>
      <c r="P72" s="827"/>
      <c r="Q72" s="827"/>
      <c r="R72" s="827"/>
      <c r="S72" s="827"/>
      <c r="T72" s="827"/>
      <c r="U72" s="827"/>
      <c r="V72" s="827"/>
      <c r="W72" s="827"/>
      <c r="X72" s="827"/>
      <c r="Y72" s="827"/>
      <c r="Z72" s="827"/>
      <c r="AA72" s="827"/>
      <c r="AB72" s="827"/>
      <c r="AC72" s="827"/>
      <c r="AD72" s="827"/>
      <c r="AE72" s="827"/>
      <c r="AF72" s="827"/>
      <c r="AG72" s="827"/>
      <c r="AH72" s="827"/>
      <c r="AI72" s="596"/>
      <c r="AJ72" s="1899"/>
      <c r="AK72" s="1778"/>
      <c r="AM72" s="1881"/>
      <c r="AN72" s="1882"/>
      <c r="AO72" s="1883"/>
      <c r="AP72" s="1882"/>
      <c r="AQ72" s="1881"/>
      <c r="AR72" s="1881"/>
      <c r="AS72" s="1881"/>
      <c r="AT72" s="1881"/>
      <c r="AU72" s="1881"/>
      <c r="AV72" s="1881"/>
      <c r="AW72" s="1881"/>
    </row>
    <row r="73" spans="1:49" ht="24" customHeight="1">
      <c r="A73" s="1767"/>
      <c r="B73" s="826"/>
      <c r="C73" s="827"/>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7"/>
      <c r="AH73" s="827"/>
      <c r="AI73" s="1900"/>
      <c r="AJ73" s="1899"/>
      <c r="AK73" s="1778"/>
      <c r="AM73" s="1881"/>
      <c r="AN73" s="1882"/>
      <c r="AO73" s="1883"/>
      <c r="AP73" s="1882"/>
      <c r="AQ73" s="1881"/>
      <c r="AR73" s="1881"/>
      <c r="AS73" s="1881"/>
      <c r="AT73" s="1881"/>
      <c r="AU73" s="1881"/>
      <c r="AV73" s="1881"/>
      <c r="AW73" s="1881"/>
    </row>
    <row r="74" spans="1:49" ht="4.5" customHeight="1">
      <c r="A74" s="1767"/>
      <c r="B74" s="1910"/>
      <c r="C74" s="1911"/>
      <c r="D74" s="1911"/>
      <c r="E74" s="1911"/>
      <c r="F74" s="1911"/>
      <c r="G74" s="1911"/>
      <c r="H74" s="1911"/>
      <c r="I74" s="1911"/>
      <c r="J74" s="1911"/>
      <c r="K74" s="1911"/>
      <c r="L74" s="1911"/>
      <c r="M74" s="1911"/>
      <c r="N74" s="1911"/>
      <c r="O74" s="1911"/>
      <c r="P74" s="1911"/>
      <c r="Q74" s="1912"/>
      <c r="R74" s="1904"/>
      <c r="S74" s="1905"/>
      <c r="T74" s="1905"/>
      <c r="U74" s="1905"/>
      <c r="V74" s="1905"/>
      <c r="W74" s="1905"/>
      <c r="X74" s="1905"/>
      <c r="Y74" s="1905"/>
      <c r="Z74" s="1905"/>
      <c r="AA74" s="1905"/>
      <c r="AB74" s="1906"/>
      <c r="AC74" s="1906"/>
      <c r="AD74" s="1906"/>
      <c r="AE74" s="1906"/>
      <c r="AF74" s="1906"/>
      <c r="AG74" s="1906"/>
      <c r="AH74" s="1906"/>
      <c r="AI74" s="1906"/>
      <c r="AJ74" s="1908"/>
      <c r="AK74" s="1778"/>
      <c r="AM74" s="1881"/>
      <c r="AN74" s="1882"/>
      <c r="AO74" s="1883"/>
      <c r="AP74" s="1882"/>
      <c r="AQ74" s="1881"/>
      <c r="AR74" s="1881"/>
      <c r="AS74" s="1881"/>
      <c r="AT74" s="1881"/>
      <c r="AU74" s="1881"/>
      <c r="AV74" s="1881"/>
      <c r="AW74" s="1881"/>
    </row>
    <row r="75" spans="1:42" s="1951" customFormat="1" ht="9.75" customHeight="1">
      <c r="A75" s="1955"/>
      <c r="B75" s="1956"/>
      <c r="C75" s="1956"/>
      <c r="D75" s="1956"/>
      <c r="E75" s="1956"/>
      <c r="F75" s="1956"/>
      <c r="G75" s="1956"/>
      <c r="H75" s="1956"/>
      <c r="I75" s="1956"/>
      <c r="J75" s="1956"/>
      <c r="K75" s="1956"/>
      <c r="L75" s="1956"/>
      <c r="M75" s="1956"/>
      <c r="N75" s="1956"/>
      <c r="O75" s="1956"/>
      <c r="P75" s="1956"/>
      <c r="Q75" s="1956"/>
      <c r="R75" s="1956"/>
      <c r="S75" s="1956"/>
      <c r="T75" s="1956"/>
      <c r="U75" s="1956"/>
      <c r="V75" s="1956"/>
      <c r="W75" s="1956"/>
      <c r="X75" s="1956"/>
      <c r="Y75" s="1956"/>
      <c r="Z75" s="1956"/>
      <c r="AA75" s="1956"/>
      <c r="AB75" s="1956"/>
      <c r="AC75" s="1956"/>
      <c r="AD75" s="1956"/>
      <c r="AE75" s="1956"/>
      <c r="AF75" s="1956"/>
      <c r="AG75" s="1956"/>
      <c r="AH75" s="1956"/>
      <c r="AI75" s="1956"/>
      <c r="AJ75" s="1956"/>
      <c r="AK75" s="1957"/>
      <c r="AN75" s="1958"/>
      <c r="AO75" s="1959"/>
      <c r="AP75" s="1958"/>
    </row>
    <row r="76" spans="1:42" s="1951" customFormat="1" ht="9.75" customHeight="1">
      <c r="A76" s="1785"/>
      <c r="B76" s="1786"/>
      <c r="C76" s="1786"/>
      <c r="D76" s="1786"/>
      <c r="E76" s="1786"/>
      <c r="F76" s="1786"/>
      <c r="G76" s="1786"/>
      <c r="H76" s="1786"/>
      <c r="I76" s="1786"/>
      <c r="J76" s="1786"/>
      <c r="K76" s="1786"/>
      <c r="L76" s="1786"/>
      <c r="M76" s="1786"/>
      <c r="N76" s="1786"/>
      <c r="O76" s="1786"/>
      <c r="P76" s="1786"/>
      <c r="Q76" s="1786"/>
      <c r="R76" s="1786"/>
      <c r="S76" s="1786"/>
      <c r="T76" s="1786"/>
      <c r="U76" s="1786"/>
      <c r="V76" s="1786"/>
      <c r="W76" s="1786"/>
      <c r="X76" s="1786"/>
      <c r="Y76" s="1786"/>
      <c r="Z76" s="1786"/>
      <c r="AA76" s="1786"/>
      <c r="AB76" s="1786"/>
      <c r="AC76" s="1786"/>
      <c r="AD76" s="1786"/>
      <c r="AE76" s="1786"/>
      <c r="AF76" s="1786"/>
      <c r="AG76" s="1786"/>
      <c r="AH76" s="1786"/>
      <c r="AI76" s="1786"/>
      <c r="AJ76" s="1786"/>
      <c r="AK76" s="1787"/>
      <c r="AN76" s="1958"/>
      <c r="AO76" s="1959"/>
      <c r="AP76" s="1958"/>
    </row>
    <row r="77" spans="1:42" s="1951" customFormat="1" ht="4.5" customHeight="1">
      <c r="A77" s="1960"/>
      <c r="B77" s="1961"/>
      <c r="C77" s="1962"/>
      <c r="D77" s="1961"/>
      <c r="E77" s="1961"/>
      <c r="F77" s="1961"/>
      <c r="G77" s="1961"/>
      <c r="H77" s="1961"/>
      <c r="I77" s="1963"/>
      <c r="J77" s="1963"/>
      <c r="K77" s="1963"/>
      <c r="L77" s="1963"/>
      <c r="M77" s="1963"/>
      <c r="O77" s="1963"/>
      <c r="Q77" s="1781"/>
      <c r="R77" s="1963"/>
      <c r="S77" s="1963"/>
      <c r="T77" s="1963"/>
      <c r="U77" s="1963"/>
      <c r="V77" s="1963"/>
      <c r="W77" s="1963"/>
      <c r="X77" s="1963"/>
      <c r="Y77" s="1963"/>
      <c r="Z77" s="1963"/>
      <c r="AA77" s="1963"/>
      <c r="AB77" s="1963"/>
      <c r="AC77" s="1963"/>
      <c r="AD77" s="1963"/>
      <c r="AE77" s="1963"/>
      <c r="AF77" s="1963"/>
      <c r="AG77" s="1963"/>
      <c r="AI77" s="1963"/>
      <c r="AJ77" s="1963"/>
      <c r="AK77" s="631"/>
      <c r="AN77" s="1958"/>
      <c r="AO77" s="1959"/>
      <c r="AP77" s="1958"/>
    </row>
    <row r="78" spans="1:42" s="1951" customFormat="1" ht="15" customHeight="1">
      <c r="A78" s="1964"/>
      <c r="B78" s="171" t="s">
        <v>585</v>
      </c>
      <c r="C78" s="88"/>
      <c r="D78" s="172"/>
      <c r="E78" s="1965"/>
      <c r="F78" s="1965"/>
      <c r="G78" s="1965"/>
      <c r="H78" s="1965"/>
      <c r="I78" s="1861"/>
      <c r="J78" s="1861"/>
      <c r="K78" s="1861"/>
      <c r="L78" s="1861"/>
      <c r="M78" s="1861"/>
      <c r="N78" s="1895"/>
      <c r="O78" s="1861"/>
      <c r="P78" s="1895"/>
      <c r="Q78" s="1934"/>
      <c r="R78" s="1861"/>
      <c r="S78" s="1861"/>
      <c r="T78" s="1861"/>
      <c r="U78" s="1861"/>
      <c r="V78" s="1861"/>
      <c r="W78" s="1861"/>
      <c r="X78" s="1861"/>
      <c r="Y78" s="1861"/>
      <c r="Z78" s="1861"/>
      <c r="AA78" s="1861"/>
      <c r="AB78" s="1861"/>
      <c r="AC78" s="1861"/>
      <c r="AD78" s="1861"/>
      <c r="AE78" s="1861"/>
      <c r="AF78" s="1861"/>
      <c r="AG78" s="1861"/>
      <c r="AH78" s="1895"/>
      <c r="AI78" s="1861"/>
      <c r="AJ78" s="1861"/>
      <c r="AK78" s="1862"/>
      <c r="AN78" s="1958"/>
      <c r="AO78" s="1959"/>
      <c r="AP78" s="1958"/>
    </row>
    <row r="79" spans="1:42" s="1951" customFormat="1" ht="15" customHeight="1">
      <c r="A79" s="1960"/>
      <c r="B79" s="1966"/>
      <c r="C79" s="195" t="s">
        <v>555</v>
      </c>
      <c r="D79" s="1961"/>
      <c r="E79" s="1961"/>
      <c r="F79" s="1961"/>
      <c r="G79" s="1961"/>
      <c r="H79" s="1961"/>
      <c r="I79" s="1963"/>
      <c r="J79" s="1963"/>
      <c r="K79" s="1963"/>
      <c r="L79" s="1963"/>
      <c r="M79" s="1963"/>
      <c r="O79" s="1963"/>
      <c r="Q79" s="596"/>
      <c r="R79" s="1963"/>
      <c r="S79" s="1963"/>
      <c r="T79" s="1963"/>
      <c r="U79" s="1963"/>
      <c r="V79" s="1963"/>
      <c r="W79" s="1963"/>
      <c r="X79" s="1963"/>
      <c r="Y79" s="1963"/>
      <c r="Z79" s="1963"/>
      <c r="AA79" s="1963"/>
      <c r="AB79" s="1963"/>
      <c r="AC79" s="1963"/>
      <c r="AD79" s="1963"/>
      <c r="AE79" s="1963"/>
      <c r="AF79" s="1963"/>
      <c r="AG79" s="1963"/>
      <c r="AI79" s="1963"/>
      <c r="AJ79" s="1963"/>
      <c r="AK79" s="1968"/>
      <c r="AN79" s="1958"/>
      <c r="AO79" s="1959"/>
      <c r="AP79" s="1958"/>
    </row>
    <row r="80" spans="1:42" s="1951" customFormat="1" ht="4.5" customHeight="1">
      <c r="A80" s="1960"/>
      <c r="B80" s="1966"/>
      <c r="C80" s="1967"/>
      <c r="D80" s="1961"/>
      <c r="E80" s="1961"/>
      <c r="F80" s="1961"/>
      <c r="G80" s="1961"/>
      <c r="H80" s="1961"/>
      <c r="I80" s="1963"/>
      <c r="J80" s="1963"/>
      <c r="K80" s="1963"/>
      <c r="L80" s="1963"/>
      <c r="M80" s="1963"/>
      <c r="O80" s="1963"/>
      <c r="Q80" s="1781"/>
      <c r="R80" s="1963"/>
      <c r="S80" s="1963"/>
      <c r="T80" s="1963"/>
      <c r="U80" s="1963"/>
      <c r="V80" s="1963"/>
      <c r="W80" s="1963"/>
      <c r="X80" s="1963"/>
      <c r="Y80" s="1963"/>
      <c r="Z80" s="1963"/>
      <c r="AA80" s="1963"/>
      <c r="AB80" s="1963"/>
      <c r="AC80" s="1963"/>
      <c r="AD80" s="1963"/>
      <c r="AE80" s="1963"/>
      <c r="AF80" s="1963"/>
      <c r="AG80" s="1963"/>
      <c r="AI80" s="1963"/>
      <c r="AJ80" s="1963"/>
      <c r="AK80" s="1968"/>
      <c r="AN80" s="1958"/>
      <c r="AO80" s="1959"/>
      <c r="AP80" s="1958"/>
    </row>
    <row r="81" spans="1:42" s="1951" customFormat="1" ht="15" customHeight="1">
      <c r="A81" s="1960"/>
      <c r="B81" s="1966"/>
      <c r="C81" s="195" t="s">
        <v>556</v>
      </c>
      <c r="D81" s="1961"/>
      <c r="E81" s="1961"/>
      <c r="F81" s="1961"/>
      <c r="G81" s="1961"/>
      <c r="H81" s="1961"/>
      <c r="I81" s="1963"/>
      <c r="J81" s="1963"/>
      <c r="K81" s="1963"/>
      <c r="L81" s="1963"/>
      <c r="M81" s="1963"/>
      <c r="O81" s="1963"/>
      <c r="Q81" s="596"/>
      <c r="R81" s="1963"/>
      <c r="S81" s="1963"/>
      <c r="T81" s="1963"/>
      <c r="U81" s="1963"/>
      <c r="V81" s="1963"/>
      <c r="W81" s="1963"/>
      <c r="X81" s="1963"/>
      <c r="Y81" s="1963"/>
      <c r="Z81" s="1963"/>
      <c r="AA81" s="1963"/>
      <c r="AB81" s="1963"/>
      <c r="AC81" s="1963"/>
      <c r="AD81" s="1963"/>
      <c r="AE81" s="1963"/>
      <c r="AF81" s="1963"/>
      <c r="AG81" s="1963"/>
      <c r="AI81" s="1963"/>
      <c r="AJ81" s="1963"/>
      <c r="AK81" s="1968"/>
      <c r="AN81" s="1958"/>
      <c r="AO81" s="1959"/>
      <c r="AP81" s="1958"/>
    </row>
    <row r="82" spans="1:42" s="1951" customFormat="1" ht="9.75" customHeight="1">
      <c r="A82" s="1969"/>
      <c r="B82" s="1970"/>
      <c r="C82" s="1971"/>
      <c r="D82" s="1971"/>
      <c r="E82" s="1971"/>
      <c r="F82" s="1971"/>
      <c r="G82" s="1971"/>
      <c r="H82" s="1971"/>
      <c r="I82" s="1971"/>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1"/>
      <c r="AN82" s="1958"/>
      <c r="AO82" s="1959"/>
      <c r="AP82" s="1958"/>
    </row>
    <row r="83" spans="1:42" s="1951" customFormat="1" ht="9.75" customHeight="1">
      <c r="A83" s="1972"/>
      <c r="B83" s="1973"/>
      <c r="C83" s="1973"/>
      <c r="D83" s="1973"/>
      <c r="E83" s="1973"/>
      <c r="F83" s="1973"/>
      <c r="G83" s="1973"/>
      <c r="H83" s="1973"/>
      <c r="I83" s="1973"/>
      <c r="J83" s="1861"/>
      <c r="K83" s="1861"/>
      <c r="L83" s="1861"/>
      <c r="M83" s="1861"/>
      <c r="N83" s="1861"/>
      <c r="O83" s="1861"/>
      <c r="P83" s="1861"/>
      <c r="Q83" s="1861"/>
      <c r="R83" s="1861"/>
      <c r="S83" s="1861"/>
      <c r="T83" s="1861"/>
      <c r="U83" s="1861"/>
      <c r="V83" s="1861"/>
      <c r="W83" s="1861"/>
      <c r="X83" s="1861"/>
      <c r="Y83" s="1861"/>
      <c r="Z83" s="1861"/>
      <c r="AA83" s="1861"/>
      <c r="AB83" s="1861"/>
      <c r="AC83" s="1861"/>
      <c r="AD83" s="1861"/>
      <c r="AE83" s="1861"/>
      <c r="AF83" s="1861"/>
      <c r="AG83" s="1861"/>
      <c r="AH83" s="1861"/>
      <c r="AI83" s="1861"/>
      <c r="AJ83" s="1861"/>
      <c r="AK83" s="1862"/>
      <c r="AN83" s="1958"/>
      <c r="AO83" s="1959"/>
      <c r="AP83" s="1958"/>
    </row>
    <row r="84" spans="1:45" s="1976" customFormat="1" ht="15" customHeight="1">
      <c r="A84" s="1974"/>
      <c r="B84" s="849" t="s">
        <v>586</v>
      </c>
      <c r="C84" s="849"/>
      <c r="D84" s="849"/>
      <c r="E84" s="849"/>
      <c r="F84" s="849"/>
      <c r="G84" s="849"/>
      <c r="H84" s="849"/>
      <c r="I84" s="849"/>
      <c r="J84" s="849"/>
      <c r="K84" s="849"/>
      <c r="L84" s="849"/>
      <c r="M84" s="849"/>
      <c r="N84" s="849"/>
      <c r="O84" s="849"/>
      <c r="P84" s="849"/>
      <c r="Q84" s="849"/>
      <c r="R84" s="849"/>
      <c r="S84" s="849"/>
      <c r="T84" s="849"/>
      <c r="U84" s="849"/>
      <c r="V84" s="849"/>
      <c r="W84" s="849"/>
      <c r="X84" s="849"/>
      <c r="Y84" s="849"/>
      <c r="Z84" s="849"/>
      <c r="AA84" s="849"/>
      <c r="AB84" s="849"/>
      <c r="AC84" s="849"/>
      <c r="AD84" s="849"/>
      <c r="AE84" s="849"/>
      <c r="AF84" s="849"/>
      <c r="AG84" s="849"/>
      <c r="AH84" s="849"/>
      <c r="AI84" s="849"/>
      <c r="AJ84" s="849"/>
      <c r="AK84" s="1975"/>
      <c r="AN84" s="1977"/>
      <c r="AO84" s="1978"/>
      <c r="AP84" s="1977"/>
      <c r="AS84" s="1851"/>
    </row>
    <row r="85" spans="1:45" s="1981" customFormat="1" ht="9.75" customHeight="1">
      <c r="A85" s="1979"/>
      <c r="B85" s="632" t="s">
        <v>587</v>
      </c>
      <c r="C85" s="633"/>
      <c r="D85" s="633"/>
      <c r="E85" s="633"/>
      <c r="F85" s="633"/>
      <c r="G85" s="633"/>
      <c r="H85" s="633"/>
      <c r="I85" s="633"/>
      <c r="J85" s="634"/>
      <c r="K85" s="632" t="s">
        <v>588</v>
      </c>
      <c r="L85" s="633"/>
      <c r="M85" s="633"/>
      <c r="N85" s="633"/>
      <c r="O85" s="633"/>
      <c r="P85" s="633"/>
      <c r="Q85" s="633"/>
      <c r="R85" s="633"/>
      <c r="S85" s="633"/>
      <c r="T85" s="633"/>
      <c r="U85" s="633"/>
      <c r="V85" s="634"/>
      <c r="W85" s="176" t="s">
        <v>589</v>
      </c>
      <c r="X85" s="1598"/>
      <c r="Y85" s="1598"/>
      <c r="Z85" s="1598"/>
      <c r="AA85" s="1598"/>
      <c r="AB85" s="1598"/>
      <c r="AC85" s="1598"/>
      <c r="AD85" s="1598"/>
      <c r="AE85" s="1598"/>
      <c r="AF85" s="1598"/>
      <c r="AG85" s="1598"/>
      <c r="AH85" s="1598"/>
      <c r="AI85" s="1598"/>
      <c r="AJ85" s="1603"/>
      <c r="AK85" s="1980"/>
      <c r="AN85" s="1982"/>
      <c r="AO85" s="1983"/>
      <c r="AP85" s="1982"/>
      <c r="AS85" s="1984"/>
    </row>
    <row r="86" spans="1:45" s="1987" customFormat="1" ht="19.5" customHeight="1">
      <c r="A86" s="1985"/>
      <c r="B86" s="850"/>
      <c r="C86" s="851"/>
      <c r="D86" s="851"/>
      <c r="E86" s="851"/>
      <c r="F86" s="851"/>
      <c r="G86" s="851"/>
      <c r="H86" s="851"/>
      <c r="I86" s="851"/>
      <c r="J86" s="852"/>
      <c r="K86" s="853"/>
      <c r="L86" s="854"/>
      <c r="M86" s="854"/>
      <c r="N86" s="854"/>
      <c r="O86" s="854"/>
      <c r="P86" s="854"/>
      <c r="Q86" s="854"/>
      <c r="R86" s="854"/>
      <c r="S86" s="854"/>
      <c r="T86" s="854"/>
      <c r="U86" s="854"/>
      <c r="V86" s="855"/>
      <c r="W86" s="860"/>
      <c r="X86" s="854"/>
      <c r="Y86" s="854"/>
      <c r="Z86" s="854"/>
      <c r="AA86" s="854"/>
      <c r="AB86" s="854"/>
      <c r="AC86" s="854"/>
      <c r="AD86" s="854"/>
      <c r="AE86" s="854"/>
      <c r="AF86" s="854"/>
      <c r="AG86" s="861"/>
      <c r="AH86" s="861"/>
      <c r="AI86" s="861"/>
      <c r="AJ86" s="862"/>
      <c r="AK86" s="1986"/>
      <c r="AN86" s="1988"/>
      <c r="AO86" s="1989"/>
      <c r="AP86" s="1988"/>
      <c r="AS86" s="1990"/>
    </row>
    <row r="87" spans="1:45" s="1981" customFormat="1" ht="9.75" customHeight="1">
      <c r="A87" s="1979"/>
      <c r="B87" s="632" t="s">
        <v>936</v>
      </c>
      <c r="C87" s="633"/>
      <c r="D87" s="633"/>
      <c r="E87" s="633"/>
      <c r="F87" s="633"/>
      <c r="G87" s="633"/>
      <c r="H87" s="633"/>
      <c r="I87" s="633"/>
      <c r="J87" s="633"/>
      <c r="K87" s="633"/>
      <c r="L87" s="633"/>
      <c r="M87" s="633"/>
      <c r="N87" s="633"/>
      <c r="O87" s="633"/>
      <c r="P87" s="633"/>
      <c r="Q87" s="633"/>
      <c r="R87" s="633"/>
      <c r="S87" s="633"/>
      <c r="T87" s="633"/>
      <c r="U87" s="633"/>
      <c r="V87" s="634"/>
      <c r="W87" s="856" t="s">
        <v>937</v>
      </c>
      <c r="X87" s="857"/>
      <c r="Y87" s="857"/>
      <c r="Z87" s="857"/>
      <c r="AA87" s="857"/>
      <c r="AB87" s="857"/>
      <c r="AC87" s="858"/>
      <c r="AD87" s="856" t="s">
        <v>938</v>
      </c>
      <c r="AE87" s="857"/>
      <c r="AF87" s="857"/>
      <c r="AG87" s="859"/>
      <c r="AH87" s="857"/>
      <c r="AI87" s="857"/>
      <c r="AJ87" s="858"/>
      <c r="AK87" s="1980"/>
      <c r="AN87" s="1982"/>
      <c r="AO87" s="1983"/>
      <c r="AP87" s="1982"/>
      <c r="AS87" s="1984"/>
    </row>
    <row r="88" spans="1:45" s="1987" customFormat="1" ht="19.5" customHeight="1">
      <c r="A88" s="1985"/>
      <c r="B88" s="783"/>
      <c r="C88" s="784"/>
      <c r="D88" s="784"/>
      <c r="E88" s="784"/>
      <c r="F88" s="784"/>
      <c r="G88" s="784"/>
      <c r="H88" s="784"/>
      <c r="I88" s="784"/>
      <c r="J88" s="784"/>
      <c r="K88" s="784"/>
      <c r="L88" s="784"/>
      <c r="M88" s="784"/>
      <c r="N88" s="784"/>
      <c r="O88" s="784"/>
      <c r="P88" s="784"/>
      <c r="Q88" s="784"/>
      <c r="R88" s="784"/>
      <c r="S88" s="784"/>
      <c r="T88" s="784"/>
      <c r="U88" s="784"/>
      <c r="V88" s="785"/>
      <c r="W88" s="783"/>
      <c r="X88" s="784"/>
      <c r="Y88" s="784"/>
      <c r="Z88" s="784"/>
      <c r="AA88" s="784"/>
      <c r="AB88" s="784"/>
      <c r="AC88" s="785"/>
      <c r="AD88" s="783"/>
      <c r="AE88" s="784"/>
      <c r="AF88" s="784"/>
      <c r="AG88" s="784"/>
      <c r="AH88" s="784"/>
      <c r="AI88" s="784"/>
      <c r="AJ88" s="785"/>
      <c r="AK88" s="1986"/>
      <c r="AN88" s="1988"/>
      <c r="AO88" s="1989"/>
      <c r="AP88" s="1988" t="s">
        <v>44</v>
      </c>
      <c r="AS88" s="1990"/>
    </row>
    <row r="89" spans="1:45" s="1981" customFormat="1" ht="9.75" customHeight="1">
      <c r="A89" s="1979"/>
      <c r="B89" s="863" t="s">
        <v>939</v>
      </c>
      <c r="C89" s="864"/>
      <c r="D89" s="864"/>
      <c r="E89" s="864"/>
      <c r="F89" s="864"/>
      <c r="G89" s="864"/>
      <c r="H89" s="864"/>
      <c r="I89" s="864"/>
      <c r="J89" s="864"/>
      <c r="K89" s="864"/>
      <c r="L89" s="864"/>
      <c r="M89" s="864"/>
      <c r="N89" s="864"/>
      <c r="O89" s="864"/>
      <c r="P89" s="864"/>
      <c r="Q89" s="864"/>
      <c r="R89" s="864"/>
      <c r="S89" s="864"/>
      <c r="T89" s="864"/>
      <c r="U89" s="864"/>
      <c r="V89" s="864"/>
      <c r="W89" s="864"/>
      <c r="X89" s="864"/>
      <c r="Y89" s="864"/>
      <c r="Z89" s="864"/>
      <c r="AA89" s="864"/>
      <c r="AB89" s="864"/>
      <c r="AC89" s="864"/>
      <c r="AD89" s="864"/>
      <c r="AE89" s="864"/>
      <c r="AF89" s="864"/>
      <c r="AG89" s="864"/>
      <c r="AH89" s="864"/>
      <c r="AI89" s="864"/>
      <c r="AJ89" s="865"/>
      <c r="AK89" s="1980"/>
      <c r="AN89" s="1982"/>
      <c r="AO89" s="1983"/>
      <c r="AP89" s="1982"/>
      <c r="AS89" s="1984"/>
    </row>
    <row r="90" spans="1:45" s="1987" customFormat="1" ht="19.5" customHeight="1">
      <c r="A90" s="1985"/>
      <c r="B90" s="866"/>
      <c r="C90" s="867"/>
      <c r="D90" s="867"/>
      <c r="E90" s="867"/>
      <c r="F90" s="867"/>
      <c r="G90" s="867"/>
      <c r="H90" s="867"/>
      <c r="I90" s="867"/>
      <c r="J90" s="867"/>
      <c r="K90" s="867"/>
      <c r="L90" s="867"/>
      <c r="M90" s="867"/>
      <c r="N90" s="867"/>
      <c r="O90" s="867"/>
      <c r="P90" s="867"/>
      <c r="Q90" s="867"/>
      <c r="R90" s="867"/>
      <c r="S90" s="867"/>
      <c r="T90" s="867"/>
      <c r="U90" s="867"/>
      <c r="V90" s="867"/>
      <c r="W90" s="867"/>
      <c r="X90" s="867"/>
      <c r="Y90" s="867"/>
      <c r="Z90" s="867"/>
      <c r="AA90" s="867"/>
      <c r="AB90" s="867"/>
      <c r="AC90" s="867"/>
      <c r="AD90" s="867"/>
      <c r="AE90" s="867"/>
      <c r="AF90" s="867"/>
      <c r="AG90" s="867"/>
      <c r="AH90" s="867"/>
      <c r="AI90" s="867"/>
      <c r="AJ90" s="868"/>
      <c r="AK90" s="1986"/>
      <c r="AN90" s="1988"/>
      <c r="AO90" s="1989"/>
      <c r="AP90" s="1988"/>
      <c r="AS90" s="1990"/>
    </row>
    <row r="91" spans="1:45" s="1981" customFormat="1" ht="9.75" customHeight="1">
      <c r="A91" s="1979"/>
      <c r="B91" s="869" t="s">
        <v>940</v>
      </c>
      <c r="C91" s="870"/>
      <c r="D91" s="870"/>
      <c r="E91" s="870"/>
      <c r="F91" s="870"/>
      <c r="G91" s="870"/>
      <c r="H91" s="870"/>
      <c r="I91" s="870"/>
      <c r="J91" s="870"/>
      <c r="K91" s="870"/>
      <c r="L91" s="870"/>
      <c r="M91" s="870"/>
      <c r="N91" s="870"/>
      <c r="O91" s="870"/>
      <c r="P91" s="870"/>
      <c r="Q91" s="176" t="s">
        <v>941</v>
      </c>
      <c r="R91" s="1991"/>
      <c r="S91" s="1991"/>
      <c r="T91" s="1991"/>
      <c r="U91" s="1991"/>
      <c r="V91" s="1992"/>
      <c r="W91" s="176" t="s">
        <v>942</v>
      </c>
      <c r="X91" s="1598"/>
      <c r="Y91" s="1598"/>
      <c r="Z91" s="1598"/>
      <c r="AA91" s="1598"/>
      <c r="AB91" s="1598"/>
      <c r="AC91" s="1598"/>
      <c r="AD91" s="1598"/>
      <c r="AE91" s="1598"/>
      <c r="AF91" s="1598"/>
      <c r="AG91" s="1598"/>
      <c r="AH91" s="1598"/>
      <c r="AI91" s="1598"/>
      <c r="AJ91" s="1603"/>
      <c r="AK91" s="1980"/>
      <c r="AN91" s="1982"/>
      <c r="AO91" s="1983"/>
      <c r="AP91" s="1982"/>
      <c r="AS91" s="1984"/>
    </row>
    <row r="92" spans="1:45" s="1987" customFormat="1" ht="19.5" customHeight="1">
      <c r="A92" s="1985"/>
      <c r="B92" s="794"/>
      <c r="C92" s="795"/>
      <c r="D92" s="795"/>
      <c r="E92" s="795"/>
      <c r="F92" s="795"/>
      <c r="G92" s="795"/>
      <c r="H92" s="795"/>
      <c r="I92" s="795"/>
      <c r="J92" s="795"/>
      <c r="K92" s="795"/>
      <c r="L92" s="795"/>
      <c r="M92" s="795"/>
      <c r="N92" s="795"/>
      <c r="O92" s="795"/>
      <c r="P92" s="795"/>
      <c r="Q92" s="880"/>
      <c r="R92" s="881"/>
      <c r="S92" s="881"/>
      <c r="T92" s="881"/>
      <c r="U92" s="881"/>
      <c r="V92" s="882"/>
      <c r="W92" s="783"/>
      <c r="X92" s="784"/>
      <c r="Y92" s="784"/>
      <c r="Z92" s="784"/>
      <c r="AA92" s="784"/>
      <c r="AB92" s="784"/>
      <c r="AC92" s="784"/>
      <c r="AD92" s="784"/>
      <c r="AE92" s="784"/>
      <c r="AF92" s="784"/>
      <c r="AG92" s="784"/>
      <c r="AH92" s="784"/>
      <c r="AI92" s="784"/>
      <c r="AJ92" s="785"/>
      <c r="AK92" s="1986"/>
      <c r="AN92" s="1988"/>
      <c r="AO92" s="1989"/>
      <c r="AP92" s="1988"/>
      <c r="AS92" s="1990"/>
    </row>
    <row r="93" spans="1:45" ht="9.75" customHeight="1">
      <c r="A93" s="1767"/>
      <c r="B93" s="1993"/>
      <c r="C93" s="1994"/>
      <c r="D93" s="1994"/>
      <c r="E93" s="1994"/>
      <c r="F93" s="1994"/>
      <c r="G93" s="1994"/>
      <c r="H93" s="1994"/>
      <c r="I93" s="1994"/>
      <c r="J93" s="1994"/>
      <c r="K93" s="1994"/>
      <c r="L93" s="1994"/>
      <c r="M93" s="1994"/>
      <c r="N93" s="1994"/>
      <c r="O93" s="1994"/>
      <c r="P93" s="1994"/>
      <c r="Q93" s="1994"/>
      <c r="R93" s="1994"/>
      <c r="S93" s="1994"/>
      <c r="T93" s="1994"/>
      <c r="U93" s="1994"/>
      <c r="V93" s="1994"/>
      <c r="W93" s="1994"/>
      <c r="X93" s="1994"/>
      <c r="Y93" s="1994"/>
      <c r="Z93" s="1994"/>
      <c r="AA93" s="1994"/>
      <c r="AB93" s="1994"/>
      <c r="AC93" s="1994"/>
      <c r="AD93" s="1994"/>
      <c r="AE93" s="1994"/>
      <c r="AF93" s="1994"/>
      <c r="AG93" s="1994"/>
      <c r="AH93" s="1994"/>
      <c r="AI93" s="1994"/>
      <c r="AJ93" s="1994"/>
      <c r="AK93" s="1995"/>
      <c r="AS93" s="1851"/>
    </row>
    <row r="94" spans="1:45" s="1998" customFormat="1" ht="30" customHeight="1">
      <c r="A94" s="1996"/>
      <c r="B94" s="883" t="s">
        <v>980</v>
      </c>
      <c r="C94" s="884"/>
      <c r="D94" s="884"/>
      <c r="E94" s="884"/>
      <c r="F94" s="884"/>
      <c r="G94" s="884"/>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884"/>
      <c r="AG94" s="884"/>
      <c r="AH94" s="884"/>
      <c r="AI94" s="884"/>
      <c r="AJ94" s="884"/>
      <c r="AK94" s="1997"/>
      <c r="AN94" s="1999"/>
      <c r="AO94" s="2000"/>
      <c r="AP94" s="1999"/>
      <c r="AS94" s="2001"/>
    </row>
    <row r="95" spans="1:45" s="1998" customFormat="1" ht="9.75" customHeight="1">
      <c r="A95" s="1996"/>
      <c r="B95" s="885" t="s">
        <v>557</v>
      </c>
      <c r="C95" s="886"/>
      <c r="D95" s="886"/>
      <c r="E95" s="886"/>
      <c r="F95" s="886"/>
      <c r="G95" s="886"/>
      <c r="H95" s="886"/>
      <c r="I95" s="886"/>
      <c r="J95" s="886"/>
      <c r="K95" s="886"/>
      <c r="L95" s="886"/>
      <c r="M95" s="886"/>
      <c r="N95" s="886"/>
      <c r="O95" s="886"/>
      <c r="P95" s="886"/>
      <c r="Q95" s="886"/>
      <c r="R95" s="886"/>
      <c r="S95" s="886"/>
      <c r="T95" s="886"/>
      <c r="U95" s="886"/>
      <c r="V95" s="886"/>
      <c r="W95" s="886"/>
      <c r="X95" s="886"/>
      <c r="Y95" s="886"/>
      <c r="Z95" s="886"/>
      <c r="AA95" s="886"/>
      <c r="AB95" s="886"/>
      <c r="AC95" s="886"/>
      <c r="AD95" s="886"/>
      <c r="AE95" s="886"/>
      <c r="AF95" s="886"/>
      <c r="AG95" s="886"/>
      <c r="AH95" s="886"/>
      <c r="AI95" s="886"/>
      <c r="AJ95" s="886"/>
      <c r="AK95" s="887"/>
      <c r="AN95" s="1999"/>
      <c r="AO95" s="2000"/>
      <c r="AP95" s="1999"/>
      <c r="AS95" s="2001"/>
    </row>
    <row r="96" spans="1:45" s="2005" customFormat="1" ht="4.5" customHeight="1">
      <c r="A96" s="2002"/>
      <c r="B96" s="2003"/>
      <c r="C96" s="2003"/>
      <c r="D96" s="2003"/>
      <c r="E96" s="2003"/>
      <c r="F96" s="2003"/>
      <c r="G96" s="2003"/>
      <c r="H96" s="2003"/>
      <c r="I96" s="2003"/>
      <c r="J96" s="2003"/>
      <c r="K96" s="2003"/>
      <c r="L96" s="2003"/>
      <c r="M96" s="2003"/>
      <c r="N96" s="2003"/>
      <c r="O96" s="2003"/>
      <c r="P96" s="2003"/>
      <c r="Q96" s="2003"/>
      <c r="R96" s="2003"/>
      <c r="S96" s="2003"/>
      <c r="T96" s="2003"/>
      <c r="U96" s="2003"/>
      <c r="V96" s="2003"/>
      <c r="W96" s="2003"/>
      <c r="X96" s="2003"/>
      <c r="Y96" s="2003"/>
      <c r="Z96" s="2003"/>
      <c r="AA96" s="2003"/>
      <c r="AB96" s="2003"/>
      <c r="AC96" s="2003"/>
      <c r="AD96" s="2003"/>
      <c r="AE96" s="2003"/>
      <c r="AF96" s="2003"/>
      <c r="AG96" s="2003"/>
      <c r="AH96" s="2003"/>
      <c r="AI96" s="2003"/>
      <c r="AJ96" s="2003"/>
      <c r="AK96" s="2004"/>
      <c r="AN96" s="1849"/>
      <c r="AO96" s="1850"/>
      <c r="AP96" s="1849"/>
      <c r="AS96" s="1990"/>
    </row>
    <row r="97" spans="1:45" s="1987" customFormat="1" ht="15" customHeight="1">
      <c r="A97" s="1985"/>
      <c r="B97" s="2006"/>
      <c r="C97" s="871" t="s">
        <v>558</v>
      </c>
      <c r="D97" s="872"/>
      <c r="E97" s="872"/>
      <c r="F97" s="872"/>
      <c r="G97" s="872"/>
      <c r="H97" s="872"/>
      <c r="I97" s="872"/>
      <c r="J97" s="872"/>
      <c r="K97" s="872"/>
      <c r="L97" s="872"/>
      <c r="M97" s="872"/>
      <c r="N97" s="872"/>
      <c r="O97" s="872"/>
      <c r="P97" s="872"/>
      <c r="Q97" s="873"/>
      <c r="R97" s="871" t="s">
        <v>559</v>
      </c>
      <c r="S97" s="872"/>
      <c r="T97" s="872"/>
      <c r="U97" s="872"/>
      <c r="V97" s="872"/>
      <c r="W97" s="872"/>
      <c r="X97" s="872"/>
      <c r="Y97" s="872"/>
      <c r="Z97" s="872"/>
      <c r="AA97" s="872"/>
      <c r="AB97" s="872"/>
      <c r="AC97" s="872"/>
      <c r="AD97" s="872"/>
      <c r="AE97" s="872"/>
      <c r="AF97" s="872"/>
      <c r="AG97" s="872"/>
      <c r="AH97" s="872"/>
      <c r="AI97" s="872"/>
      <c r="AJ97" s="872"/>
      <c r="AK97" s="873"/>
      <c r="AL97" s="2007"/>
      <c r="AN97" s="1988"/>
      <c r="AO97" s="1989"/>
      <c r="AP97" s="1988"/>
      <c r="AS97" s="2008"/>
    </row>
    <row r="98" spans="1:45" s="1987" customFormat="1" ht="60" customHeight="1">
      <c r="A98" s="1985"/>
      <c r="B98" s="2009"/>
      <c r="C98" s="874" t="s">
        <v>560</v>
      </c>
      <c r="D98" s="875"/>
      <c r="E98" s="875"/>
      <c r="F98" s="876"/>
      <c r="G98" s="874" t="s">
        <v>561</v>
      </c>
      <c r="H98" s="875"/>
      <c r="I98" s="875"/>
      <c r="J98" s="876"/>
      <c r="K98" s="874" t="s">
        <v>562</v>
      </c>
      <c r="L98" s="875"/>
      <c r="M98" s="875"/>
      <c r="N98" s="876"/>
      <c r="O98" s="874" t="s">
        <v>563</v>
      </c>
      <c r="P98" s="875"/>
      <c r="Q98" s="875"/>
      <c r="R98" s="875"/>
      <c r="S98" s="876"/>
      <c r="T98" s="874" t="s">
        <v>564</v>
      </c>
      <c r="U98" s="875"/>
      <c r="V98" s="875"/>
      <c r="W98" s="875"/>
      <c r="X98" s="876"/>
      <c r="Y98" s="874" t="s">
        <v>823</v>
      </c>
      <c r="Z98" s="875"/>
      <c r="AA98" s="875"/>
      <c r="AB98" s="876"/>
      <c r="AC98" s="875" t="s">
        <v>565</v>
      </c>
      <c r="AD98" s="875"/>
      <c r="AE98" s="875"/>
      <c r="AF98" s="875"/>
      <c r="AG98" s="876"/>
      <c r="AH98" s="874" t="s">
        <v>566</v>
      </c>
      <c r="AI98" s="875"/>
      <c r="AJ98" s="875"/>
      <c r="AK98" s="875"/>
      <c r="AL98" s="2010"/>
      <c r="AN98" s="1988"/>
      <c r="AO98" s="1989"/>
      <c r="AP98" s="1988"/>
      <c r="AS98" s="2008"/>
    </row>
    <row r="99" spans="1:45" s="1987" customFormat="1" ht="15" customHeight="1">
      <c r="A99" s="1985"/>
      <c r="B99" s="198" t="s">
        <v>75</v>
      </c>
      <c r="C99" s="877"/>
      <c r="D99" s="878"/>
      <c r="E99" s="878"/>
      <c r="F99" s="879"/>
      <c r="G99" s="877"/>
      <c r="H99" s="878"/>
      <c r="I99" s="878"/>
      <c r="J99" s="879"/>
      <c r="K99" s="916"/>
      <c r="L99" s="917"/>
      <c r="M99" s="917"/>
      <c r="N99" s="918"/>
      <c r="O99" s="916"/>
      <c r="P99" s="917"/>
      <c r="Q99" s="917"/>
      <c r="R99" s="917"/>
      <c r="S99" s="918"/>
      <c r="T99" s="916"/>
      <c r="U99" s="917"/>
      <c r="V99" s="917"/>
      <c r="W99" s="917"/>
      <c r="X99" s="918"/>
      <c r="Y99" s="916"/>
      <c r="Z99" s="917"/>
      <c r="AA99" s="917"/>
      <c r="AB99" s="918"/>
      <c r="AC99" s="917"/>
      <c r="AD99" s="917"/>
      <c r="AE99" s="917"/>
      <c r="AF99" s="917"/>
      <c r="AG99" s="918"/>
      <c r="AH99" s="877"/>
      <c r="AI99" s="878"/>
      <c r="AJ99" s="878"/>
      <c r="AK99" s="878"/>
      <c r="AL99" s="2010"/>
      <c r="AN99" s="1988"/>
      <c r="AO99" s="1989"/>
      <c r="AP99" s="1988"/>
      <c r="AS99" s="2008"/>
    </row>
    <row r="100" spans="1:45" s="1987" customFormat="1" ht="9.75" customHeight="1">
      <c r="A100" s="1985"/>
      <c r="B100" s="199">
        <v>1</v>
      </c>
      <c r="C100" s="871">
        <v>2</v>
      </c>
      <c r="D100" s="872"/>
      <c r="E100" s="872"/>
      <c r="F100" s="873"/>
      <c r="G100" s="871">
        <v>3</v>
      </c>
      <c r="H100" s="872"/>
      <c r="I100" s="872"/>
      <c r="J100" s="873"/>
      <c r="K100" s="871">
        <v>4</v>
      </c>
      <c r="L100" s="872"/>
      <c r="M100" s="872"/>
      <c r="N100" s="873"/>
      <c r="O100" s="871">
        <v>5</v>
      </c>
      <c r="P100" s="872"/>
      <c r="Q100" s="872"/>
      <c r="R100" s="872"/>
      <c r="S100" s="873"/>
      <c r="T100" s="871">
        <v>6</v>
      </c>
      <c r="U100" s="872"/>
      <c r="V100" s="872"/>
      <c r="W100" s="872"/>
      <c r="X100" s="873"/>
      <c r="Y100" s="871">
        <v>7</v>
      </c>
      <c r="Z100" s="872"/>
      <c r="AA100" s="872"/>
      <c r="AB100" s="873"/>
      <c r="AC100" s="898">
        <v>8</v>
      </c>
      <c r="AD100" s="898"/>
      <c r="AE100" s="898"/>
      <c r="AF100" s="898"/>
      <c r="AG100" s="898"/>
      <c r="AH100" s="871">
        <v>9</v>
      </c>
      <c r="AI100" s="872"/>
      <c r="AJ100" s="872"/>
      <c r="AK100" s="873"/>
      <c r="AN100" s="1988"/>
      <c r="AO100" s="1989"/>
      <c r="AP100" s="1988"/>
      <c r="AS100" s="2008"/>
    </row>
    <row r="101" spans="1:45" s="1987" customFormat="1" ht="9.75" customHeight="1">
      <c r="A101" s="1985"/>
      <c r="B101" s="2011" t="s">
        <v>56</v>
      </c>
      <c r="C101" s="894"/>
      <c r="D101" s="895"/>
      <c r="E101" s="895"/>
      <c r="F101" s="896"/>
      <c r="G101" s="894"/>
      <c r="H101" s="895"/>
      <c r="I101" s="895"/>
      <c r="J101" s="896"/>
      <c r="K101" s="891"/>
      <c r="L101" s="892"/>
      <c r="M101" s="892"/>
      <c r="N101" s="893"/>
      <c r="O101" s="894"/>
      <c r="P101" s="895"/>
      <c r="Q101" s="895"/>
      <c r="R101" s="895"/>
      <c r="S101" s="896"/>
      <c r="T101" s="899"/>
      <c r="U101" s="900"/>
      <c r="V101" s="900"/>
      <c r="W101" s="900"/>
      <c r="X101" s="901"/>
      <c r="Y101" s="899"/>
      <c r="Z101" s="900"/>
      <c r="AA101" s="900"/>
      <c r="AB101" s="901"/>
      <c r="AC101" s="897"/>
      <c r="AD101" s="897"/>
      <c r="AE101" s="897"/>
      <c r="AF101" s="897"/>
      <c r="AG101" s="897"/>
      <c r="AH101" s="888"/>
      <c r="AI101" s="889"/>
      <c r="AJ101" s="889"/>
      <c r="AK101" s="890"/>
      <c r="AN101" s="1988"/>
      <c r="AO101" s="1989"/>
      <c r="AP101" s="1988"/>
      <c r="AS101" s="2008"/>
    </row>
    <row r="102" spans="1:45" s="1987" customFormat="1" ht="9.75" customHeight="1">
      <c r="A102" s="1985"/>
      <c r="B102" s="2011" t="s">
        <v>55</v>
      </c>
      <c r="C102" s="894"/>
      <c r="D102" s="895"/>
      <c r="E102" s="895"/>
      <c r="F102" s="896"/>
      <c r="G102" s="894"/>
      <c r="H102" s="895"/>
      <c r="I102" s="895"/>
      <c r="J102" s="896"/>
      <c r="K102" s="891"/>
      <c r="L102" s="892"/>
      <c r="M102" s="892"/>
      <c r="N102" s="893"/>
      <c r="O102" s="894"/>
      <c r="P102" s="895"/>
      <c r="Q102" s="895"/>
      <c r="R102" s="895"/>
      <c r="S102" s="896"/>
      <c r="T102" s="899"/>
      <c r="U102" s="900"/>
      <c r="V102" s="900"/>
      <c r="W102" s="900"/>
      <c r="X102" s="901"/>
      <c r="Y102" s="899"/>
      <c r="Z102" s="900"/>
      <c r="AA102" s="900"/>
      <c r="AB102" s="901"/>
      <c r="AC102" s="897"/>
      <c r="AD102" s="897"/>
      <c r="AE102" s="897"/>
      <c r="AF102" s="897"/>
      <c r="AG102" s="897"/>
      <c r="AH102" s="888"/>
      <c r="AI102" s="889"/>
      <c r="AJ102" s="889"/>
      <c r="AK102" s="890"/>
      <c r="AN102" s="1988" t="s">
        <v>80</v>
      </c>
      <c r="AO102" s="1989"/>
      <c r="AP102" s="1988"/>
      <c r="AS102" s="2008"/>
    </row>
    <row r="103" spans="1:45" s="1987" customFormat="1" ht="9.75" customHeight="1">
      <c r="A103" s="1985"/>
      <c r="B103" s="2011" t="s">
        <v>52</v>
      </c>
      <c r="C103" s="894"/>
      <c r="D103" s="895"/>
      <c r="E103" s="895"/>
      <c r="F103" s="896"/>
      <c r="G103" s="894"/>
      <c r="H103" s="895"/>
      <c r="I103" s="895"/>
      <c r="J103" s="896"/>
      <c r="K103" s="891"/>
      <c r="L103" s="892"/>
      <c r="M103" s="892"/>
      <c r="N103" s="893"/>
      <c r="O103" s="894"/>
      <c r="P103" s="895"/>
      <c r="Q103" s="895"/>
      <c r="R103" s="895"/>
      <c r="S103" s="896"/>
      <c r="T103" s="899"/>
      <c r="U103" s="900"/>
      <c r="V103" s="900"/>
      <c r="W103" s="900"/>
      <c r="X103" s="901"/>
      <c r="Y103" s="899"/>
      <c r="Z103" s="900"/>
      <c r="AA103" s="900"/>
      <c r="AB103" s="901"/>
      <c r="AC103" s="897"/>
      <c r="AD103" s="897"/>
      <c r="AE103" s="897"/>
      <c r="AF103" s="897"/>
      <c r="AG103" s="897"/>
      <c r="AH103" s="888"/>
      <c r="AI103" s="889"/>
      <c r="AJ103" s="889"/>
      <c r="AK103" s="890"/>
      <c r="AN103" s="1988"/>
      <c r="AO103" s="1989"/>
      <c r="AP103" s="1988"/>
      <c r="AS103" s="2008"/>
    </row>
    <row r="104" spans="1:45" s="1987" customFormat="1" ht="9.75" customHeight="1">
      <c r="A104" s="1985"/>
      <c r="B104" s="2011" t="s">
        <v>51</v>
      </c>
      <c r="C104" s="894"/>
      <c r="D104" s="895"/>
      <c r="E104" s="895"/>
      <c r="F104" s="896"/>
      <c r="G104" s="894"/>
      <c r="H104" s="895"/>
      <c r="I104" s="895"/>
      <c r="J104" s="896"/>
      <c r="K104" s="891"/>
      <c r="L104" s="892"/>
      <c r="M104" s="892"/>
      <c r="N104" s="893"/>
      <c r="O104" s="894"/>
      <c r="P104" s="895"/>
      <c r="Q104" s="895"/>
      <c r="R104" s="895"/>
      <c r="S104" s="896"/>
      <c r="T104" s="899"/>
      <c r="U104" s="900"/>
      <c r="V104" s="900"/>
      <c r="W104" s="900"/>
      <c r="X104" s="901"/>
      <c r="Y104" s="899"/>
      <c r="Z104" s="900"/>
      <c r="AA104" s="900"/>
      <c r="AB104" s="901"/>
      <c r="AC104" s="897"/>
      <c r="AD104" s="897"/>
      <c r="AE104" s="897"/>
      <c r="AF104" s="897"/>
      <c r="AG104" s="897"/>
      <c r="AH104" s="888"/>
      <c r="AI104" s="889"/>
      <c r="AJ104" s="889"/>
      <c r="AK104" s="890"/>
      <c r="AN104" s="1988"/>
      <c r="AO104" s="1989"/>
      <c r="AP104" s="1988"/>
      <c r="AS104" s="2008"/>
    </row>
    <row r="105" spans="1:45" s="1987" customFormat="1" ht="9.75" customHeight="1">
      <c r="A105" s="1985"/>
      <c r="B105" s="2011" t="s">
        <v>53</v>
      </c>
      <c r="C105" s="894"/>
      <c r="D105" s="895"/>
      <c r="E105" s="895"/>
      <c r="F105" s="896"/>
      <c r="G105" s="894"/>
      <c r="H105" s="895"/>
      <c r="I105" s="895"/>
      <c r="J105" s="896"/>
      <c r="K105" s="891"/>
      <c r="L105" s="892"/>
      <c r="M105" s="892"/>
      <c r="N105" s="893"/>
      <c r="O105" s="894"/>
      <c r="P105" s="895"/>
      <c r="Q105" s="895"/>
      <c r="R105" s="895"/>
      <c r="S105" s="896"/>
      <c r="T105" s="899"/>
      <c r="U105" s="900"/>
      <c r="V105" s="900"/>
      <c r="W105" s="900"/>
      <c r="X105" s="901"/>
      <c r="Y105" s="899"/>
      <c r="Z105" s="900"/>
      <c r="AA105" s="900"/>
      <c r="AB105" s="901"/>
      <c r="AC105" s="897"/>
      <c r="AD105" s="897"/>
      <c r="AE105" s="897"/>
      <c r="AF105" s="897"/>
      <c r="AG105" s="897"/>
      <c r="AH105" s="888"/>
      <c r="AI105" s="889"/>
      <c r="AJ105" s="889"/>
      <c r="AK105" s="890"/>
      <c r="AN105" s="1988"/>
      <c r="AO105" s="1989"/>
      <c r="AP105" s="1988"/>
      <c r="AS105" s="2008"/>
    </row>
    <row r="106" spans="1:45" s="1987" customFormat="1" ht="9.75" customHeight="1">
      <c r="A106" s="1985"/>
      <c r="B106" s="2011" t="s">
        <v>54</v>
      </c>
      <c r="C106" s="894"/>
      <c r="D106" s="895"/>
      <c r="E106" s="895"/>
      <c r="F106" s="896"/>
      <c r="G106" s="894"/>
      <c r="H106" s="895"/>
      <c r="I106" s="895"/>
      <c r="J106" s="896"/>
      <c r="K106" s="891"/>
      <c r="L106" s="892"/>
      <c r="M106" s="892"/>
      <c r="N106" s="893"/>
      <c r="O106" s="894"/>
      <c r="P106" s="895"/>
      <c r="Q106" s="895"/>
      <c r="R106" s="895"/>
      <c r="S106" s="896"/>
      <c r="T106" s="899"/>
      <c r="U106" s="900"/>
      <c r="V106" s="900"/>
      <c r="W106" s="900"/>
      <c r="X106" s="901"/>
      <c r="Y106" s="899"/>
      <c r="Z106" s="900"/>
      <c r="AA106" s="900"/>
      <c r="AB106" s="901"/>
      <c r="AC106" s="897"/>
      <c r="AD106" s="897"/>
      <c r="AE106" s="897"/>
      <c r="AF106" s="897"/>
      <c r="AG106" s="897"/>
      <c r="AH106" s="888"/>
      <c r="AI106" s="889"/>
      <c r="AJ106" s="889"/>
      <c r="AK106" s="890"/>
      <c r="AN106" s="1988"/>
      <c r="AO106" s="1989"/>
      <c r="AP106" s="1988"/>
      <c r="AS106" s="2008"/>
    </row>
    <row r="107" spans="1:45" s="1987" customFormat="1" ht="9.75" customHeight="1">
      <c r="A107" s="1985"/>
      <c r="B107" s="2011" t="s">
        <v>65</v>
      </c>
      <c r="C107" s="894"/>
      <c r="D107" s="895"/>
      <c r="E107" s="895"/>
      <c r="F107" s="896"/>
      <c r="G107" s="894"/>
      <c r="H107" s="895"/>
      <c r="I107" s="895"/>
      <c r="J107" s="896"/>
      <c r="K107" s="891"/>
      <c r="L107" s="892"/>
      <c r="M107" s="892"/>
      <c r="N107" s="893"/>
      <c r="O107" s="894"/>
      <c r="P107" s="895"/>
      <c r="Q107" s="895"/>
      <c r="R107" s="895"/>
      <c r="S107" s="896"/>
      <c r="T107" s="899"/>
      <c r="U107" s="900"/>
      <c r="V107" s="900"/>
      <c r="W107" s="900"/>
      <c r="X107" s="901"/>
      <c r="Y107" s="899"/>
      <c r="Z107" s="900"/>
      <c r="AA107" s="900"/>
      <c r="AB107" s="901"/>
      <c r="AC107" s="897"/>
      <c r="AD107" s="897"/>
      <c r="AE107" s="897"/>
      <c r="AF107" s="897"/>
      <c r="AG107" s="897"/>
      <c r="AH107" s="888"/>
      <c r="AI107" s="889"/>
      <c r="AJ107" s="889"/>
      <c r="AK107" s="890"/>
      <c r="AN107" s="1988"/>
      <c r="AO107" s="1989"/>
      <c r="AP107" s="1988"/>
      <c r="AS107" s="2008"/>
    </row>
    <row r="108" spans="1:45" s="1987" customFormat="1" ht="9.75" customHeight="1">
      <c r="A108" s="1985"/>
      <c r="B108" s="2011" t="s">
        <v>76</v>
      </c>
      <c r="C108" s="894"/>
      <c r="D108" s="895"/>
      <c r="E108" s="895"/>
      <c r="F108" s="896"/>
      <c r="G108" s="894"/>
      <c r="H108" s="895"/>
      <c r="I108" s="895"/>
      <c r="J108" s="896"/>
      <c r="K108" s="891"/>
      <c r="L108" s="892"/>
      <c r="M108" s="892"/>
      <c r="N108" s="893"/>
      <c r="O108" s="894"/>
      <c r="P108" s="895"/>
      <c r="Q108" s="895"/>
      <c r="R108" s="895"/>
      <c r="S108" s="896"/>
      <c r="T108" s="899"/>
      <c r="U108" s="900"/>
      <c r="V108" s="900"/>
      <c r="W108" s="900"/>
      <c r="X108" s="901"/>
      <c r="Y108" s="899"/>
      <c r="Z108" s="900"/>
      <c r="AA108" s="900"/>
      <c r="AB108" s="901"/>
      <c r="AC108" s="897"/>
      <c r="AD108" s="897"/>
      <c r="AE108" s="897"/>
      <c r="AF108" s="897"/>
      <c r="AG108" s="897"/>
      <c r="AH108" s="888"/>
      <c r="AI108" s="889"/>
      <c r="AJ108" s="889"/>
      <c r="AK108" s="890"/>
      <c r="AN108" s="1988"/>
      <c r="AO108" s="1989"/>
      <c r="AP108" s="1988"/>
      <c r="AS108" s="2008"/>
    </row>
    <row r="109" spans="1:45" s="1987" customFormat="1" ht="9.75" customHeight="1">
      <c r="A109" s="1985"/>
      <c r="B109" s="2011" t="s">
        <v>66</v>
      </c>
      <c r="C109" s="894"/>
      <c r="D109" s="895"/>
      <c r="E109" s="895"/>
      <c r="F109" s="896"/>
      <c r="G109" s="894"/>
      <c r="H109" s="895"/>
      <c r="I109" s="895"/>
      <c r="J109" s="896"/>
      <c r="K109" s="891"/>
      <c r="L109" s="892"/>
      <c r="M109" s="892"/>
      <c r="N109" s="893"/>
      <c r="O109" s="894"/>
      <c r="P109" s="895"/>
      <c r="Q109" s="895"/>
      <c r="R109" s="895"/>
      <c r="S109" s="896"/>
      <c r="T109" s="899"/>
      <c r="U109" s="900"/>
      <c r="V109" s="900"/>
      <c r="W109" s="900"/>
      <c r="X109" s="901"/>
      <c r="Y109" s="899"/>
      <c r="Z109" s="900"/>
      <c r="AA109" s="900"/>
      <c r="AB109" s="901"/>
      <c r="AC109" s="897"/>
      <c r="AD109" s="897"/>
      <c r="AE109" s="897"/>
      <c r="AF109" s="897"/>
      <c r="AG109" s="897"/>
      <c r="AH109" s="888"/>
      <c r="AI109" s="889"/>
      <c r="AJ109" s="889"/>
      <c r="AK109" s="890"/>
      <c r="AN109" s="1988"/>
      <c r="AO109" s="1989"/>
      <c r="AP109" s="1988"/>
      <c r="AS109" s="2008"/>
    </row>
    <row r="110" spans="1:45" s="1987" customFormat="1" ht="9.75" customHeight="1">
      <c r="A110" s="1985"/>
      <c r="B110" s="2011" t="s">
        <v>67</v>
      </c>
      <c r="C110" s="894"/>
      <c r="D110" s="895"/>
      <c r="E110" s="895"/>
      <c r="F110" s="896"/>
      <c r="G110" s="894"/>
      <c r="H110" s="895"/>
      <c r="I110" s="895"/>
      <c r="J110" s="896"/>
      <c r="K110" s="891"/>
      <c r="L110" s="892"/>
      <c r="M110" s="892"/>
      <c r="N110" s="893"/>
      <c r="O110" s="894"/>
      <c r="P110" s="895"/>
      <c r="Q110" s="895"/>
      <c r="R110" s="895"/>
      <c r="S110" s="896"/>
      <c r="T110" s="899"/>
      <c r="U110" s="900"/>
      <c r="V110" s="900"/>
      <c r="W110" s="900"/>
      <c r="X110" s="901"/>
      <c r="Y110" s="899"/>
      <c r="Z110" s="900"/>
      <c r="AA110" s="900"/>
      <c r="AB110" s="901"/>
      <c r="AC110" s="897"/>
      <c r="AD110" s="897"/>
      <c r="AE110" s="897"/>
      <c r="AF110" s="897"/>
      <c r="AG110" s="897"/>
      <c r="AH110" s="888"/>
      <c r="AI110" s="889"/>
      <c r="AJ110" s="889"/>
      <c r="AK110" s="890"/>
      <c r="AN110" s="1988"/>
      <c r="AO110" s="1989"/>
      <c r="AP110" s="1988"/>
      <c r="AS110" s="2008"/>
    </row>
    <row r="111" spans="1:45" ht="9.75" customHeight="1">
      <c r="A111" s="1767"/>
      <c r="B111" s="2012"/>
      <c r="C111" s="2013"/>
      <c r="D111" s="2013"/>
      <c r="E111" s="2013"/>
      <c r="F111" s="2013"/>
      <c r="G111" s="2013"/>
      <c r="H111" s="2013"/>
      <c r="I111" s="2013"/>
      <c r="J111" s="2013"/>
      <c r="K111" s="2013"/>
      <c r="L111" s="2013"/>
      <c r="M111" s="2013"/>
      <c r="N111" s="2013"/>
      <c r="O111" s="2013"/>
      <c r="P111" s="2013"/>
      <c r="Q111" s="2013"/>
      <c r="R111" s="2013"/>
      <c r="S111" s="2013"/>
      <c r="T111" s="2013"/>
      <c r="U111" s="2013"/>
      <c r="V111" s="2013"/>
      <c r="W111" s="2013"/>
      <c r="X111" s="2013"/>
      <c r="Y111" s="2013"/>
      <c r="Z111" s="2013"/>
      <c r="AA111" s="2013"/>
      <c r="AB111" s="2013"/>
      <c r="AC111" s="2013"/>
      <c r="AD111" s="2013"/>
      <c r="AE111" s="2013"/>
      <c r="AF111" s="2013"/>
      <c r="AG111" s="2013"/>
      <c r="AH111" s="2013"/>
      <c r="AI111" s="2013"/>
      <c r="AJ111" s="2013"/>
      <c r="AK111" s="2014"/>
      <c r="AS111" s="1851"/>
    </row>
    <row r="112" spans="1:37" ht="9.75" customHeight="1">
      <c r="A112" s="1860"/>
      <c r="B112" s="1861"/>
      <c r="C112" s="1861"/>
      <c r="D112" s="1861"/>
      <c r="E112" s="1861"/>
      <c r="F112" s="1861"/>
      <c r="G112" s="1861"/>
      <c r="H112" s="1861"/>
      <c r="I112" s="1861"/>
      <c r="J112" s="1861"/>
      <c r="K112" s="1861"/>
      <c r="L112" s="1861"/>
      <c r="M112" s="1861"/>
      <c r="N112" s="1861"/>
      <c r="O112" s="1861"/>
      <c r="P112" s="1861"/>
      <c r="Q112" s="1861"/>
      <c r="R112" s="1861"/>
      <c r="S112" s="1861"/>
      <c r="T112" s="1861"/>
      <c r="U112" s="1861"/>
      <c r="V112" s="1861"/>
      <c r="W112" s="1861"/>
      <c r="X112" s="1861"/>
      <c r="Y112" s="1861"/>
      <c r="Z112" s="1861"/>
      <c r="AA112" s="1861"/>
      <c r="AB112" s="1861"/>
      <c r="AC112" s="1861"/>
      <c r="AD112" s="1861"/>
      <c r="AE112" s="1861"/>
      <c r="AF112" s="1861"/>
      <c r="AG112" s="1861"/>
      <c r="AH112" s="1861"/>
      <c r="AI112" s="1861"/>
      <c r="AJ112" s="1861"/>
      <c r="AK112" s="1862"/>
    </row>
    <row r="113" spans="1:42" s="2005" customFormat="1" ht="15" customHeight="1">
      <c r="A113" s="2002"/>
      <c r="B113" s="902" t="s">
        <v>822</v>
      </c>
      <c r="C113" s="903"/>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3"/>
      <c r="AA113" s="903"/>
      <c r="AB113" s="903"/>
      <c r="AC113" s="903"/>
      <c r="AD113" s="903"/>
      <c r="AE113" s="903"/>
      <c r="AF113" s="903"/>
      <c r="AG113" s="903"/>
      <c r="AH113" s="903"/>
      <c r="AI113" s="903"/>
      <c r="AJ113" s="903"/>
      <c r="AK113" s="2015"/>
      <c r="AN113" s="1849"/>
      <c r="AO113" s="1850"/>
      <c r="AP113" s="1849"/>
    </row>
    <row r="114" spans="1:37" ht="4.5" customHeight="1">
      <c r="A114" s="1767"/>
      <c r="B114" s="904" t="s">
        <v>590</v>
      </c>
      <c r="C114" s="905"/>
      <c r="D114" s="905"/>
      <c r="E114" s="905"/>
      <c r="F114" s="905"/>
      <c r="G114" s="906"/>
      <c r="H114" s="1786"/>
      <c r="I114" s="1786"/>
      <c r="J114" s="1786"/>
      <c r="K114" s="1786"/>
      <c r="L114" s="1786"/>
      <c r="M114" s="1786"/>
      <c r="N114" s="1786"/>
      <c r="O114" s="1786"/>
      <c r="P114" s="1786"/>
      <c r="Q114" s="1786"/>
      <c r="R114" s="1787"/>
      <c r="S114" s="1921"/>
      <c r="T114" s="1786"/>
      <c r="U114" s="1786"/>
      <c r="V114" s="1786"/>
      <c r="W114" s="1786"/>
      <c r="X114" s="1786"/>
      <c r="Y114" s="1786"/>
      <c r="Z114" s="1786"/>
      <c r="AA114" s="1786"/>
      <c r="AB114" s="1786"/>
      <c r="AC114" s="1786"/>
      <c r="AD114" s="1786"/>
      <c r="AE114" s="1786"/>
      <c r="AF114" s="1786"/>
      <c r="AG114" s="1786"/>
      <c r="AH114" s="1786"/>
      <c r="AI114" s="1786"/>
      <c r="AJ114" s="1787"/>
      <c r="AK114" s="1778"/>
    </row>
    <row r="115" spans="1:37" ht="15" customHeight="1">
      <c r="A115" s="1767"/>
      <c r="B115" s="907"/>
      <c r="C115" s="908"/>
      <c r="D115" s="908"/>
      <c r="E115" s="908"/>
      <c r="F115" s="908"/>
      <c r="G115" s="909"/>
      <c r="H115" s="1888"/>
      <c r="I115" s="913"/>
      <c r="J115" s="914"/>
      <c r="K115" s="914"/>
      <c r="L115" s="914"/>
      <c r="M115" s="914"/>
      <c r="N115" s="914"/>
      <c r="O115" s="914"/>
      <c r="P115" s="914"/>
      <c r="Q115" s="915"/>
      <c r="R115" s="2016"/>
      <c r="S115" s="1921"/>
      <c r="U115" s="202" t="s">
        <v>595</v>
      </c>
      <c r="V115" s="1888"/>
      <c r="W115" s="1888"/>
      <c r="X115" s="1888"/>
      <c r="Y115" s="1888"/>
      <c r="Z115" s="1888"/>
      <c r="AA115" s="1888"/>
      <c r="AB115" s="1888"/>
      <c r="AC115" s="2018"/>
      <c r="AD115" s="2018"/>
      <c r="AE115" s="2018"/>
      <c r="AF115" s="2018"/>
      <c r="AG115" s="2018"/>
      <c r="AH115" s="2018"/>
      <c r="AI115" s="596"/>
      <c r="AJ115" s="1921"/>
      <c r="AK115" s="1778"/>
    </row>
    <row r="116" spans="1:37" ht="4.5" customHeight="1">
      <c r="A116" s="1767"/>
      <c r="B116" s="910"/>
      <c r="C116" s="911"/>
      <c r="D116" s="911"/>
      <c r="E116" s="911"/>
      <c r="F116" s="911"/>
      <c r="G116" s="912"/>
      <c r="H116" s="1904"/>
      <c r="I116" s="1904"/>
      <c r="J116" s="1904"/>
      <c r="K116" s="1904"/>
      <c r="L116" s="1904"/>
      <c r="M116" s="1904"/>
      <c r="N116" s="1904"/>
      <c r="O116" s="1904"/>
      <c r="P116" s="1904"/>
      <c r="Q116" s="1904"/>
      <c r="R116" s="1925"/>
      <c r="S116" s="1921"/>
      <c r="T116" s="1904"/>
      <c r="U116" s="1904"/>
      <c r="V116" s="1904"/>
      <c r="W116" s="1904"/>
      <c r="X116" s="1904"/>
      <c r="Y116" s="1904"/>
      <c r="Z116" s="1904"/>
      <c r="AA116" s="1904"/>
      <c r="AB116" s="1904"/>
      <c r="AC116" s="1904"/>
      <c r="AD116" s="1904"/>
      <c r="AE116" s="1904"/>
      <c r="AF116" s="1904"/>
      <c r="AG116" s="1904"/>
      <c r="AH116" s="1904"/>
      <c r="AI116" s="1904"/>
      <c r="AJ116" s="1925"/>
      <c r="AK116" s="1778"/>
    </row>
    <row r="117" spans="1:37" ht="4.5" customHeight="1">
      <c r="A117" s="1767"/>
      <c r="B117" s="1887"/>
      <c r="C117" s="1887"/>
      <c r="D117" s="1887"/>
      <c r="E117" s="1887"/>
      <c r="F117" s="1887"/>
      <c r="G117" s="1887"/>
      <c r="H117" s="1888"/>
      <c r="I117" s="1888"/>
      <c r="J117" s="1888"/>
      <c r="K117" s="1888"/>
      <c r="L117" s="1888"/>
      <c r="M117" s="1888"/>
      <c r="N117" s="1888"/>
      <c r="O117" s="1888"/>
      <c r="P117" s="1888"/>
      <c r="Q117" s="1888"/>
      <c r="R117" s="1888"/>
      <c r="S117" s="1888"/>
      <c r="T117" s="1888"/>
      <c r="U117" s="1888"/>
      <c r="V117" s="1888"/>
      <c r="W117" s="1888"/>
      <c r="X117" s="1888"/>
      <c r="Y117" s="1888"/>
      <c r="Z117" s="1888"/>
      <c r="AA117" s="1888"/>
      <c r="AB117" s="1888"/>
      <c r="AC117" s="1888"/>
      <c r="AD117" s="1888"/>
      <c r="AE117" s="1888"/>
      <c r="AF117" s="1888"/>
      <c r="AG117" s="1888"/>
      <c r="AH117" s="1888"/>
      <c r="AI117" s="1888"/>
      <c r="AJ117" s="1888"/>
      <c r="AK117" s="1778"/>
    </row>
    <row r="118" spans="1:37" ht="4.5" customHeight="1">
      <c r="A118" s="1767"/>
      <c r="B118" s="2019"/>
      <c r="C118" s="1894"/>
      <c r="D118" s="1894"/>
      <c r="E118" s="1894"/>
      <c r="F118" s="1894"/>
      <c r="G118" s="2020"/>
      <c r="H118" s="1786"/>
      <c r="I118" s="1786"/>
      <c r="J118" s="1786"/>
      <c r="K118" s="1786"/>
      <c r="L118" s="1786"/>
      <c r="M118" s="1786"/>
      <c r="N118" s="1786"/>
      <c r="O118" s="1786"/>
      <c r="P118" s="1786"/>
      <c r="Q118" s="1786"/>
      <c r="R118" s="1787"/>
      <c r="S118" s="1888"/>
      <c r="T118" s="2021"/>
      <c r="U118" s="1888"/>
      <c r="V118" s="1888"/>
      <c r="W118" s="1888"/>
      <c r="X118" s="1888"/>
      <c r="Y118" s="1888"/>
      <c r="Z118" s="1888"/>
      <c r="AA118" s="1888"/>
      <c r="AB118" s="1888"/>
      <c r="AC118" s="1888"/>
      <c r="AD118" s="1888"/>
      <c r="AE118" s="1888"/>
      <c r="AF118" s="1888"/>
      <c r="AG118" s="1888"/>
      <c r="AH118" s="1888"/>
      <c r="AI118" s="1888"/>
      <c r="AJ118" s="1888"/>
      <c r="AK118" s="1778"/>
    </row>
    <row r="119" spans="1:37" ht="15" customHeight="1">
      <c r="A119" s="1767"/>
      <c r="B119" s="907" t="s">
        <v>591</v>
      </c>
      <c r="C119" s="908"/>
      <c r="D119" s="908"/>
      <c r="E119" s="908"/>
      <c r="F119" s="908"/>
      <c r="G119" s="909"/>
      <c r="H119" s="1888"/>
      <c r="I119" s="913"/>
      <c r="J119" s="914"/>
      <c r="K119" s="914"/>
      <c r="L119" s="914"/>
      <c r="M119" s="914"/>
      <c r="N119" s="914"/>
      <c r="O119" s="914"/>
      <c r="P119" s="914"/>
      <c r="Q119" s="915"/>
      <c r="R119" s="2016"/>
      <c r="S119" s="1888"/>
      <c r="T119" s="1888"/>
      <c r="U119" s="1888"/>
      <c r="V119" s="1888"/>
      <c r="W119" s="1888"/>
      <c r="X119" s="1888"/>
      <c r="Y119" s="1888"/>
      <c r="Z119" s="1888"/>
      <c r="AA119" s="2018"/>
      <c r="AB119" s="2018"/>
      <c r="AC119" s="2018"/>
      <c r="AD119" s="2018"/>
      <c r="AE119" s="2018"/>
      <c r="AF119" s="2018"/>
      <c r="AG119" s="2018"/>
      <c r="AH119" s="2018"/>
      <c r="AI119" s="2018"/>
      <c r="AJ119" s="2022"/>
      <c r="AK119" s="1778"/>
    </row>
    <row r="120" spans="1:37" ht="4.5" customHeight="1">
      <c r="A120" s="1767"/>
      <c r="B120" s="2023"/>
      <c r="C120" s="1903"/>
      <c r="D120" s="1903"/>
      <c r="E120" s="1903"/>
      <c r="F120" s="1903"/>
      <c r="G120" s="2024"/>
      <c r="H120" s="1904"/>
      <c r="I120" s="1904"/>
      <c r="J120" s="1904"/>
      <c r="K120" s="1904"/>
      <c r="L120" s="1904"/>
      <c r="M120" s="1904"/>
      <c r="N120" s="1904"/>
      <c r="O120" s="1904"/>
      <c r="P120" s="1904"/>
      <c r="Q120" s="1904"/>
      <c r="R120" s="1925"/>
      <c r="S120" s="1888"/>
      <c r="T120" s="1888"/>
      <c r="U120" s="1888"/>
      <c r="V120" s="1888"/>
      <c r="W120" s="1888"/>
      <c r="X120" s="1888"/>
      <c r="Y120" s="1888"/>
      <c r="Z120" s="1888"/>
      <c r="AA120" s="1888"/>
      <c r="AB120" s="1888"/>
      <c r="AC120" s="1888"/>
      <c r="AD120" s="1888"/>
      <c r="AE120" s="1888"/>
      <c r="AF120" s="1888"/>
      <c r="AG120" s="1888"/>
      <c r="AH120" s="1888"/>
      <c r="AI120" s="1888"/>
      <c r="AJ120" s="1888"/>
      <c r="AK120" s="1778"/>
    </row>
    <row r="121" spans="1:37" ht="4.5" customHeight="1">
      <c r="A121" s="1767"/>
      <c r="B121" s="2025"/>
      <c r="C121" s="1894"/>
      <c r="D121" s="1894"/>
      <c r="E121" s="1894"/>
      <c r="F121" s="1894"/>
      <c r="G121" s="1894"/>
      <c r="H121" s="1786"/>
      <c r="I121" s="1786"/>
      <c r="J121" s="1786"/>
      <c r="K121" s="1786"/>
      <c r="L121" s="1786"/>
      <c r="M121" s="1786"/>
      <c r="N121" s="1786"/>
      <c r="O121" s="1786"/>
      <c r="P121" s="1786"/>
      <c r="Q121" s="1786"/>
      <c r="R121" s="1888"/>
      <c r="S121" s="1888"/>
      <c r="T121" s="1888"/>
      <c r="U121" s="1888"/>
      <c r="V121" s="1888"/>
      <c r="W121" s="1888"/>
      <c r="X121" s="1888"/>
      <c r="Y121" s="1888"/>
      <c r="Z121" s="1888"/>
      <c r="AA121" s="1888"/>
      <c r="AB121" s="1888"/>
      <c r="AC121" s="1888"/>
      <c r="AD121" s="1888"/>
      <c r="AE121" s="1888"/>
      <c r="AF121" s="1888"/>
      <c r="AG121" s="1888"/>
      <c r="AH121" s="1888"/>
      <c r="AI121" s="1888"/>
      <c r="AJ121" s="1888"/>
      <c r="AK121" s="1778"/>
    </row>
    <row r="122" spans="1:37" ht="4.5" customHeight="1">
      <c r="A122" s="1767"/>
      <c r="B122" s="904" t="s">
        <v>592</v>
      </c>
      <c r="C122" s="905"/>
      <c r="D122" s="905"/>
      <c r="E122" s="905"/>
      <c r="F122" s="905"/>
      <c r="G122" s="906"/>
      <c r="H122" s="1786"/>
      <c r="I122" s="1786"/>
      <c r="J122" s="1786"/>
      <c r="K122" s="1786"/>
      <c r="L122" s="1786"/>
      <c r="M122" s="1786"/>
      <c r="N122" s="1786"/>
      <c r="O122" s="1786"/>
      <c r="P122" s="1786"/>
      <c r="Q122" s="1786"/>
      <c r="R122" s="1787"/>
      <c r="S122" s="1888"/>
      <c r="T122" s="1888"/>
      <c r="U122" s="1888"/>
      <c r="V122" s="1888"/>
      <c r="W122" s="1888"/>
      <c r="X122" s="1888"/>
      <c r="Y122" s="1888"/>
      <c r="Z122" s="1888"/>
      <c r="AA122" s="1888"/>
      <c r="AB122" s="1888"/>
      <c r="AC122" s="1888"/>
      <c r="AD122" s="1888"/>
      <c r="AE122" s="1888"/>
      <c r="AF122" s="1888"/>
      <c r="AG122" s="1888"/>
      <c r="AH122" s="1888"/>
      <c r="AI122" s="1888"/>
      <c r="AJ122" s="1888"/>
      <c r="AK122" s="1778"/>
    </row>
    <row r="123" spans="1:37" ht="15" customHeight="1">
      <c r="A123" s="1767"/>
      <c r="B123" s="907"/>
      <c r="C123" s="908"/>
      <c r="D123" s="908"/>
      <c r="E123" s="908"/>
      <c r="F123" s="908"/>
      <c r="G123" s="909"/>
      <c r="H123" s="1888"/>
      <c r="I123" s="913"/>
      <c r="J123" s="914"/>
      <c r="K123" s="914"/>
      <c r="L123" s="914"/>
      <c r="M123" s="914"/>
      <c r="N123" s="914"/>
      <c r="O123" s="914"/>
      <c r="P123" s="914"/>
      <c r="Q123" s="915"/>
      <c r="R123" s="2016"/>
      <c r="S123" s="1888"/>
      <c r="T123" s="1888"/>
      <c r="U123" s="1888"/>
      <c r="V123" s="1888"/>
      <c r="W123" s="1888"/>
      <c r="X123" s="1888"/>
      <c r="Y123" s="1888"/>
      <c r="Z123" s="1888"/>
      <c r="AA123" s="1888"/>
      <c r="AB123" s="2018"/>
      <c r="AC123" s="2018"/>
      <c r="AD123" s="2018"/>
      <c r="AE123" s="2018"/>
      <c r="AF123" s="2018"/>
      <c r="AG123" s="2018"/>
      <c r="AH123" s="2018"/>
      <c r="AI123" s="1888"/>
      <c r="AJ123" s="1888"/>
      <c r="AK123" s="1778"/>
    </row>
    <row r="124" spans="1:37" ht="4.5" customHeight="1">
      <c r="A124" s="1767"/>
      <c r="B124" s="910"/>
      <c r="C124" s="911"/>
      <c r="D124" s="911"/>
      <c r="E124" s="911"/>
      <c r="F124" s="911"/>
      <c r="G124" s="912"/>
      <c r="H124" s="1904"/>
      <c r="I124" s="1904"/>
      <c r="J124" s="1904"/>
      <c r="K124" s="1904"/>
      <c r="L124" s="1904"/>
      <c r="M124" s="1904"/>
      <c r="N124" s="1904"/>
      <c r="O124" s="1904"/>
      <c r="P124" s="1904"/>
      <c r="Q124" s="1904"/>
      <c r="R124" s="1925"/>
      <c r="S124" s="1888"/>
      <c r="T124" s="1888"/>
      <c r="U124" s="1888"/>
      <c r="V124" s="1888"/>
      <c r="W124" s="1888"/>
      <c r="X124" s="1888"/>
      <c r="Y124" s="1888"/>
      <c r="Z124" s="1888"/>
      <c r="AA124" s="1888"/>
      <c r="AB124" s="1888"/>
      <c r="AC124" s="1888"/>
      <c r="AD124" s="1888"/>
      <c r="AE124" s="1888"/>
      <c r="AF124" s="1888"/>
      <c r="AG124" s="1888"/>
      <c r="AH124" s="1888"/>
      <c r="AI124" s="1888"/>
      <c r="AJ124" s="1888"/>
      <c r="AK124" s="1778"/>
    </row>
    <row r="125" spans="1:37" ht="4.5" customHeight="1">
      <c r="A125" s="1767"/>
      <c r="B125" s="1887"/>
      <c r="C125" s="1887"/>
      <c r="D125" s="1887"/>
      <c r="E125" s="1887"/>
      <c r="F125" s="1887"/>
      <c r="G125" s="1887"/>
      <c r="H125" s="1888"/>
      <c r="I125" s="1888"/>
      <c r="J125" s="1888"/>
      <c r="K125" s="1888"/>
      <c r="L125" s="1888"/>
      <c r="M125" s="1888"/>
      <c r="N125" s="1888"/>
      <c r="O125" s="1888"/>
      <c r="P125" s="1888"/>
      <c r="Q125" s="1888"/>
      <c r="R125" s="1888"/>
      <c r="S125" s="1888"/>
      <c r="T125" s="1888"/>
      <c r="U125" s="1888"/>
      <c r="V125" s="1888"/>
      <c r="W125" s="1888"/>
      <c r="X125" s="1888"/>
      <c r="Y125" s="1888"/>
      <c r="Z125" s="1888"/>
      <c r="AA125" s="1888"/>
      <c r="AB125" s="1888"/>
      <c r="AC125" s="1888"/>
      <c r="AD125" s="1888"/>
      <c r="AE125" s="1888"/>
      <c r="AF125" s="1888"/>
      <c r="AG125" s="1888"/>
      <c r="AH125" s="1888"/>
      <c r="AI125" s="1888"/>
      <c r="AJ125" s="1888"/>
      <c r="AK125" s="1778"/>
    </row>
    <row r="126" spans="1:37" ht="4.5" customHeight="1">
      <c r="A126" s="1767"/>
      <c r="B126" s="2019"/>
      <c r="C126" s="1894"/>
      <c r="D126" s="1894"/>
      <c r="E126" s="1894"/>
      <c r="F126" s="1894"/>
      <c r="G126" s="2020"/>
      <c r="H126" s="1786"/>
      <c r="I126" s="1786"/>
      <c r="J126" s="1786"/>
      <c r="K126" s="1786"/>
      <c r="L126" s="1786"/>
      <c r="M126" s="1786"/>
      <c r="N126" s="1786"/>
      <c r="O126" s="1786"/>
      <c r="P126" s="1786"/>
      <c r="Q126" s="1786"/>
      <c r="R126" s="1787"/>
      <c r="S126" s="1888"/>
      <c r="T126" s="1888"/>
      <c r="U126" s="1888"/>
      <c r="V126" s="1888"/>
      <c r="W126" s="1888"/>
      <c r="X126" s="1888"/>
      <c r="Y126" s="1888"/>
      <c r="Z126" s="1888"/>
      <c r="AA126" s="1888"/>
      <c r="AB126" s="1888"/>
      <c r="AC126" s="1888"/>
      <c r="AD126" s="1888"/>
      <c r="AE126" s="1888"/>
      <c r="AF126" s="1888"/>
      <c r="AG126" s="1888"/>
      <c r="AH126" s="1888"/>
      <c r="AI126" s="1888"/>
      <c r="AJ126" s="1888"/>
      <c r="AK126" s="1778"/>
    </row>
    <row r="127" spans="1:37" ht="15" customHeight="1">
      <c r="A127" s="1767"/>
      <c r="B127" s="907" t="s">
        <v>593</v>
      </c>
      <c r="C127" s="908"/>
      <c r="D127" s="908"/>
      <c r="E127" s="908"/>
      <c r="F127" s="908"/>
      <c r="G127" s="909"/>
      <c r="H127" s="1888"/>
      <c r="I127" s="913"/>
      <c r="J127" s="914"/>
      <c r="K127" s="914"/>
      <c r="L127" s="914"/>
      <c r="M127" s="914"/>
      <c r="N127" s="914"/>
      <c r="O127" s="914"/>
      <c r="P127" s="914"/>
      <c r="Q127" s="915"/>
      <c r="R127" s="2016"/>
      <c r="S127" s="1888"/>
      <c r="T127" s="1888"/>
      <c r="U127" s="1888"/>
      <c r="V127" s="1888"/>
      <c r="W127" s="1888"/>
      <c r="X127" s="1888"/>
      <c r="Y127" s="1888"/>
      <c r="Z127" s="1888"/>
      <c r="AA127" s="1888"/>
      <c r="AB127" s="2018"/>
      <c r="AC127" s="2018"/>
      <c r="AD127" s="2018"/>
      <c r="AE127" s="2018"/>
      <c r="AF127" s="2018"/>
      <c r="AG127" s="2018"/>
      <c r="AH127" s="2018"/>
      <c r="AI127" s="1888"/>
      <c r="AJ127" s="1888"/>
      <c r="AK127" s="1778"/>
    </row>
    <row r="128" spans="1:37" ht="4.5" customHeight="1">
      <c r="A128" s="1767"/>
      <c r="B128" s="2023"/>
      <c r="C128" s="1903"/>
      <c r="D128" s="1903"/>
      <c r="E128" s="1903"/>
      <c r="F128" s="1903"/>
      <c r="G128" s="2024"/>
      <c r="H128" s="1904"/>
      <c r="I128" s="1904"/>
      <c r="J128" s="1904"/>
      <c r="K128" s="1904"/>
      <c r="L128" s="1904"/>
      <c r="M128" s="1904"/>
      <c r="N128" s="1904"/>
      <c r="O128" s="1904"/>
      <c r="P128" s="1904"/>
      <c r="Q128" s="1904"/>
      <c r="R128" s="1925"/>
      <c r="S128" s="1888"/>
      <c r="T128" s="1888"/>
      <c r="U128" s="1888"/>
      <c r="V128" s="1888"/>
      <c r="W128" s="1888"/>
      <c r="X128" s="1888"/>
      <c r="Y128" s="1888"/>
      <c r="Z128" s="1888"/>
      <c r="AA128" s="1888"/>
      <c r="AB128" s="1888"/>
      <c r="AC128" s="1888"/>
      <c r="AD128" s="1888"/>
      <c r="AE128" s="1888"/>
      <c r="AF128" s="1888"/>
      <c r="AG128" s="1888"/>
      <c r="AH128" s="1888"/>
      <c r="AI128" s="1888"/>
      <c r="AJ128" s="1888"/>
      <c r="AK128" s="1778"/>
    </row>
    <row r="129" spans="1:37" ht="4.5" customHeight="1">
      <c r="A129" s="1767"/>
      <c r="B129" s="1887"/>
      <c r="C129" s="1887"/>
      <c r="D129" s="1887"/>
      <c r="E129" s="1887"/>
      <c r="F129" s="1887"/>
      <c r="G129" s="1887"/>
      <c r="H129" s="1888"/>
      <c r="I129" s="1888"/>
      <c r="J129" s="1888"/>
      <c r="K129" s="1888"/>
      <c r="L129" s="1888"/>
      <c r="M129" s="1888"/>
      <c r="N129" s="1888"/>
      <c r="O129" s="1888"/>
      <c r="P129" s="1888"/>
      <c r="Q129" s="1888"/>
      <c r="R129" s="1888"/>
      <c r="S129" s="1888"/>
      <c r="T129" s="1888"/>
      <c r="U129" s="1888"/>
      <c r="V129" s="1888"/>
      <c r="W129" s="1888"/>
      <c r="X129" s="1888"/>
      <c r="Y129" s="1888"/>
      <c r="Z129" s="1888"/>
      <c r="AA129" s="1888"/>
      <c r="AB129" s="1888"/>
      <c r="AC129" s="1888"/>
      <c r="AD129" s="1888"/>
      <c r="AE129" s="1888"/>
      <c r="AF129" s="1888"/>
      <c r="AG129" s="1888"/>
      <c r="AH129" s="1888"/>
      <c r="AI129" s="1888"/>
      <c r="AJ129" s="1888"/>
      <c r="AK129" s="1778"/>
    </row>
    <row r="130" spans="1:37" ht="4.5" customHeight="1">
      <c r="A130" s="1767"/>
      <c r="B130" s="2019"/>
      <c r="C130" s="1894"/>
      <c r="D130" s="1894"/>
      <c r="E130" s="1894"/>
      <c r="F130" s="1894"/>
      <c r="G130" s="2020"/>
      <c r="H130" s="1786"/>
      <c r="I130" s="1786"/>
      <c r="J130" s="1786"/>
      <c r="K130" s="1786"/>
      <c r="L130" s="1786"/>
      <c r="M130" s="1786"/>
      <c r="N130" s="1786"/>
      <c r="O130" s="1786"/>
      <c r="P130" s="1786"/>
      <c r="Q130" s="1786"/>
      <c r="R130" s="1787"/>
      <c r="S130" s="1888"/>
      <c r="T130" s="1888"/>
      <c r="U130" s="1888"/>
      <c r="V130" s="1888"/>
      <c r="W130" s="1888"/>
      <c r="X130" s="1888"/>
      <c r="Y130" s="1888"/>
      <c r="Z130" s="1888"/>
      <c r="AA130" s="1888"/>
      <c r="AB130" s="1888"/>
      <c r="AC130" s="1888"/>
      <c r="AD130" s="1888"/>
      <c r="AE130" s="1888"/>
      <c r="AF130" s="1888"/>
      <c r="AG130" s="1888"/>
      <c r="AH130" s="1888"/>
      <c r="AI130" s="1888"/>
      <c r="AJ130" s="1888"/>
      <c r="AK130" s="1778"/>
    </row>
    <row r="131" spans="1:37" ht="15" customHeight="1">
      <c r="A131" s="1767"/>
      <c r="B131" s="907" t="s">
        <v>594</v>
      </c>
      <c r="C131" s="908"/>
      <c r="D131" s="908"/>
      <c r="E131" s="908"/>
      <c r="F131" s="908"/>
      <c r="G131" s="909"/>
      <c r="H131" s="1888"/>
      <c r="I131" s="913"/>
      <c r="J131" s="914"/>
      <c r="K131" s="914"/>
      <c r="L131" s="914"/>
      <c r="M131" s="914"/>
      <c r="N131" s="914"/>
      <c r="O131" s="914"/>
      <c r="P131" s="914"/>
      <c r="Q131" s="915"/>
      <c r="R131" s="2016"/>
      <c r="S131" s="1888"/>
      <c r="T131" s="1888"/>
      <c r="U131" s="1888"/>
      <c r="V131" s="1888"/>
      <c r="W131" s="1888"/>
      <c r="X131" s="1888"/>
      <c r="Y131" s="1888"/>
      <c r="Z131" s="1888"/>
      <c r="AA131" s="1888"/>
      <c r="AB131" s="2018"/>
      <c r="AC131" s="2018"/>
      <c r="AD131" s="2018"/>
      <c r="AE131" s="2018"/>
      <c r="AF131" s="2018"/>
      <c r="AG131" s="2018"/>
      <c r="AH131" s="2018"/>
      <c r="AI131" s="1888"/>
      <c r="AJ131" s="1888"/>
      <c r="AK131" s="1778"/>
    </row>
    <row r="132" spans="1:37" ht="4.5" customHeight="1">
      <c r="A132" s="1767"/>
      <c r="B132" s="2026"/>
      <c r="C132" s="1904"/>
      <c r="D132" s="1904"/>
      <c r="E132" s="1904"/>
      <c r="F132" s="1904"/>
      <c r="G132" s="1925"/>
      <c r="H132" s="1904"/>
      <c r="I132" s="1904"/>
      <c r="J132" s="1904"/>
      <c r="K132" s="1904"/>
      <c r="L132" s="1904"/>
      <c r="M132" s="1904"/>
      <c r="N132" s="1904"/>
      <c r="O132" s="1904"/>
      <c r="P132" s="1904"/>
      <c r="Q132" s="1904"/>
      <c r="R132" s="1925"/>
      <c r="S132" s="1888"/>
      <c r="T132" s="1888"/>
      <c r="U132" s="1888"/>
      <c r="V132" s="1888"/>
      <c r="W132" s="1888"/>
      <c r="X132" s="1888"/>
      <c r="Y132" s="1888"/>
      <c r="Z132" s="1888"/>
      <c r="AA132" s="1888"/>
      <c r="AB132" s="1888"/>
      <c r="AC132" s="1888"/>
      <c r="AD132" s="1888"/>
      <c r="AE132" s="1888"/>
      <c r="AF132" s="1888"/>
      <c r="AG132" s="1888"/>
      <c r="AH132" s="1888"/>
      <c r="AI132" s="1888"/>
      <c r="AJ132" s="1888"/>
      <c r="AK132" s="1778"/>
    </row>
    <row r="133" spans="1:37" ht="9.75" customHeight="1">
      <c r="A133" s="1767"/>
      <c r="B133" s="2027"/>
      <c r="C133" s="2028"/>
      <c r="D133" s="2028"/>
      <c r="E133" s="2028"/>
      <c r="F133" s="2028"/>
      <c r="G133" s="2028"/>
      <c r="H133" s="2028"/>
      <c r="I133" s="2028"/>
      <c r="J133" s="2028"/>
      <c r="K133" s="2028"/>
      <c r="L133" s="2028"/>
      <c r="M133" s="2028"/>
      <c r="N133" s="2028"/>
      <c r="O133" s="2028"/>
      <c r="P133" s="2028"/>
      <c r="Q133" s="2028"/>
      <c r="R133" s="2028"/>
      <c r="S133" s="2028"/>
      <c r="T133" s="2028"/>
      <c r="U133" s="2028"/>
      <c r="V133" s="2028"/>
      <c r="W133" s="2028"/>
      <c r="X133" s="2028"/>
      <c r="Y133" s="2028"/>
      <c r="Z133" s="2028"/>
      <c r="AA133" s="2028"/>
      <c r="AB133" s="2028"/>
      <c r="AC133" s="2028"/>
      <c r="AD133" s="2028"/>
      <c r="AE133" s="2028"/>
      <c r="AF133" s="2028"/>
      <c r="AG133" s="2028"/>
      <c r="AH133" s="2028"/>
      <c r="AI133" s="2028"/>
      <c r="AJ133" s="2028"/>
      <c r="AK133" s="1778"/>
    </row>
    <row r="134" spans="1:37" ht="4.5" customHeight="1">
      <c r="A134" s="1797"/>
      <c r="B134" s="621"/>
      <c r="C134" s="621"/>
      <c r="D134" s="621"/>
      <c r="E134" s="621"/>
      <c r="F134" s="621"/>
      <c r="G134" s="621"/>
      <c r="H134" s="621"/>
      <c r="I134" s="621"/>
      <c r="J134" s="621"/>
      <c r="K134" s="621"/>
      <c r="L134" s="621"/>
      <c r="M134" s="621"/>
      <c r="N134" s="621"/>
      <c r="O134" s="2029"/>
      <c r="P134" s="2029"/>
      <c r="Q134" s="2029"/>
      <c r="R134" s="2029"/>
      <c r="S134" s="2029"/>
      <c r="T134" s="2030"/>
      <c r="U134" s="2030"/>
      <c r="V134" s="2030"/>
      <c r="W134" s="2030"/>
      <c r="X134" s="2030"/>
      <c r="Y134" s="2030"/>
      <c r="Z134" s="2030"/>
      <c r="AA134" s="2030"/>
      <c r="AB134" s="2030"/>
      <c r="AC134" s="2030"/>
      <c r="AD134" s="2030"/>
      <c r="AE134" s="2030"/>
      <c r="AF134" s="2031"/>
      <c r="AG134" s="2029"/>
      <c r="AH134" s="2029"/>
      <c r="AI134" s="2029"/>
      <c r="AJ134" s="2029"/>
      <c r="AK134" s="1784"/>
    </row>
    <row r="135" ht="4.5" customHeight="1"/>
    <row r="140" ht="12.75" customHeight="1">
      <c r="AO140" s="2032">
        <v>42370</v>
      </c>
    </row>
    <row r="141" ht="12.75" customHeight="1">
      <c r="AO141" s="2032">
        <v>42401</v>
      </c>
    </row>
    <row r="142" ht="12.75" customHeight="1">
      <c r="AO142" s="2032">
        <v>42432</v>
      </c>
    </row>
    <row r="143" ht="12.75" customHeight="1">
      <c r="AO143" s="2032">
        <v>42463</v>
      </c>
    </row>
    <row r="144" ht="12.75" customHeight="1">
      <c r="AO144" s="2032">
        <v>42494</v>
      </c>
    </row>
    <row r="145" ht="12.75" customHeight="1">
      <c r="AO145" s="2032">
        <v>42525</v>
      </c>
    </row>
    <row r="146" ht="12.75" customHeight="1">
      <c r="AO146" s="2032">
        <v>42556</v>
      </c>
    </row>
    <row r="147" ht="12.75" customHeight="1">
      <c r="AO147" s="2032">
        <v>42587</v>
      </c>
    </row>
    <row r="148" ht="12.75" customHeight="1">
      <c r="AO148" s="2032">
        <v>42618</v>
      </c>
    </row>
    <row r="149" ht="12.75" customHeight="1">
      <c r="AO149" s="2032">
        <v>42649</v>
      </c>
    </row>
    <row r="150" ht="12.75" customHeight="1">
      <c r="AO150" s="2032">
        <v>42680</v>
      </c>
    </row>
    <row r="151" ht="12.75" customHeight="1">
      <c r="AO151" s="2032">
        <v>42711</v>
      </c>
    </row>
    <row r="152" ht="12.75" customHeight="1">
      <c r="AO152" s="2032">
        <v>42742</v>
      </c>
    </row>
    <row r="153" ht="12.75" customHeight="1">
      <c r="AO153" s="2032">
        <v>42773</v>
      </c>
    </row>
    <row r="154" ht="12.75" customHeight="1">
      <c r="AO154" s="2032">
        <v>42804</v>
      </c>
    </row>
    <row r="155" ht="12.75" customHeight="1">
      <c r="AO155" s="2032">
        <v>42835</v>
      </c>
    </row>
    <row r="156" ht="12.75" customHeight="1">
      <c r="AO156" s="2032">
        <v>42866</v>
      </c>
    </row>
    <row r="157" ht="12.75" customHeight="1">
      <c r="AO157" s="2032">
        <v>42897</v>
      </c>
    </row>
    <row r="158" ht="12.75" customHeight="1">
      <c r="AO158" s="2032">
        <v>42928</v>
      </c>
    </row>
    <row r="159" ht="12.75" customHeight="1">
      <c r="AO159" s="2032">
        <v>42959</v>
      </c>
    </row>
    <row r="160" ht="12.75" customHeight="1">
      <c r="AO160" s="2032">
        <v>42990</v>
      </c>
    </row>
    <row r="161" ht="12.75" customHeight="1">
      <c r="AO161" s="2032">
        <v>43021</v>
      </c>
    </row>
    <row r="162" ht="12.75" customHeight="1">
      <c r="AO162" s="2032">
        <v>43052</v>
      </c>
    </row>
    <row r="163" ht="12.75" customHeight="1">
      <c r="AO163" s="2032">
        <v>43083</v>
      </c>
    </row>
    <row r="164" ht="12.75" customHeight="1">
      <c r="AO164" s="2032">
        <v>43114</v>
      </c>
    </row>
    <row r="165" ht="12.75" customHeight="1">
      <c r="AO165" s="2032">
        <v>43145</v>
      </c>
    </row>
    <row r="166" ht="12.75" customHeight="1">
      <c r="AO166" s="2032">
        <v>43176</v>
      </c>
    </row>
    <row r="167" ht="12.75" customHeight="1">
      <c r="AO167" s="2032">
        <v>43207</v>
      </c>
    </row>
    <row r="168" ht="12.75" customHeight="1">
      <c r="AO168" s="2032">
        <v>43238</v>
      </c>
    </row>
    <row r="169" ht="12.75" customHeight="1">
      <c r="AO169" s="2032">
        <v>43269</v>
      </c>
    </row>
    <row r="170" ht="12.75" customHeight="1">
      <c r="AO170" s="2032">
        <v>43300</v>
      </c>
    </row>
    <row r="171" ht="12.75" customHeight="1">
      <c r="AO171" s="2032">
        <v>43331</v>
      </c>
    </row>
    <row r="172" ht="12.75" customHeight="1">
      <c r="AO172" s="2032">
        <v>43362</v>
      </c>
    </row>
    <row r="173" ht="12.75" customHeight="1">
      <c r="AO173" s="2032">
        <v>43393</v>
      </c>
    </row>
    <row r="174" ht="12.75" customHeight="1">
      <c r="AO174" s="2032">
        <v>43424</v>
      </c>
    </row>
    <row r="175" ht="12.75" customHeight="1">
      <c r="AO175" s="2032">
        <v>43455</v>
      </c>
    </row>
    <row r="176" ht="12.75" customHeight="1">
      <c r="AO176" s="2032">
        <v>43486</v>
      </c>
    </row>
    <row r="177" ht="12.75" customHeight="1">
      <c r="AO177" s="2032">
        <v>43517</v>
      </c>
    </row>
    <row r="178" ht="12.75" customHeight="1">
      <c r="AO178" s="2032">
        <v>43548</v>
      </c>
    </row>
    <row r="179" ht="12.75" customHeight="1">
      <c r="AO179" s="2032">
        <v>43579</v>
      </c>
    </row>
    <row r="180" ht="12.75" customHeight="1">
      <c r="AO180" s="2032">
        <v>43610</v>
      </c>
    </row>
    <row r="181" ht="12.75" customHeight="1">
      <c r="AO181" s="2032">
        <v>43641</v>
      </c>
    </row>
    <row r="182" ht="12.75" customHeight="1">
      <c r="AO182" s="2032">
        <v>43672</v>
      </c>
    </row>
    <row r="183" ht="12.75" customHeight="1">
      <c r="AO183" s="2032">
        <v>43703</v>
      </c>
    </row>
    <row r="184" ht="12.75" customHeight="1">
      <c r="AO184" s="2032">
        <v>43734</v>
      </c>
    </row>
    <row r="185" ht="12.75" customHeight="1">
      <c r="AO185" s="2032">
        <v>43765</v>
      </c>
    </row>
    <row r="186" ht="12.75" customHeight="1">
      <c r="AO186" s="2032">
        <v>43796</v>
      </c>
    </row>
    <row r="187" ht="12.75" customHeight="1">
      <c r="AO187" s="2032">
        <v>43827</v>
      </c>
    </row>
    <row r="188" ht="12.75" customHeight="1">
      <c r="AO188" s="2032">
        <v>43858</v>
      </c>
    </row>
    <row r="189" ht="12.75" customHeight="1">
      <c r="AO189" s="2032">
        <v>43889</v>
      </c>
    </row>
    <row r="190" ht="12.75" customHeight="1">
      <c r="AO190" s="2032">
        <v>43920</v>
      </c>
    </row>
    <row r="191" ht="12.75" customHeight="1">
      <c r="AO191" s="2032">
        <v>43951</v>
      </c>
    </row>
    <row r="192" ht="12.75" customHeight="1">
      <c r="AO192" s="2032">
        <v>43982</v>
      </c>
    </row>
    <row r="193" ht="12.75" customHeight="1">
      <c r="AO193" s="2032">
        <v>44012</v>
      </c>
    </row>
    <row r="194" ht="12.75" customHeight="1">
      <c r="AO194" s="2032">
        <v>44013</v>
      </c>
    </row>
    <row r="195" ht="12.75" customHeight="1">
      <c r="AO195" s="2032">
        <v>44044</v>
      </c>
    </row>
    <row r="196" ht="12.75" customHeight="1">
      <c r="AO196" s="2032">
        <v>44075</v>
      </c>
    </row>
    <row r="197" ht="12.75" customHeight="1">
      <c r="AO197" s="2032">
        <v>44106</v>
      </c>
    </row>
    <row r="198" ht="12.75" customHeight="1">
      <c r="AO198" s="2032">
        <v>44137</v>
      </c>
    </row>
    <row r="199" ht="12.75" customHeight="1">
      <c r="AO199" s="2032">
        <v>44168</v>
      </c>
    </row>
    <row r="200" ht="12.75" customHeight="1">
      <c r="AO200" s="2032">
        <v>44199</v>
      </c>
    </row>
    <row r="201" ht="12.75" customHeight="1">
      <c r="AO201" s="2032">
        <v>44230</v>
      </c>
    </row>
    <row r="202" ht="12.75" customHeight="1">
      <c r="AO202" s="2032">
        <v>44261</v>
      </c>
    </row>
    <row r="203" ht="12.75" customHeight="1">
      <c r="AO203" s="2032">
        <v>44292</v>
      </c>
    </row>
    <row r="204" ht="12.75" customHeight="1">
      <c r="AO204" s="2032">
        <v>44323</v>
      </c>
    </row>
    <row r="205" ht="12.75" customHeight="1">
      <c r="AO205" s="2032">
        <v>44354</v>
      </c>
    </row>
    <row r="206" ht="12.75" customHeight="1">
      <c r="AO206" s="2032">
        <v>44385</v>
      </c>
    </row>
    <row r="207" ht="12.75" customHeight="1">
      <c r="AO207" s="2032">
        <v>44416</v>
      </c>
    </row>
    <row r="208" ht="12.75" customHeight="1">
      <c r="AO208" s="2032">
        <v>44447</v>
      </c>
    </row>
    <row r="209" ht="12.75" customHeight="1">
      <c r="AO209" s="2032">
        <v>44478</v>
      </c>
    </row>
    <row r="210" ht="12.75" customHeight="1">
      <c r="AO210" s="2032">
        <v>44509</v>
      </c>
    </row>
    <row r="211" ht="12.75" customHeight="1">
      <c r="AO211" s="2032">
        <v>44540</v>
      </c>
    </row>
    <row r="212" ht="12.75" customHeight="1">
      <c r="AO212" s="2032">
        <v>44571</v>
      </c>
    </row>
    <row r="213" ht="12.75" customHeight="1">
      <c r="AO213" s="2032">
        <v>44602</v>
      </c>
    </row>
    <row r="214" ht="12.75" customHeight="1">
      <c r="AO214" s="2032">
        <v>44633</v>
      </c>
    </row>
    <row r="215" ht="12.75" customHeight="1">
      <c r="AO215" s="2032">
        <v>44664</v>
      </c>
    </row>
    <row r="216" ht="12.75" customHeight="1">
      <c r="AO216" s="2032">
        <v>44695</v>
      </c>
    </row>
    <row r="217" ht="12.75" customHeight="1">
      <c r="AO217" s="2032">
        <v>44726</v>
      </c>
    </row>
    <row r="218" ht="12.75" customHeight="1">
      <c r="AO218" s="2032">
        <v>44757</v>
      </c>
    </row>
    <row r="219" ht="12.75" customHeight="1">
      <c r="AO219" s="2032">
        <v>44788</v>
      </c>
    </row>
    <row r="220" ht="12.75" customHeight="1">
      <c r="AO220" s="2032">
        <v>44819</v>
      </c>
    </row>
    <row r="221" ht="12.75" customHeight="1">
      <c r="AO221" s="2032">
        <v>44850</v>
      </c>
    </row>
    <row r="222" ht="12.75" customHeight="1">
      <c r="AO222" s="2032">
        <v>44881</v>
      </c>
    </row>
    <row r="223" ht="12.75" customHeight="1">
      <c r="AO223" s="2032">
        <v>44912</v>
      </c>
    </row>
    <row r="224" ht="12.75" customHeight="1">
      <c r="AO224" s="2032">
        <v>44943</v>
      </c>
    </row>
    <row r="225" ht="12.75" customHeight="1">
      <c r="AO225" s="2032">
        <v>44974</v>
      </c>
    </row>
    <row r="226" ht="12.75" customHeight="1">
      <c r="AO226" s="2032">
        <v>45005</v>
      </c>
    </row>
    <row r="227" ht="12.75" customHeight="1">
      <c r="AO227" s="2032">
        <v>45036</v>
      </c>
    </row>
    <row r="228" ht="12.75" customHeight="1">
      <c r="AO228" s="2032">
        <v>45067</v>
      </c>
    </row>
    <row r="229" ht="12.75" customHeight="1">
      <c r="AO229" s="2032">
        <v>45098</v>
      </c>
    </row>
    <row r="230" ht="12.75" customHeight="1">
      <c r="AO230" s="2032">
        <v>45129</v>
      </c>
    </row>
    <row r="231" ht="12.75" customHeight="1">
      <c r="AO231" s="2032">
        <v>45160</v>
      </c>
    </row>
    <row r="232" ht="12.75" customHeight="1">
      <c r="AO232" s="2032">
        <v>45191</v>
      </c>
    </row>
    <row r="233" ht="12.75" customHeight="1">
      <c r="AO233" s="2032">
        <v>45222</v>
      </c>
    </row>
    <row r="234" ht="12.75" customHeight="1">
      <c r="AO234" s="2032">
        <v>45253</v>
      </c>
    </row>
    <row r="235" ht="12.75" customHeight="1">
      <c r="AO235" s="2032">
        <v>45284</v>
      </c>
    </row>
    <row r="236" ht="12.75" customHeight="1">
      <c r="AO236" s="2032"/>
    </row>
    <row r="237" ht="12.75" customHeight="1">
      <c r="AO237" s="2032"/>
    </row>
    <row r="238" ht="12.75" customHeight="1">
      <c r="AO238" s="2032"/>
    </row>
    <row r="239" ht="12.75" customHeight="1">
      <c r="AO239" s="2032"/>
    </row>
    <row r="240" ht="12.75" customHeight="1">
      <c r="AO240" s="2032"/>
    </row>
    <row r="241" ht="12.75" customHeight="1">
      <c r="AO241" s="2032"/>
    </row>
    <row r="242" ht="12.75" customHeight="1">
      <c r="AO242" s="2032"/>
    </row>
    <row r="243" ht="12.75" customHeight="1">
      <c r="AO243" s="2032"/>
    </row>
    <row r="244" ht="12.75" customHeight="1">
      <c r="AO244" s="2032"/>
    </row>
    <row r="245" ht="12.75" customHeight="1">
      <c r="AO245" s="2032"/>
    </row>
    <row r="246" ht="12.75" customHeight="1">
      <c r="AO246" s="2032"/>
    </row>
    <row r="247" ht="12.75" customHeight="1">
      <c r="AO247" s="2032"/>
    </row>
    <row r="248" ht="12.75" customHeight="1">
      <c r="AO248" s="2032"/>
    </row>
    <row r="249" ht="12.75" customHeight="1">
      <c r="AO249" s="2032"/>
    </row>
    <row r="250" ht="12.75" customHeight="1">
      <c r="AO250" s="2032"/>
    </row>
    <row r="251" ht="12.75" customHeight="1">
      <c r="AO251" s="2032"/>
    </row>
    <row r="252" ht="12.75" customHeight="1">
      <c r="AO252" s="2032"/>
    </row>
  </sheetData>
  <sheetProtection password="CDF4" sheet="1" formatCells="0" formatColumns="0" formatRows="0" insertColumns="0" insertRows="0" insertHyperlinks="0" deleteColumns="0" deleteRows="0" sort="0" autoFilter="0" pivotTables="0"/>
  <mergeCells count="209">
    <mergeCell ref="T100:X100"/>
    <mergeCell ref="T101:X101"/>
    <mergeCell ref="T102:X102"/>
    <mergeCell ref="T103:X103"/>
    <mergeCell ref="T104:X104"/>
    <mergeCell ref="O101:S101"/>
    <mergeCell ref="O102:S102"/>
    <mergeCell ref="O107:S107"/>
    <mergeCell ref="G107:J107"/>
    <mergeCell ref="G108:J108"/>
    <mergeCell ref="O108:S108"/>
    <mergeCell ref="O109:S109"/>
    <mergeCell ref="O110:S110"/>
    <mergeCell ref="G109:J109"/>
    <mergeCell ref="G110:J110"/>
    <mergeCell ref="K100:N100"/>
    <mergeCell ref="K101:N101"/>
    <mergeCell ref="K102:N102"/>
    <mergeCell ref="K103:N103"/>
    <mergeCell ref="K104:N104"/>
    <mergeCell ref="K106:N106"/>
    <mergeCell ref="C107:F107"/>
    <mergeCell ref="C108:F108"/>
    <mergeCell ref="C109:F109"/>
    <mergeCell ref="C110:F110"/>
    <mergeCell ref="G100:J100"/>
    <mergeCell ref="G101:J101"/>
    <mergeCell ref="G102:J102"/>
    <mergeCell ref="G103:J103"/>
    <mergeCell ref="G104:J104"/>
    <mergeCell ref="G105:J105"/>
    <mergeCell ref="C103:F103"/>
    <mergeCell ref="C104:F104"/>
    <mergeCell ref="C105:F105"/>
    <mergeCell ref="C106:F106"/>
    <mergeCell ref="T105:X105"/>
    <mergeCell ref="T106:X106"/>
    <mergeCell ref="G106:J106"/>
    <mergeCell ref="O103:S103"/>
    <mergeCell ref="O104:S104"/>
    <mergeCell ref="O106:S106"/>
    <mergeCell ref="AC98:AG99"/>
    <mergeCell ref="AH98:AK99"/>
    <mergeCell ref="C100:F100"/>
    <mergeCell ref="C101:F101"/>
    <mergeCell ref="T107:X107"/>
    <mergeCell ref="Y100:AB100"/>
    <mergeCell ref="Y101:AB101"/>
    <mergeCell ref="Y102:AB102"/>
    <mergeCell ref="Y103:AB103"/>
    <mergeCell ref="C102:F102"/>
    <mergeCell ref="K98:N99"/>
    <mergeCell ref="O98:S99"/>
    <mergeCell ref="T98:X99"/>
    <mergeCell ref="T108:X108"/>
    <mergeCell ref="T109:X109"/>
    <mergeCell ref="Y98:AB99"/>
    <mergeCell ref="K107:N107"/>
    <mergeCell ref="K108:N108"/>
    <mergeCell ref="K109:N109"/>
    <mergeCell ref="O100:S100"/>
    <mergeCell ref="B133:AJ133"/>
    <mergeCell ref="B122:G124"/>
    <mergeCell ref="I123:Q123"/>
    <mergeCell ref="B127:G127"/>
    <mergeCell ref="I127:Q127"/>
    <mergeCell ref="B131:G131"/>
    <mergeCell ref="I131:Q131"/>
    <mergeCell ref="B113:AJ113"/>
    <mergeCell ref="B114:G116"/>
    <mergeCell ref="I115:Q115"/>
    <mergeCell ref="B119:G119"/>
    <mergeCell ref="I119:Q119"/>
    <mergeCell ref="T110:X110"/>
    <mergeCell ref="Y110:AB110"/>
    <mergeCell ref="AC110:AG110"/>
    <mergeCell ref="AH110:AK110"/>
    <mergeCell ref="K110:N110"/>
    <mergeCell ref="Y104:AB104"/>
    <mergeCell ref="Y105:AB105"/>
    <mergeCell ref="Y106:AB106"/>
    <mergeCell ref="Y107:AB107"/>
    <mergeCell ref="Y108:AB108"/>
    <mergeCell ref="Y109:AB109"/>
    <mergeCell ref="AC100:AG100"/>
    <mergeCell ref="AC101:AG101"/>
    <mergeCell ref="AC102:AG102"/>
    <mergeCell ref="AC103:AG103"/>
    <mergeCell ref="AC104:AG104"/>
    <mergeCell ref="AC105:AG105"/>
    <mergeCell ref="AH100:AK100"/>
    <mergeCell ref="AH101:AK101"/>
    <mergeCell ref="AH102:AK102"/>
    <mergeCell ref="AH103:AK103"/>
    <mergeCell ref="AH104:AK104"/>
    <mergeCell ref="AH105:AK105"/>
    <mergeCell ref="AH106:AK106"/>
    <mergeCell ref="AH107:AK107"/>
    <mergeCell ref="AH108:AK108"/>
    <mergeCell ref="AH109:AK109"/>
    <mergeCell ref="K105:N105"/>
    <mergeCell ref="O105:S105"/>
    <mergeCell ref="AC106:AG106"/>
    <mergeCell ref="AC107:AG107"/>
    <mergeCell ref="AC108:AG108"/>
    <mergeCell ref="AC109:AG109"/>
    <mergeCell ref="C97:Q97"/>
    <mergeCell ref="R97:AK97"/>
    <mergeCell ref="C98:F99"/>
    <mergeCell ref="B92:P92"/>
    <mergeCell ref="Q92:V92"/>
    <mergeCell ref="W92:AJ92"/>
    <mergeCell ref="B93:AK93"/>
    <mergeCell ref="B94:AJ94"/>
    <mergeCell ref="B95:AK95"/>
    <mergeCell ref="G98:J99"/>
    <mergeCell ref="B88:V88"/>
    <mergeCell ref="W88:AC88"/>
    <mergeCell ref="AD88:AJ88"/>
    <mergeCell ref="B89:AJ89"/>
    <mergeCell ref="B90:AJ90"/>
    <mergeCell ref="B91:P91"/>
    <mergeCell ref="B86:J86"/>
    <mergeCell ref="K86:V86"/>
    <mergeCell ref="B87:V87"/>
    <mergeCell ref="W87:AC87"/>
    <mergeCell ref="AD87:AJ87"/>
    <mergeCell ref="W86:AJ86"/>
    <mergeCell ref="B63:AH64"/>
    <mergeCell ref="B72:AH73"/>
    <mergeCell ref="A75:AK75"/>
    <mergeCell ref="B84:AJ84"/>
    <mergeCell ref="B85:J85"/>
    <mergeCell ref="K85:V85"/>
    <mergeCell ref="B67:AG69"/>
    <mergeCell ref="B55:P55"/>
    <mergeCell ref="S55:AA55"/>
    <mergeCell ref="AE55:AG55"/>
    <mergeCell ref="AB57:AJ59"/>
    <mergeCell ref="B58:P58"/>
    <mergeCell ref="S58:AA58"/>
    <mergeCell ref="AB50:AD53"/>
    <mergeCell ref="AE50:AG50"/>
    <mergeCell ref="AH50:AJ53"/>
    <mergeCell ref="B51:P52"/>
    <mergeCell ref="S51:AA51"/>
    <mergeCell ref="AE51:AG51"/>
    <mergeCell ref="AE52:AG53"/>
    <mergeCell ref="AB47:AD49"/>
    <mergeCell ref="AE47:AG47"/>
    <mergeCell ref="AH47:AJ49"/>
    <mergeCell ref="B48:P48"/>
    <mergeCell ref="S48:AA48"/>
    <mergeCell ref="AE48:AG48"/>
    <mergeCell ref="AE49:AG49"/>
    <mergeCell ref="AB44:AD46"/>
    <mergeCell ref="AE44:AG44"/>
    <mergeCell ref="AH44:AJ46"/>
    <mergeCell ref="B45:P45"/>
    <mergeCell ref="S45:AA45"/>
    <mergeCell ref="AE45:AG45"/>
    <mergeCell ref="AE46:AG46"/>
    <mergeCell ref="AB41:AD43"/>
    <mergeCell ref="AE41:AG41"/>
    <mergeCell ref="AH41:AJ43"/>
    <mergeCell ref="B42:P42"/>
    <mergeCell ref="S42:AA42"/>
    <mergeCell ref="AE42:AG42"/>
    <mergeCell ref="AE43:AG43"/>
    <mergeCell ref="AB38:AD40"/>
    <mergeCell ref="AE38:AG38"/>
    <mergeCell ref="AH38:AJ40"/>
    <mergeCell ref="B39:P39"/>
    <mergeCell ref="S39:AA39"/>
    <mergeCell ref="AE39:AG39"/>
    <mergeCell ref="AE40:AG40"/>
    <mergeCell ref="AB32:AJ34"/>
    <mergeCell ref="B33:P33"/>
    <mergeCell ref="S33:AA33"/>
    <mergeCell ref="AB35:AD37"/>
    <mergeCell ref="AE35:AG35"/>
    <mergeCell ref="AH35:AJ37"/>
    <mergeCell ref="B36:P36"/>
    <mergeCell ref="S36:AA36"/>
    <mergeCell ref="AE36:AG36"/>
    <mergeCell ref="AE37:AG37"/>
    <mergeCell ref="AE25:AG25"/>
    <mergeCell ref="AB26:AJ28"/>
    <mergeCell ref="B27:P27"/>
    <mergeCell ref="S27:AA27"/>
    <mergeCell ref="AB29:AJ31"/>
    <mergeCell ref="B30:P30"/>
    <mergeCell ref="S30:AA30"/>
    <mergeCell ref="B15:AH16"/>
    <mergeCell ref="B19:AH20"/>
    <mergeCell ref="S22:AA22"/>
    <mergeCell ref="AB22:AJ22"/>
    <mergeCell ref="AB23:AD25"/>
    <mergeCell ref="AE23:AG23"/>
    <mergeCell ref="AH23:AJ25"/>
    <mergeCell ref="B24:P24"/>
    <mergeCell ref="S24:AA24"/>
    <mergeCell ref="AE24:AG24"/>
    <mergeCell ref="A1:AK1"/>
    <mergeCell ref="B2:AJ2"/>
    <mergeCell ref="B3:AJ3"/>
    <mergeCell ref="B4:AJ6"/>
    <mergeCell ref="B9:AJ9"/>
    <mergeCell ref="B12:AH12"/>
  </mergeCells>
  <conditionalFormatting sqref="AI115">
    <cfRule type="cellIs" priority="1" dxfId="2" operator="equal" stopIfTrue="1">
      <formula>0</formula>
    </cfRule>
  </conditionalFormatting>
  <dataValidations count="5">
    <dataValidation type="list" allowBlank="1" showInputMessage="1" showErrorMessage="1" sqref="AE24:AG24 AE51:AG51 AE45:AG45 AE36:AG36 AE39:AG39 AE42:AG42 AE48:AG48 AE55:AG55">
      <formula1>tak_i_nie</formula1>
    </dataValidation>
    <dataValidation type="list" allowBlank="1" showInputMessage="1" showErrorMessage="1" sqref="Q80 Q77:Q78 Q74 Q21 Q31">
      <formula1>zaznaczenie</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AI115">
      <formula1>$AN$102</formula1>
    </dataValidation>
    <dataValidation type="list" allowBlank="1" showInputMessage="1" showErrorMessage="1" sqref="AI12 AI15 AI19 Q24 Q27 Q30 Q33 Q36 Q39 Q42 Q45 Q48 Q51 Q55 Q58 Q79 Q81 AI63 AI67 AI72">
      <formula1>$AN$3:$AN$4</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1" manualBreakCount="1">
    <brk id="82"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sheetPr codeName="Arkusz4">
    <tabColor rgb="FF00FF00"/>
  </sheetPr>
  <dimension ref="A1:AR285"/>
  <sheetViews>
    <sheetView showGridLines="0" tabSelected="1" view="pageBreakPreview" zoomScale="85" zoomScaleSheetLayoutView="85" workbookViewId="0" topLeftCell="A96">
      <selection activeCell="R259" sqref="R259:AJ259"/>
    </sheetView>
  </sheetViews>
  <sheetFormatPr defaultColWidth="9.140625" defaultRowHeight="12.75"/>
  <cols>
    <col min="1" max="1" width="2.57421875" style="2134" customWidth="1"/>
    <col min="2" max="2" width="3.57421875" style="2134" customWidth="1"/>
    <col min="3" max="3" width="3.00390625" style="2134" customWidth="1"/>
    <col min="4" max="5" width="2.57421875" style="2134" customWidth="1"/>
    <col min="6" max="6" width="2.00390625" style="2134" customWidth="1"/>
    <col min="7" max="11" width="2.57421875" style="2134" customWidth="1"/>
    <col min="12" max="12" width="1.57421875" style="2134" customWidth="1"/>
    <col min="13" max="13" width="8.7109375" style="2134" customWidth="1"/>
    <col min="14" max="22" width="2.57421875" style="2134" customWidth="1"/>
    <col min="23" max="25" width="1.7109375" style="2134" customWidth="1"/>
    <col min="26" max="26" width="2.57421875" style="2134" customWidth="1"/>
    <col min="27" max="28" width="2.7109375" style="2134" customWidth="1"/>
    <col min="29" max="29" width="2.57421875" style="2134" customWidth="1"/>
    <col min="30" max="30" width="2.28125" style="2134" customWidth="1"/>
    <col min="31" max="33" width="2.7109375" style="2134" customWidth="1"/>
    <col min="34" max="34" width="2.57421875" style="2134" customWidth="1"/>
    <col min="35" max="35" width="2.28125" style="2134" customWidth="1"/>
    <col min="36" max="36" width="2.7109375" style="2134" customWidth="1"/>
    <col min="37" max="37" width="0.85546875" style="2134" customWidth="1"/>
    <col min="38" max="38" width="2.57421875" style="2134" customWidth="1"/>
    <col min="39" max="42" width="2.57421875" style="2279" hidden="1" customWidth="1"/>
    <col min="43" max="43" width="0" style="2134" hidden="1" customWidth="1"/>
    <col min="44" max="44" width="9.140625" style="2279" hidden="1" customWidth="1"/>
    <col min="45" max="16384" width="9.140625" style="2134" customWidth="1"/>
  </cols>
  <sheetData>
    <row r="1" spans="1:44" s="1848" customFormat="1" ht="9.75" customHeight="1">
      <c r="A1" s="2035"/>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c r="Z1" s="1895"/>
      <c r="AA1" s="1895"/>
      <c r="AB1" s="1895"/>
      <c r="AC1" s="1895"/>
      <c r="AD1" s="1895"/>
      <c r="AE1" s="1895"/>
      <c r="AF1" s="1895"/>
      <c r="AG1" s="1895"/>
      <c r="AH1" s="1895"/>
      <c r="AI1" s="1895"/>
      <c r="AJ1" s="1895"/>
      <c r="AK1" s="2036"/>
      <c r="AM1" s="2037"/>
      <c r="AN1" s="2037"/>
      <c r="AO1" s="2037"/>
      <c r="AP1" s="2038" t="s">
        <v>80</v>
      </c>
      <c r="AR1" s="2037"/>
    </row>
    <row r="2" spans="1:44" s="2041" customFormat="1" ht="27.75" customHeight="1">
      <c r="A2" s="2039"/>
      <c r="B2" s="919" t="s">
        <v>902</v>
      </c>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2040"/>
      <c r="AM2" s="2042"/>
      <c r="AN2" s="2042"/>
      <c r="AO2" s="2042"/>
      <c r="AP2" s="2042"/>
      <c r="AR2" s="2042"/>
    </row>
    <row r="3" spans="1:44" s="1848" customFormat="1" ht="5.25" customHeight="1">
      <c r="A3" s="2043"/>
      <c r="B3" s="2044"/>
      <c r="C3" s="2044"/>
      <c r="D3" s="2044"/>
      <c r="E3" s="2044"/>
      <c r="F3" s="2044"/>
      <c r="G3" s="2044"/>
      <c r="H3" s="2044"/>
      <c r="I3" s="2044"/>
      <c r="J3" s="2044"/>
      <c r="K3" s="2044"/>
      <c r="L3" s="2044"/>
      <c r="M3" s="2044"/>
      <c r="N3" s="2044"/>
      <c r="O3" s="2044"/>
      <c r="P3" s="2044"/>
      <c r="Q3" s="2044"/>
      <c r="R3" s="2044"/>
      <c r="S3" s="2044"/>
      <c r="T3" s="2044"/>
      <c r="U3" s="2044"/>
      <c r="V3" s="2044"/>
      <c r="W3" s="2044"/>
      <c r="X3" s="2044"/>
      <c r="Y3" s="2044"/>
      <c r="Z3" s="2044"/>
      <c r="AA3" s="2044"/>
      <c r="AB3" s="2044"/>
      <c r="AC3" s="2044"/>
      <c r="AD3" s="2044"/>
      <c r="AE3" s="2044"/>
      <c r="AF3" s="2044"/>
      <c r="AG3" s="2044"/>
      <c r="AH3" s="2044"/>
      <c r="AI3" s="2044"/>
      <c r="AJ3" s="2044"/>
      <c r="AK3" s="2045"/>
      <c r="AM3" s="2037"/>
      <c r="AN3" s="2037"/>
      <c r="AO3" s="2037"/>
      <c r="AP3" s="2037"/>
      <c r="AR3" s="2037"/>
    </row>
    <row r="4" spans="1:44" s="1848" customFormat="1" ht="27.75" customHeight="1">
      <c r="A4" s="1767"/>
      <c r="B4" s="925" t="s">
        <v>874</v>
      </c>
      <c r="C4" s="2356"/>
      <c r="D4" s="2356"/>
      <c r="E4" s="2356"/>
      <c r="F4" s="2356"/>
      <c r="G4" s="2356"/>
      <c r="H4" s="2356"/>
      <c r="I4" s="2356"/>
      <c r="J4" s="2356"/>
      <c r="K4" s="2356"/>
      <c r="L4" s="2356"/>
      <c r="M4" s="2356"/>
      <c r="N4" s="2356"/>
      <c r="O4" s="2356"/>
      <c r="P4" s="2356"/>
      <c r="Q4" s="2356"/>
      <c r="R4" s="2356"/>
      <c r="S4" s="2356"/>
      <c r="T4" s="2356"/>
      <c r="U4" s="2356"/>
      <c r="V4" s="2356"/>
      <c r="W4" s="2356"/>
      <c r="X4" s="2356"/>
      <c r="Y4" s="2356"/>
      <c r="Z4" s="2356"/>
      <c r="AA4" s="2356"/>
      <c r="AB4" s="2356"/>
      <c r="AC4" s="2356"/>
      <c r="AD4" s="2356"/>
      <c r="AE4" s="2356"/>
      <c r="AF4" s="2356"/>
      <c r="AG4" s="2356"/>
      <c r="AH4" s="2356"/>
      <c r="AI4" s="2356"/>
      <c r="AJ4" s="2356"/>
      <c r="AK4" s="2046"/>
      <c r="AM4" s="2037"/>
      <c r="AN4" s="2037"/>
      <c r="AO4" s="2037"/>
      <c r="AP4" s="2037"/>
      <c r="AR4" s="2037"/>
    </row>
    <row r="5" spans="1:44" s="1848" customFormat="1" ht="4.5" customHeight="1">
      <c r="A5" s="1767"/>
      <c r="B5" s="1859"/>
      <c r="C5" s="1859"/>
      <c r="D5" s="1859"/>
      <c r="E5" s="1859"/>
      <c r="F5" s="1859"/>
      <c r="G5" s="1859"/>
      <c r="H5" s="1859"/>
      <c r="I5" s="1859"/>
      <c r="J5" s="1859"/>
      <c r="K5" s="1859"/>
      <c r="L5" s="1859"/>
      <c r="M5" s="1859"/>
      <c r="N5" s="1859"/>
      <c r="O5" s="1859"/>
      <c r="P5" s="1859"/>
      <c r="Q5" s="1859"/>
      <c r="R5" s="1859"/>
      <c r="S5" s="1859"/>
      <c r="T5" s="1859"/>
      <c r="U5" s="1859"/>
      <c r="V5" s="1859"/>
      <c r="W5" s="1859"/>
      <c r="X5" s="1859"/>
      <c r="Y5" s="1859"/>
      <c r="Z5" s="1942"/>
      <c r="AA5" s="1859"/>
      <c r="AB5" s="1859"/>
      <c r="AC5" s="1859"/>
      <c r="AD5" s="1859"/>
      <c r="AE5" s="1859"/>
      <c r="AF5" s="1859"/>
      <c r="AG5" s="1859"/>
      <c r="AH5" s="1859"/>
      <c r="AI5" s="1859"/>
      <c r="AJ5" s="1859"/>
      <c r="AK5" s="2046"/>
      <c r="AM5" s="2037"/>
      <c r="AN5" s="2037"/>
      <c r="AO5" s="2037"/>
      <c r="AP5" s="2037"/>
      <c r="AR5" s="2037"/>
    </row>
    <row r="6" spans="1:44" s="1848" customFormat="1" ht="4.5" customHeight="1">
      <c r="A6" s="2043"/>
      <c r="B6" s="2047"/>
      <c r="C6" s="2048"/>
      <c r="D6" s="2048"/>
      <c r="E6" s="2048"/>
      <c r="F6" s="2048"/>
      <c r="G6" s="2048"/>
      <c r="H6" s="2048"/>
      <c r="I6" s="2048"/>
      <c r="J6" s="2048"/>
      <c r="K6" s="2048"/>
      <c r="L6" s="2048"/>
      <c r="M6" s="2048"/>
      <c r="N6" s="2048"/>
      <c r="O6" s="2048"/>
      <c r="P6" s="2048"/>
      <c r="Q6" s="2048"/>
      <c r="R6" s="2048"/>
      <c r="S6" s="2048"/>
      <c r="T6" s="2048"/>
      <c r="U6" s="2048"/>
      <c r="V6" s="2048"/>
      <c r="W6" s="2048"/>
      <c r="X6" s="2048"/>
      <c r="Y6" s="2048"/>
      <c r="Z6" s="2048"/>
      <c r="AA6" s="2048"/>
      <c r="AB6" s="2048"/>
      <c r="AC6" s="2048"/>
      <c r="AD6" s="2048"/>
      <c r="AE6" s="2048"/>
      <c r="AF6" s="2048"/>
      <c r="AG6" s="2048"/>
      <c r="AH6" s="2048"/>
      <c r="AI6" s="2048"/>
      <c r="AJ6" s="2049"/>
      <c r="AK6" s="2050"/>
      <c r="AM6" s="2037"/>
      <c r="AN6" s="2037"/>
      <c r="AO6" s="2037"/>
      <c r="AP6" s="2037"/>
      <c r="AR6" s="2037"/>
    </row>
    <row r="7" spans="1:44" s="2005" customFormat="1" ht="15" customHeight="1">
      <c r="A7" s="2051"/>
      <c r="B7" s="920" t="s">
        <v>608</v>
      </c>
      <c r="C7" s="781"/>
      <c r="D7" s="781"/>
      <c r="E7" s="781"/>
      <c r="F7" s="781"/>
      <c r="G7" s="781"/>
      <c r="H7" s="781"/>
      <c r="I7" s="781"/>
      <c r="J7" s="781"/>
      <c r="K7" s="781"/>
      <c r="L7" s="781"/>
      <c r="M7" s="781"/>
      <c r="N7" s="781"/>
      <c r="O7" s="781"/>
      <c r="P7" s="781"/>
      <c r="Q7" s="781"/>
      <c r="R7" s="781"/>
      <c r="S7" s="781"/>
      <c r="T7" s="781"/>
      <c r="U7" s="781"/>
      <c r="V7" s="781"/>
      <c r="W7" s="781"/>
      <c r="X7" s="781"/>
      <c r="Y7" s="2052"/>
      <c r="Z7" s="2052"/>
      <c r="AA7" s="2052"/>
      <c r="AB7" s="921"/>
      <c r="AC7" s="922"/>
      <c r="AD7" s="922"/>
      <c r="AE7" s="922"/>
      <c r="AF7" s="922"/>
      <c r="AG7" s="922"/>
      <c r="AH7" s="922"/>
      <c r="AI7" s="210" t="s">
        <v>596</v>
      </c>
      <c r="AJ7" s="2054"/>
      <c r="AK7" s="2055"/>
      <c r="AM7" s="2038"/>
      <c r="AN7" s="2038"/>
      <c r="AO7" s="2038"/>
      <c r="AP7" s="2038"/>
      <c r="AR7" s="2038"/>
    </row>
    <row r="8" spans="1:44" s="2005" customFormat="1" ht="4.5" customHeight="1">
      <c r="A8" s="2051"/>
      <c r="B8" s="2056"/>
      <c r="C8" s="2057"/>
      <c r="D8" s="2057"/>
      <c r="E8" s="2058"/>
      <c r="F8" s="2058"/>
      <c r="G8" s="2058"/>
      <c r="H8" s="2058"/>
      <c r="I8" s="2058"/>
      <c r="J8" s="2058"/>
      <c r="K8" s="2058"/>
      <c r="L8" s="2058"/>
      <c r="M8" s="2058"/>
      <c r="N8" s="2058"/>
      <c r="O8" s="2058"/>
      <c r="P8" s="2058"/>
      <c r="Q8" s="2058"/>
      <c r="R8" s="2058"/>
      <c r="S8" s="2058"/>
      <c r="T8" s="2058"/>
      <c r="U8" s="2058"/>
      <c r="V8" s="2058"/>
      <c r="W8" s="2058"/>
      <c r="X8" s="2058"/>
      <c r="Y8" s="2052"/>
      <c r="Z8" s="2052"/>
      <c r="AA8" s="2052"/>
      <c r="AB8" s="2052"/>
      <c r="AC8" s="2052"/>
      <c r="AD8" s="602"/>
      <c r="AE8" s="602"/>
      <c r="AF8" s="2059"/>
      <c r="AG8" s="2059"/>
      <c r="AH8" s="2059"/>
      <c r="AI8" s="2059"/>
      <c r="AJ8" s="2060"/>
      <c r="AK8" s="2055"/>
      <c r="AM8" s="2038"/>
      <c r="AN8" s="2038"/>
      <c r="AO8" s="2038"/>
      <c r="AP8" s="2038"/>
      <c r="AR8" s="2038"/>
    </row>
    <row r="9" spans="1:44" s="2005" customFormat="1" ht="4.5" customHeight="1">
      <c r="A9" s="2051"/>
      <c r="B9" s="2061"/>
      <c r="C9" s="2062"/>
      <c r="D9" s="2062"/>
      <c r="E9" s="2063"/>
      <c r="F9" s="2063"/>
      <c r="G9" s="2063"/>
      <c r="H9" s="2063"/>
      <c r="I9" s="2063"/>
      <c r="J9" s="2063"/>
      <c r="K9" s="2063"/>
      <c r="L9" s="2063"/>
      <c r="M9" s="2063"/>
      <c r="N9" s="2063"/>
      <c r="O9" s="2063"/>
      <c r="P9" s="2063"/>
      <c r="Q9" s="2063"/>
      <c r="R9" s="2063"/>
      <c r="S9" s="2063"/>
      <c r="T9" s="2063"/>
      <c r="U9" s="2063"/>
      <c r="V9" s="2063"/>
      <c r="W9" s="2063"/>
      <c r="X9" s="2063"/>
      <c r="Y9" s="2064"/>
      <c r="Z9" s="2064"/>
      <c r="AA9" s="2064"/>
      <c r="AB9" s="2064"/>
      <c r="AC9" s="2064"/>
      <c r="AD9" s="2065"/>
      <c r="AE9" s="2065"/>
      <c r="AF9" s="598"/>
      <c r="AG9" s="598"/>
      <c r="AH9" s="598"/>
      <c r="AI9" s="598"/>
      <c r="AJ9" s="2066"/>
      <c r="AK9" s="2055"/>
      <c r="AM9" s="2038"/>
      <c r="AN9" s="2038"/>
      <c r="AO9" s="2038"/>
      <c r="AP9" s="2038"/>
      <c r="AR9" s="2038"/>
    </row>
    <row r="10" spans="1:44" s="2005" customFormat="1" ht="15" customHeight="1">
      <c r="A10" s="2051"/>
      <c r="B10" s="920" t="s">
        <v>609</v>
      </c>
      <c r="C10" s="781"/>
      <c r="D10" s="781"/>
      <c r="E10" s="781"/>
      <c r="F10" s="781"/>
      <c r="G10" s="781"/>
      <c r="H10" s="781"/>
      <c r="I10" s="781"/>
      <c r="J10" s="781"/>
      <c r="K10" s="781"/>
      <c r="L10" s="781"/>
      <c r="M10" s="781"/>
      <c r="N10" s="781"/>
      <c r="O10" s="781"/>
      <c r="P10" s="781"/>
      <c r="Q10" s="781"/>
      <c r="R10" s="781"/>
      <c r="S10" s="781"/>
      <c r="T10" s="781"/>
      <c r="U10" s="781"/>
      <c r="V10" s="781"/>
      <c r="W10" s="781"/>
      <c r="X10" s="781"/>
      <c r="Y10" s="2052"/>
      <c r="Z10" s="2052"/>
      <c r="AA10" s="2052"/>
      <c r="AB10" s="921"/>
      <c r="AC10" s="922"/>
      <c r="AD10" s="922"/>
      <c r="AE10" s="922"/>
      <c r="AF10" s="922"/>
      <c r="AG10" s="922"/>
      <c r="AH10" s="922"/>
      <c r="AI10" s="210" t="s">
        <v>596</v>
      </c>
      <c r="AJ10" s="2054"/>
      <c r="AK10" s="2055"/>
      <c r="AM10" s="2038"/>
      <c r="AN10" s="2038"/>
      <c r="AO10" s="2038"/>
      <c r="AP10" s="2038"/>
      <c r="AR10" s="2038"/>
    </row>
    <row r="11" spans="1:44" s="2005" customFormat="1" ht="4.5" customHeight="1">
      <c r="A11" s="2051"/>
      <c r="B11" s="2067"/>
      <c r="C11" s="2068"/>
      <c r="D11" s="2068"/>
      <c r="E11" s="2069"/>
      <c r="F11" s="2069"/>
      <c r="G11" s="2069"/>
      <c r="H11" s="2069"/>
      <c r="I11" s="2069"/>
      <c r="J11" s="2069"/>
      <c r="K11" s="2069"/>
      <c r="L11" s="2069"/>
      <c r="M11" s="2069"/>
      <c r="N11" s="2069"/>
      <c r="O11" s="2069"/>
      <c r="P11" s="2069"/>
      <c r="Q11" s="2069"/>
      <c r="R11" s="2069"/>
      <c r="S11" s="2069"/>
      <c r="T11" s="2069"/>
      <c r="U11" s="2069"/>
      <c r="V11" s="2069"/>
      <c r="W11" s="2069"/>
      <c r="X11" s="2069"/>
      <c r="Y11" s="2070"/>
      <c r="Z11" s="2070"/>
      <c r="AA11" s="2070"/>
      <c r="AB11" s="2070"/>
      <c r="AC11" s="2070"/>
      <c r="AD11" s="2071"/>
      <c r="AE11" s="2071"/>
      <c r="AF11" s="627"/>
      <c r="AG11" s="627"/>
      <c r="AH11" s="627"/>
      <c r="AI11" s="627"/>
      <c r="AJ11" s="628"/>
      <c r="AK11" s="2055"/>
      <c r="AM11" s="2038"/>
      <c r="AN11" s="2038"/>
      <c r="AO11" s="2038"/>
      <c r="AP11" s="2038"/>
      <c r="AR11" s="2038"/>
    </row>
    <row r="12" spans="1:44" s="2005" customFormat="1" ht="4.5" customHeight="1">
      <c r="A12" s="2051"/>
      <c r="B12" s="2056"/>
      <c r="C12" s="2057"/>
      <c r="D12" s="2057"/>
      <c r="E12" s="2058"/>
      <c r="F12" s="2058"/>
      <c r="G12" s="2058"/>
      <c r="H12" s="2058"/>
      <c r="I12" s="2058"/>
      <c r="J12" s="2058"/>
      <c r="K12" s="2058"/>
      <c r="L12" s="2058"/>
      <c r="M12" s="2058"/>
      <c r="N12" s="2058"/>
      <c r="O12" s="2058"/>
      <c r="P12" s="2058"/>
      <c r="Q12" s="2058"/>
      <c r="R12" s="2058"/>
      <c r="S12" s="2058"/>
      <c r="T12" s="2058"/>
      <c r="U12" s="2058"/>
      <c r="V12" s="2058"/>
      <c r="W12" s="2058"/>
      <c r="X12" s="2058"/>
      <c r="Y12" s="2052"/>
      <c r="Z12" s="2052"/>
      <c r="AA12" s="2052"/>
      <c r="AB12" s="2052"/>
      <c r="AC12" s="2052"/>
      <c r="AD12" s="602"/>
      <c r="AE12" s="602"/>
      <c r="AF12" s="2059"/>
      <c r="AG12" s="2059"/>
      <c r="AH12" s="2059"/>
      <c r="AI12" s="2059"/>
      <c r="AJ12" s="2060"/>
      <c r="AK12" s="2055"/>
      <c r="AM12" s="2038"/>
      <c r="AN12" s="2038"/>
      <c r="AO12" s="2038"/>
      <c r="AP12" s="2038"/>
      <c r="AR12" s="2038"/>
    </row>
    <row r="13" spans="1:44" s="2005" customFormat="1" ht="15" customHeight="1">
      <c r="A13" s="2051"/>
      <c r="B13" s="923" t="s">
        <v>610</v>
      </c>
      <c r="C13" s="924"/>
      <c r="D13" s="924"/>
      <c r="E13" s="924"/>
      <c r="F13" s="924"/>
      <c r="G13" s="924"/>
      <c r="H13" s="924"/>
      <c r="I13" s="924"/>
      <c r="J13" s="924"/>
      <c r="K13" s="924"/>
      <c r="L13" s="924"/>
      <c r="M13" s="924"/>
      <c r="N13" s="924"/>
      <c r="O13" s="924"/>
      <c r="P13" s="924"/>
      <c r="Q13" s="924"/>
      <c r="R13" s="924"/>
      <c r="S13" s="924"/>
      <c r="T13" s="924"/>
      <c r="U13" s="924"/>
      <c r="V13" s="924"/>
      <c r="W13" s="924"/>
      <c r="X13" s="924"/>
      <c r="Y13" s="2052"/>
      <c r="Z13" s="2052"/>
      <c r="AA13" s="2052"/>
      <c r="AB13" s="2052"/>
      <c r="AC13" s="2052"/>
      <c r="AD13" s="602"/>
      <c r="AE13" s="602"/>
      <c r="AF13" s="2059"/>
      <c r="AG13" s="2059"/>
      <c r="AH13" s="2059"/>
      <c r="AI13" s="2059"/>
      <c r="AJ13" s="2060"/>
      <c r="AK13" s="2055"/>
      <c r="AM13" s="2038"/>
      <c r="AN13" s="2038"/>
      <c r="AO13" s="2038"/>
      <c r="AP13" s="2038"/>
      <c r="AR13" s="2038"/>
    </row>
    <row r="14" spans="1:44" s="2005" customFormat="1" ht="4.5" customHeight="1">
      <c r="A14" s="2051"/>
      <c r="B14" s="2056"/>
      <c r="C14" s="2057"/>
      <c r="D14" s="2057"/>
      <c r="E14" s="2058"/>
      <c r="F14" s="2058"/>
      <c r="G14" s="2058"/>
      <c r="H14" s="2058"/>
      <c r="I14" s="2058"/>
      <c r="J14" s="2058"/>
      <c r="K14" s="2058"/>
      <c r="L14" s="2058"/>
      <c r="M14" s="2058"/>
      <c r="N14" s="2058"/>
      <c r="O14" s="2058"/>
      <c r="P14" s="2058"/>
      <c r="Q14" s="2058"/>
      <c r="R14" s="2058"/>
      <c r="S14" s="2058"/>
      <c r="T14" s="2058"/>
      <c r="U14" s="2058"/>
      <c r="V14" s="2058"/>
      <c r="W14" s="2058"/>
      <c r="X14" s="2058"/>
      <c r="Y14" s="2052"/>
      <c r="Z14" s="2052"/>
      <c r="AA14" s="2052"/>
      <c r="AB14" s="2052"/>
      <c r="AC14" s="2052"/>
      <c r="AD14" s="602"/>
      <c r="AE14" s="602"/>
      <c r="AF14" s="2059"/>
      <c r="AG14" s="2059"/>
      <c r="AH14" s="2059"/>
      <c r="AI14" s="2059"/>
      <c r="AJ14" s="2060"/>
      <c r="AK14" s="2055"/>
      <c r="AM14" s="2038"/>
      <c r="AN14" s="2038"/>
      <c r="AO14" s="2038"/>
      <c r="AP14" s="2038"/>
      <c r="AR14" s="2038"/>
    </row>
    <row r="15" spans="1:44" s="2005" customFormat="1" ht="4.5" customHeight="1">
      <c r="A15" s="2051"/>
      <c r="B15" s="2061"/>
      <c r="C15" s="2062"/>
      <c r="D15" s="2072"/>
      <c r="E15" s="2063"/>
      <c r="F15" s="2063"/>
      <c r="G15" s="2063"/>
      <c r="H15" s="2063"/>
      <c r="I15" s="2063"/>
      <c r="J15" s="2063"/>
      <c r="K15" s="2063"/>
      <c r="L15" s="2063"/>
      <c r="M15" s="2063"/>
      <c r="N15" s="2063"/>
      <c r="O15" s="2063"/>
      <c r="P15" s="2063"/>
      <c r="Q15" s="2063"/>
      <c r="R15" s="2063"/>
      <c r="S15" s="2063"/>
      <c r="T15" s="2063"/>
      <c r="U15" s="2063"/>
      <c r="V15" s="2063"/>
      <c r="W15" s="2063"/>
      <c r="X15" s="2063"/>
      <c r="Y15" s="2064"/>
      <c r="Z15" s="2064"/>
      <c r="AA15" s="2064"/>
      <c r="AB15" s="2064"/>
      <c r="AC15" s="2064"/>
      <c r="AD15" s="2065"/>
      <c r="AE15" s="2065"/>
      <c r="AF15" s="598"/>
      <c r="AG15" s="598"/>
      <c r="AH15" s="598"/>
      <c r="AI15" s="598"/>
      <c r="AJ15" s="2066"/>
      <c r="AK15" s="2055"/>
      <c r="AM15" s="2038"/>
      <c r="AN15" s="2038"/>
      <c r="AO15" s="2038"/>
      <c r="AP15" s="2038"/>
      <c r="AR15" s="2038"/>
    </row>
    <row r="16" spans="1:44" s="2005" customFormat="1" ht="15" customHeight="1">
      <c r="A16" s="2051"/>
      <c r="B16" s="923" t="s">
        <v>611</v>
      </c>
      <c r="C16" s="924"/>
      <c r="D16" s="924"/>
      <c r="E16" s="924"/>
      <c r="F16" s="924"/>
      <c r="G16" s="924"/>
      <c r="H16" s="924"/>
      <c r="I16" s="924"/>
      <c r="J16" s="924"/>
      <c r="K16" s="924"/>
      <c r="L16" s="924"/>
      <c r="M16" s="924"/>
      <c r="N16" s="924"/>
      <c r="O16" s="924"/>
      <c r="P16" s="924"/>
      <c r="Q16" s="924"/>
      <c r="R16" s="924"/>
      <c r="S16" s="924"/>
      <c r="T16" s="924"/>
      <c r="U16" s="924"/>
      <c r="V16" s="924"/>
      <c r="W16" s="924"/>
      <c r="X16" s="924"/>
      <c r="Y16" s="2052"/>
      <c r="Z16" s="2052"/>
      <c r="AA16" s="2052"/>
      <c r="AB16" s="2052"/>
      <c r="AC16" s="2052"/>
      <c r="AD16" s="602"/>
      <c r="AE16" s="602"/>
      <c r="AF16" s="2059"/>
      <c r="AG16" s="2059"/>
      <c r="AH16" s="596"/>
      <c r="AI16" s="2059"/>
      <c r="AJ16" s="2060"/>
      <c r="AK16" s="2055"/>
      <c r="AM16" s="2038"/>
      <c r="AN16" s="2038"/>
      <c r="AO16" s="2038"/>
      <c r="AP16" s="2038"/>
      <c r="AR16" s="2038"/>
    </row>
    <row r="17" spans="1:44" s="2005" customFormat="1" ht="4.5" customHeight="1">
      <c r="A17" s="2051"/>
      <c r="B17" s="2067"/>
      <c r="C17" s="2069"/>
      <c r="D17" s="2069"/>
      <c r="E17" s="2069"/>
      <c r="F17" s="2069"/>
      <c r="G17" s="2069"/>
      <c r="H17" s="2069"/>
      <c r="I17" s="2069"/>
      <c r="J17" s="2069"/>
      <c r="K17" s="2069"/>
      <c r="L17" s="2069"/>
      <c r="M17" s="2069"/>
      <c r="N17" s="2069"/>
      <c r="O17" s="2069"/>
      <c r="P17" s="2069"/>
      <c r="Q17" s="2069"/>
      <c r="R17" s="2069"/>
      <c r="S17" s="2069"/>
      <c r="T17" s="2069"/>
      <c r="U17" s="2069"/>
      <c r="V17" s="2069"/>
      <c r="W17" s="2069"/>
      <c r="X17" s="2069"/>
      <c r="Y17" s="2070"/>
      <c r="Z17" s="2070"/>
      <c r="AA17" s="2070"/>
      <c r="AB17" s="2070"/>
      <c r="AC17" s="2070"/>
      <c r="AD17" s="2071"/>
      <c r="AE17" s="2071"/>
      <c r="AF17" s="627"/>
      <c r="AG17" s="627"/>
      <c r="AH17" s="1945"/>
      <c r="AI17" s="627"/>
      <c r="AJ17" s="628"/>
      <c r="AK17" s="2055"/>
      <c r="AM17" s="2038"/>
      <c r="AN17" s="2038"/>
      <c r="AO17" s="2038"/>
      <c r="AP17" s="2038"/>
      <c r="AR17" s="2038"/>
    </row>
    <row r="18" spans="1:44" s="2005" customFormat="1" ht="4.5" customHeight="1">
      <c r="A18" s="2051"/>
      <c r="B18" s="2056"/>
      <c r="C18" s="2057"/>
      <c r="D18" s="2017"/>
      <c r="E18" s="2058"/>
      <c r="F18" s="2058"/>
      <c r="G18" s="2058"/>
      <c r="H18" s="2058"/>
      <c r="I18" s="2058"/>
      <c r="J18" s="2058"/>
      <c r="K18" s="2058"/>
      <c r="L18" s="2058"/>
      <c r="M18" s="2058"/>
      <c r="N18" s="2058"/>
      <c r="O18" s="2058"/>
      <c r="P18" s="2058"/>
      <c r="Q18" s="2058"/>
      <c r="R18" s="2058"/>
      <c r="S18" s="2058"/>
      <c r="T18" s="2058"/>
      <c r="U18" s="2058"/>
      <c r="V18" s="2058"/>
      <c r="W18" s="2058"/>
      <c r="X18" s="2058"/>
      <c r="Y18" s="2052"/>
      <c r="Z18" s="2052"/>
      <c r="AA18" s="2052"/>
      <c r="AB18" s="2052"/>
      <c r="AC18" s="2052"/>
      <c r="AD18" s="602"/>
      <c r="AE18" s="602"/>
      <c r="AF18" s="2059"/>
      <c r="AG18" s="2059"/>
      <c r="AH18" s="2059"/>
      <c r="AI18" s="2059"/>
      <c r="AJ18" s="2060"/>
      <c r="AK18" s="2055"/>
      <c r="AM18" s="2038"/>
      <c r="AN18" s="2038"/>
      <c r="AO18" s="2038"/>
      <c r="AP18" s="2038"/>
      <c r="AR18" s="2038"/>
    </row>
    <row r="19" spans="1:44" s="2005" customFormat="1" ht="15" customHeight="1">
      <c r="A19" s="2051"/>
      <c r="B19" s="923" t="s">
        <v>612</v>
      </c>
      <c r="C19" s="924"/>
      <c r="D19" s="924"/>
      <c r="E19" s="924"/>
      <c r="F19" s="924"/>
      <c r="G19" s="924"/>
      <c r="H19" s="924"/>
      <c r="I19" s="924"/>
      <c r="J19" s="924"/>
      <c r="K19" s="924"/>
      <c r="L19" s="924"/>
      <c r="M19" s="924"/>
      <c r="N19" s="924"/>
      <c r="O19" s="924"/>
      <c r="P19" s="924"/>
      <c r="Q19" s="924"/>
      <c r="R19" s="924"/>
      <c r="S19" s="924"/>
      <c r="T19" s="924"/>
      <c r="U19" s="924"/>
      <c r="V19" s="924"/>
      <c r="W19" s="924"/>
      <c r="X19" s="924"/>
      <c r="Y19" s="2052"/>
      <c r="Z19" s="2052"/>
      <c r="AA19" s="2052"/>
      <c r="AB19" s="2052"/>
      <c r="AC19" s="2052"/>
      <c r="AD19" s="602"/>
      <c r="AE19" s="602"/>
      <c r="AF19" s="2059"/>
      <c r="AG19" s="2059"/>
      <c r="AH19" s="596"/>
      <c r="AI19" s="2059"/>
      <c r="AJ19" s="2060"/>
      <c r="AK19" s="2055"/>
      <c r="AM19" s="2038"/>
      <c r="AN19" s="2038"/>
      <c r="AO19" s="2038"/>
      <c r="AP19" s="2038"/>
      <c r="AR19" s="2038"/>
    </row>
    <row r="20" spans="1:44" s="2005" customFormat="1" ht="4.5" customHeight="1">
      <c r="A20" s="2051"/>
      <c r="B20" s="2056"/>
      <c r="C20" s="2058"/>
      <c r="D20" s="2058"/>
      <c r="E20" s="2058"/>
      <c r="F20" s="2058"/>
      <c r="G20" s="2058"/>
      <c r="H20" s="2058"/>
      <c r="I20" s="2058"/>
      <c r="J20" s="2058"/>
      <c r="K20" s="2058"/>
      <c r="L20" s="2058"/>
      <c r="M20" s="2058"/>
      <c r="N20" s="2058"/>
      <c r="O20" s="2058"/>
      <c r="P20" s="2058"/>
      <c r="Q20" s="2058"/>
      <c r="R20" s="2058"/>
      <c r="S20" s="2058"/>
      <c r="T20" s="2058"/>
      <c r="U20" s="2058"/>
      <c r="V20" s="2058"/>
      <c r="W20" s="2058"/>
      <c r="X20" s="2058"/>
      <c r="Y20" s="2052"/>
      <c r="Z20" s="2052"/>
      <c r="AA20" s="2052"/>
      <c r="AB20" s="2052"/>
      <c r="AC20" s="2052"/>
      <c r="AD20" s="602"/>
      <c r="AE20" s="602"/>
      <c r="AF20" s="2059"/>
      <c r="AG20" s="2059"/>
      <c r="AH20" s="1942"/>
      <c r="AI20" s="2059"/>
      <c r="AJ20" s="2060"/>
      <c r="AK20" s="2055"/>
      <c r="AM20" s="2038"/>
      <c r="AN20" s="2038"/>
      <c r="AO20" s="2038"/>
      <c r="AP20" s="2038"/>
      <c r="AR20" s="2038"/>
    </row>
    <row r="21" spans="1:44" s="2005" customFormat="1" ht="4.5" customHeight="1">
      <c r="A21" s="2051"/>
      <c r="B21" s="2073"/>
      <c r="C21" s="2074"/>
      <c r="D21" s="2072"/>
      <c r="E21" s="2063"/>
      <c r="F21" s="2063"/>
      <c r="G21" s="2063"/>
      <c r="H21" s="2063"/>
      <c r="I21" s="2063"/>
      <c r="J21" s="2063"/>
      <c r="K21" s="2063"/>
      <c r="L21" s="2063"/>
      <c r="M21" s="2063"/>
      <c r="N21" s="2063"/>
      <c r="O21" s="2063"/>
      <c r="P21" s="2063"/>
      <c r="Q21" s="2063"/>
      <c r="R21" s="2063"/>
      <c r="S21" s="2063"/>
      <c r="T21" s="2063"/>
      <c r="U21" s="2063"/>
      <c r="V21" s="2063"/>
      <c r="W21" s="2063"/>
      <c r="X21" s="2063"/>
      <c r="Y21" s="2064"/>
      <c r="Z21" s="2064"/>
      <c r="AA21" s="2064"/>
      <c r="AB21" s="2064"/>
      <c r="AC21" s="2064"/>
      <c r="AD21" s="2065"/>
      <c r="AE21" s="2065"/>
      <c r="AF21" s="598"/>
      <c r="AG21" s="598"/>
      <c r="AH21" s="598"/>
      <c r="AI21" s="598"/>
      <c r="AJ21" s="2066"/>
      <c r="AK21" s="2055"/>
      <c r="AM21" s="2038"/>
      <c r="AN21" s="2038"/>
      <c r="AO21" s="2038"/>
      <c r="AP21" s="2038"/>
      <c r="AR21" s="2038"/>
    </row>
    <row r="22" spans="1:44" s="2005" customFormat="1" ht="15" customHeight="1">
      <c r="A22" s="2051"/>
      <c r="B22" s="923" t="s">
        <v>613</v>
      </c>
      <c r="C22" s="924"/>
      <c r="D22" s="924"/>
      <c r="E22" s="924"/>
      <c r="F22" s="924"/>
      <c r="G22" s="924"/>
      <c r="H22" s="924"/>
      <c r="I22" s="924"/>
      <c r="J22" s="924"/>
      <c r="K22" s="924"/>
      <c r="L22" s="924"/>
      <c r="M22" s="924"/>
      <c r="N22" s="924"/>
      <c r="O22" s="924"/>
      <c r="P22" s="924"/>
      <c r="Q22" s="924"/>
      <c r="R22" s="924"/>
      <c r="S22" s="924"/>
      <c r="T22" s="924"/>
      <c r="U22" s="924"/>
      <c r="V22" s="924"/>
      <c r="W22" s="924"/>
      <c r="X22" s="924"/>
      <c r="Y22" s="2052"/>
      <c r="Z22" s="2052"/>
      <c r="AA22" s="2052"/>
      <c r="AB22" s="2052"/>
      <c r="AC22" s="2052"/>
      <c r="AD22" s="602"/>
      <c r="AE22" s="602"/>
      <c r="AF22" s="2059"/>
      <c r="AG22" s="2059"/>
      <c r="AH22" s="596"/>
      <c r="AI22" s="2059"/>
      <c r="AJ22" s="2060"/>
      <c r="AK22" s="2055"/>
      <c r="AM22" s="2038"/>
      <c r="AN22" s="2038"/>
      <c r="AO22" s="2038"/>
      <c r="AP22" s="2038"/>
      <c r="AR22" s="2038"/>
    </row>
    <row r="23" spans="1:44" s="2005" customFormat="1" ht="4.5" customHeight="1">
      <c r="A23" s="2051"/>
      <c r="B23" s="2067"/>
      <c r="C23" s="2069"/>
      <c r="D23" s="2069"/>
      <c r="E23" s="2069"/>
      <c r="F23" s="2069"/>
      <c r="G23" s="2069"/>
      <c r="H23" s="2069"/>
      <c r="I23" s="2069"/>
      <c r="J23" s="2069"/>
      <c r="K23" s="2069"/>
      <c r="L23" s="2069"/>
      <c r="M23" s="2069"/>
      <c r="N23" s="2069"/>
      <c r="O23" s="2069"/>
      <c r="P23" s="2069"/>
      <c r="Q23" s="2069"/>
      <c r="R23" s="2069"/>
      <c r="S23" s="2069"/>
      <c r="T23" s="2069"/>
      <c r="U23" s="2069"/>
      <c r="V23" s="2069"/>
      <c r="W23" s="2069"/>
      <c r="X23" s="2069"/>
      <c r="Y23" s="2070"/>
      <c r="Z23" s="2070"/>
      <c r="AA23" s="2070"/>
      <c r="AB23" s="2070"/>
      <c r="AC23" s="2070"/>
      <c r="AD23" s="2071"/>
      <c r="AE23" s="2071"/>
      <c r="AF23" s="627"/>
      <c r="AG23" s="627"/>
      <c r="AH23" s="1945"/>
      <c r="AI23" s="627"/>
      <c r="AJ23" s="628"/>
      <c r="AK23" s="2055"/>
      <c r="AM23" s="2038"/>
      <c r="AN23" s="2038"/>
      <c r="AO23" s="2038"/>
      <c r="AP23" s="2038"/>
      <c r="AR23" s="2038"/>
    </row>
    <row r="24" spans="1:44" s="2005" customFormat="1" ht="4.5" customHeight="1">
      <c r="A24" s="2051"/>
      <c r="B24" s="2075"/>
      <c r="C24" s="2076"/>
      <c r="D24" s="2017"/>
      <c r="E24" s="2058"/>
      <c r="F24" s="2058"/>
      <c r="G24" s="2058"/>
      <c r="H24" s="2058"/>
      <c r="I24" s="2058"/>
      <c r="J24" s="2058"/>
      <c r="K24" s="2058"/>
      <c r="L24" s="2058"/>
      <c r="M24" s="2058"/>
      <c r="N24" s="2058"/>
      <c r="O24" s="2058"/>
      <c r="P24" s="2058"/>
      <c r="Q24" s="2058"/>
      <c r="R24" s="2058"/>
      <c r="S24" s="2058"/>
      <c r="T24" s="2058"/>
      <c r="U24" s="2058"/>
      <c r="V24" s="2058"/>
      <c r="W24" s="2058"/>
      <c r="X24" s="2058"/>
      <c r="Y24" s="2052"/>
      <c r="Z24" s="2052"/>
      <c r="AA24" s="2052"/>
      <c r="AB24" s="2052"/>
      <c r="AC24" s="2052"/>
      <c r="AD24" s="602"/>
      <c r="AE24" s="602"/>
      <c r="AF24" s="2059"/>
      <c r="AG24" s="2059"/>
      <c r="AH24" s="2059"/>
      <c r="AI24" s="2059"/>
      <c r="AJ24" s="2060"/>
      <c r="AK24" s="2055"/>
      <c r="AM24" s="2038"/>
      <c r="AN24" s="2038"/>
      <c r="AO24" s="2038"/>
      <c r="AP24" s="2038"/>
      <c r="AR24" s="2038"/>
    </row>
    <row r="25" spans="1:44" s="2005" customFormat="1" ht="15" customHeight="1">
      <c r="A25" s="2051"/>
      <c r="B25" s="923" t="s">
        <v>614</v>
      </c>
      <c r="C25" s="924"/>
      <c r="D25" s="924"/>
      <c r="E25" s="924"/>
      <c r="F25" s="924"/>
      <c r="G25" s="924"/>
      <c r="H25" s="924"/>
      <c r="I25" s="924"/>
      <c r="J25" s="924"/>
      <c r="K25" s="924"/>
      <c r="L25" s="924"/>
      <c r="M25" s="924"/>
      <c r="N25" s="924"/>
      <c r="O25" s="924"/>
      <c r="P25" s="924"/>
      <c r="Q25" s="924"/>
      <c r="R25" s="924"/>
      <c r="S25" s="924"/>
      <c r="T25" s="924"/>
      <c r="U25" s="924"/>
      <c r="V25" s="924"/>
      <c r="W25" s="924"/>
      <c r="X25" s="924"/>
      <c r="Y25" s="2052"/>
      <c r="Z25" s="2052"/>
      <c r="AA25" s="2052"/>
      <c r="AB25" s="2052"/>
      <c r="AC25" s="2052"/>
      <c r="AD25" s="602"/>
      <c r="AE25" s="602"/>
      <c r="AF25" s="2059"/>
      <c r="AG25" s="2059"/>
      <c r="AH25" s="596"/>
      <c r="AI25" s="2059"/>
      <c r="AJ25" s="2060"/>
      <c r="AK25" s="2055"/>
      <c r="AM25" s="2038"/>
      <c r="AN25" s="2038"/>
      <c r="AO25" s="2038"/>
      <c r="AP25" s="2038"/>
      <c r="AR25" s="2038"/>
    </row>
    <row r="26" spans="1:44" s="2005" customFormat="1" ht="4.5" customHeight="1">
      <c r="A26" s="2051"/>
      <c r="B26" s="2056"/>
      <c r="C26" s="2058"/>
      <c r="D26" s="2058"/>
      <c r="E26" s="2058"/>
      <c r="F26" s="2058"/>
      <c r="G26" s="2058"/>
      <c r="H26" s="2058"/>
      <c r="I26" s="2058"/>
      <c r="J26" s="2058"/>
      <c r="K26" s="2058"/>
      <c r="L26" s="2058"/>
      <c r="M26" s="2058"/>
      <c r="N26" s="2058"/>
      <c r="O26" s="2058"/>
      <c r="P26" s="2058"/>
      <c r="Q26" s="2058"/>
      <c r="R26" s="2058"/>
      <c r="S26" s="2058"/>
      <c r="T26" s="2058"/>
      <c r="U26" s="2058"/>
      <c r="V26" s="2058"/>
      <c r="W26" s="2058"/>
      <c r="X26" s="2058"/>
      <c r="Y26" s="2052"/>
      <c r="Z26" s="2052"/>
      <c r="AA26" s="2052"/>
      <c r="AB26" s="2052"/>
      <c r="AC26" s="2052"/>
      <c r="AD26" s="602"/>
      <c r="AE26" s="602"/>
      <c r="AF26" s="2059"/>
      <c r="AG26" s="2059"/>
      <c r="AH26" s="1942"/>
      <c r="AI26" s="2059"/>
      <c r="AJ26" s="2060"/>
      <c r="AK26" s="2055"/>
      <c r="AM26" s="2038"/>
      <c r="AN26" s="2038"/>
      <c r="AO26" s="2038"/>
      <c r="AP26" s="2038"/>
      <c r="AR26" s="2038"/>
    </row>
    <row r="27" spans="1:44" s="2005" customFormat="1" ht="4.5" customHeight="1">
      <c r="A27" s="2051"/>
      <c r="B27" s="2073"/>
      <c r="C27" s="2074"/>
      <c r="D27" s="2072"/>
      <c r="E27" s="2063"/>
      <c r="F27" s="2063"/>
      <c r="G27" s="2063"/>
      <c r="H27" s="2063"/>
      <c r="I27" s="2063"/>
      <c r="J27" s="2063"/>
      <c r="K27" s="2063"/>
      <c r="L27" s="2063"/>
      <c r="M27" s="2063"/>
      <c r="N27" s="2063"/>
      <c r="O27" s="2063"/>
      <c r="P27" s="2063"/>
      <c r="Q27" s="2063"/>
      <c r="R27" s="2063"/>
      <c r="S27" s="2063"/>
      <c r="T27" s="2063"/>
      <c r="U27" s="2063"/>
      <c r="V27" s="2063"/>
      <c r="W27" s="2063"/>
      <c r="X27" s="2063"/>
      <c r="Y27" s="2064"/>
      <c r="Z27" s="2064"/>
      <c r="AA27" s="2064"/>
      <c r="AB27" s="2064"/>
      <c r="AC27" s="2064"/>
      <c r="AD27" s="2065"/>
      <c r="AE27" s="2065"/>
      <c r="AF27" s="598"/>
      <c r="AG27" s="598"/>
      <c r="AH27" s="598"/>
      <c r="AI27" s="598"/>
      <c r="AJ27" s="2066"/>
      <c r="AK27" s="2055"/>
      <c r="AM27" s="2038"/>
      <c r="AN27" s="2038"/>
      <c r="AO27" s="2038"/>
      <c r="AP27" s="2038"/>
      <c r="AR27" s="2038"/>
    </row>
    <row r="28" spans="1:44" s="2005" customFormat="1" ht="15" customHeight="1">
      <c r="A28" s="2051"/>
      <c r="B28" s="923" t="s">
        <v>615</v>
      </c>
      <c r="C28" s="924"/>
      <c r="D28" s="924"/>
      <c r="E28" s="924"/>
      <c r="F28" s="924"/>
      <c r="G28" s="924"/>
      <c r="H28" s="924"/>
      <c r="I28" s="924"/>
      <c r="J28" s="924"/>
      <c r="K28" s="924"/>
      <c r="L28" s="924"/>
      <c r="M28" s="924"/>
      <c r="N28" s="924"/>
      <c r="O28" s="924"/>
      <c r="P28" s="924"/>
      <c r="Q28" s="924"/>
      <c r="R28" s="924"/>
      <c r="S28" s="924"/>
      <c r="T28" s="924"/>
      <c r="U28" s="924"/>
      <c r="V28" s="924"/>
      <c r="W28" s="924"/>
      <c r="X28" s="924"/>
      <c r="Y28" s="2052"/>
      <c r="Z28" s="2052"/>
      <c r="AA28" s="2052"/>
      <c r="AB28" s="2052"/>
      <c r="AC28" s="2052"/>
      <c r="AD28" s="602"/>
      <c r="AE28" s="602"/>
      <c r="AF28" s="2059"/>
      <c r="AG28" s="2059"/>
      <c r="AH28" s="596"/>
      <c r="AI28" s="2059"/>
      <c r="AJ28" s="2060"/>
      <c r="AK28" s="2055"/>
      <c r="AM28" s="2038"/>
      <c r="AN28" s="2038"/>
      <c r="AO28" s="2038"/>
      <c r="AP28" s="2038"/>
      <c r="AR28" s="2038"/>
    </row>
    <row r="29" spans="1:44" s="2005" customFormat="1" ht="4.5" customHeight="1">
      <c r="A29" s="2051"/>
      <c r="B29" s="2067"/>
      <c r="C29" s="2069"/>
      <c r="D29" s="2069"/>
      <c r="E29" s="2069"/>
      <c r="F29" s="2069"/>
      <c r="G29" s="2069"/>
      <c r="H29" s="2069"/>
      <c r="I29" s="2069"/>
      <c r="J29" s="2069"/>
      <c r="K29" s="2069"/>
      <c r="L29" s="2069"/>
      <c r="M29" s="2069"/>
      <c r="N29" s="2069"/>
      <c r="O29" s="2069"/>
      <c r="P29" s="2069"/>
      <c r="Q29" s="2069"/>
      <c r="R29" s="2069"/>
      <c r="S29" s="2069"/>
      <c r="T29" s="2069"/>
      <c r="U29" s="2069"/>
      <c r="V29" s="2069"/>
      <c r="W29" s="2069"/>
      <c r="X29" s="2069"/>
      <c r="Y29" s="2070"/>
      <c r="Z29" s="2070"/>
      <c r="AA29" s="2070"/>
      <c r="AB29" s="2070"/>
      <c r="AC29" s="2070"/>
      <c r="AD29" s="2071"/>
      <c r="AE29" s="2071"/>
      <c r="AF29" s="627"/>
      <c r="AG29" s="627"/>
      <c r="AH29" s="1945"/>
      <c r="AI29" s="627"/>
      <c r="AJ29" s="628"/>
      <c r="AK29" s="2055"/>
      <c r="AM29" s="2038"/>
      <c r="AN29" s="2038"/>
      <c r="AO29" s="2038"/>
      <c r="AP29" s="2038"/>
      <c r="AR29" s="2038"/>
    </row>
    <row r="30" spans="1:44" s="2005" customFormat="1" ht="4.5" customHeight="1">
      <c r="A30" s="2051"/>
      <c r="B30" s="2073"/>
      <c r="C30" s="2074"/>
      <c r="D30" s="2072"/>
      <c r="E30" s="2063"/>
      <c r="F30" s="2063"/>
      <c r="G30" s="2063"/>
      <c r="H30" s="2063"/>
      <c r="I30" s="2063"/>
      <c r="J30" s="2063"/>
      <c r="K30" s="2063"/>
      <c r="L30" s="2063"/>
      <c r="M30" s="2063"/>
      <c r="N30" s="2063"/>
      <c r="O30" s="2063"/>
      <c r="P30" s="2063"/>
      <c r="Q30" s="2063"/>
      <c r="R30" s="2063"/>
      <c r="S30" s="2063"/>
      <c r="T30" s="2063"/>
      <c r="U30" s="2063"/>
      <c r="V30" s="2063"/>
      <c r="W30" s="2063"/>
      <c r="X30" s="2063"/>
      <c r="Y30" s="2064"/>
      <c r="Z30" s="2064"/>
      <c r="AA30" s="2064"/>
      <c r="AB30" s="2064"/>
      <c r="AC30" s="2064"/>
      <c r="AD30" s="2065"/>
      <c r="AE30" s="2065"/>
      <c r="AF30" s="598"/>
      <c r="AG30" s="598"/>
      <c r="AH30" s="598"/>
      <c r="AI30" s="598"/>
      <c r="AJ30" s="2066"/>
      <c r="AK30" s="2055"/>
      <c r="AM30" s="2038"/>
      <c r="AN30" s="2038"/>
      <c r="AO30" s="2038"/>
      <c r="AP30" s="2038"/>
      <c r="AR30" s="2038"/>
    </row>
    <row r="31" spans="1:44" s="2005" customFormat="1" ht="15" customHeight="1">
      <c r="A31" s="2051"/>
      <c r="B31" s="923" t="s">
        <v>616</v>
      </c>
      <c r="C31" s="924"/>
      <c r="D31" s="924"/>
      <c r="E31" s="924"/>
      <c r="F31" s="924"/>
      <c r="G31" s="924"/>
      <c r="H31" s="924"/>
      <c r="I31" s="924"/>
      <c r="J31" s="924"/>
      <c r="K31" s="924"/>
      <c r="L31" s="924"/>
      <c r="M31" s="924"/>
      <c r="N31" s="924"/>
      <c r="O31" s="924"/>
      <c r="P31" s="924"/>
      <c r="Q31" s="924"/>
      <c r="R31" s="924"/>
      <c r="S31" s="924"/>
      <c r="T31" s="924"/>
      <c r="U31" s="924"/>
      <c r="V31" s="924"/>
      <c r="W31" s="924"/>
      <c r="X31" s="924"/>
      <c r="Y31" s="2052"/>
      <c r="Z31" s="2052"/>
      <c r="AA31" s="2052"/>
      <c r="AB31" s="2052"/>
      <c r="AC31" s="2052"/>
      <c r="AD31" s="602"/>
      <c r="AE31" s="602"/>
      <c r="AF31" s="2059"/>
      <c r="AG31" s="2059"/>
      <c r="AH31" s="596"/>
      <c r="AI31" s="2059"/>
      <c r="AJ31" s="2060"/>
      <c r="AK31" s="2055"/>
      <c r="AM31" s="2038"/>
      <c r="AN31" s="2038"/>
      <c r="AO31" s="2038"/>
      <c r="AP31" s="2038"/>
      <c r="AR31" s="2038"/>
    </row>
    <row r="32" spans="1:44" s="2005" customFormat="1" ht="4.5" customHeight="1">
      <c r="A32" s="2051"/>
      <c r="B32" s="2067"/>
      <c r="C32" s="2069"/>
      <c r="D32" s="2069"/>
      <c r="E32" s="2069"/>
      <c r="F32" s="2069"/>
      <c r="G32" s="2069"/>
      <c r="H32" s="2069"/>
      <c r="I32" s="2069"/>
      <c r="J32" s="2069"/>
      <c r="K32" s="2069"/>
      <c r="L32" s="2069"/>
      <c r="M32" s="2069"/>
      <c r="N32" s="2069"/>
      <c r="O32" s="2069"/>
      <c r="P32" s="2069"/>
      <c r="Q32" s="2069"/>
      <c r="R32" s="2069"/>
      <c r="S32" s="2069"/>
      <c r="T32" s="2069"/>
      <c r="U32" s="2069"/>
      <c r="V32" s="2069"/>
      <c r="W32" s="2069"/>
      <c r="X32" s="2069"/>
      <c r="Y32" s="2070"/>
      <c r="Z32" s="2070"/>
      <c r="AA32" s="2070"/>
      <c r="AB32" s="2070"/>
      <c r="AC32" s="2070"/>
      <c r="AD32" s="2071"/>
      <c r="AE32" s="2071"/>
      <c r="AF32" s="627"/>
      <c r="AG32" s="627"/>
      <c r="AH32" s="1945"/>
      <c r="AI32" s="627"/>
      <c r="AJ32" s="628"/>
      <c r="AK32" s="2055"/>
      <c r="AM32" s="2038"/>
      <c r="AN32" s="2038"/>
      <c r="AO32" s="2038"/>
      <c r="AP32" s="2038"/>
      <c r="AR32" s="2038"/>
    </row>
    <row r="33" spans="1:44" s="2005" customFormat="1" ht="4.5" customHeight="1">
      <c r="A33" s="2051"/>
      <c r="B33" s="2075"/>
      <c r="C33" s="2076"/>
      <c r="D33" s="2017"/>
      <c r="E33" s="2058"/>
      <c r="F33" s="2058"/>
      <c r="G33" s="2058"/>
      <c r="H33" s="2058"/>
      <c r="I33" s="2058"/>
      <c r="J33" s="2058"/>
      <c r="K33" s="2058"/>
      <c r="L33" s="2058"/>
      <c r="M33" s="2058"/>
      <c r="N33" s="2058"/>
      <c r="O33" s="2058"/>
      <c r="P33" s="2058"/>
      <c r="Q33" s="2058"/>
      <c r="R33" s="2058"/>
      <c r="S33" s="2058"/>
      <c r="T33" s="2058"/>
      <c r="U33" s="2058"/>
      <c r="V33" s="2058"/>
      <c r="W33" s="2058"/>
      <c r="X33" s="2058"/>
      <c r="Y33" s="2052"/>
      <c r="Z33" s="2052"/>
      <c r="AA33" s="2052"/>
      <c r="AB33" s="2052"/>
      <c r="AC33" s="2052"/>
      <c r="AD33" s="602"/>
      <c r="AE33" s="602"/>
      <c r="AF33" s="2059"/>
      <c r="AG33" s="2059"/>
      <c r="AH33" s="2059"/>
      <c r="AI33" s="2059"/>
      <c r="AJ33" s="2060"/>
      <c r="AK33" s="2055"/>
      <c r="AM33" s="2038"/>
      <c r="AN33" s="2038"/>
      <c r="AO33" s="2038"/>
      <c r="AP33" s="2038"/>
      <c r="AR33" s="2038"/>
    </row>
    <row r="34" spans="1:44" s="2005" customFormat="1" ht="15" customHeight="1">
      <c r="A34" s="2051"/>
      <c r="B34" s="923" t="s">
        <v>617</v>
      </c>
      <c r="C34" s="924"/>
      <c r="D34" s="924"/>
      <c r="E34" s="924"/>
      <c r="F34" s="924"/>
      <c r="G34" s="924"/>
      <c r="H34" s="924"/>
      <c r="I34" s="924"/>
      <c r="J34" s="924"/>
      <c r="K34" s="924"/>
      <c r="L34" s="924"/>
      <c r="M34" s="924"/>
      <c r="N34" s="924"/>
      <c r="O34" s="924"/>
      <c r="P34" s="924"/>
      <c r="Q34" s="924"/>
      <c r="R34" s="924"/>
      <c r="S34" s="924"/>
      <c r="T34" s="924"/>
      <c r="U34" s="924"/>
      <c r="V34" s="924"/>
      <c r="W34" s="924"/>
      <c r="X34" s="924"/>
      <c r="Y34" s="2052"/>
      <c r="Z34" s="2052"/>
      <c r="AA34" s="2052"/>
      <c r="AB34" s="2052"/>
      <c r="AC34" s="2052"/>
      <c r="AD34" s="602"/>
      <c r="AE34" s="602"/>
      <c r="AF34" s="2059"/>
      <c r="AG34" s="2059"/>
      <c r="AH34" s="596"/>
      <c r="AI34" s="2059"/>
      <c r="AJ34" s="2060"/>
      <c r="AK34" s="2055"/>
      <c r="AM34" s="2038"/>
      <c r="AN34" s="2038"/>
      <c r="AO34" s="2038"/>
      <c r="AP34" s="2038"/>
      <c r="AR34" s="2038"/>
    </row>
    <row r="35" spans="1:44" s="2005" customFormat="1" ht="4.5" customHeight="1">
      <c r="A35" s="2051"/>
      <c r="B35" s="2067"/>
      <c r="C35" s="2069"/>
      <c r="D35" s="2069"/>
      <c r="E35" s="2069"/>
      <c r="F35" s="2069"/>
      <c r="G35" s="2069"/>
      <c r="H35" s="2069"/>
      <c r="I35" s="2069"/>
      <c r="J35" s="2069"/>
      <c r="K35" s="2069"/>
      <c r="L35" s="2069"/>
      <c r="M35" s="2069"/>
      <c r="N35" s="2069"/>
      <c r="O35" s="2069"/>
      <c r="P35" s="2069"/>
      <c r="Q35" s="2069"/>
      <c r="R35" s="2069"/>
      <c r="S35" s="2069"/>
      <c r="T35" s="2069"/>
      <c r="U35" s="2069"/>
      <c r="V35" s="2069"/>
      <c r="W35" s="2069"/>
      <c r="X35" s="2069"/>
      <c r="Y35" s="2070"/>
      <c r="Z35" s="2070"/>
      <c r="AA35" s="2070"/>
      <c r="AB35" s="2070"/>
      <c r="AC35" s="2070"/>
      <c r="AD35" s="2071"/>
      <c r="AE35" s="2071"/>
      <c r="AF35" s="627"/>
      <c r="AG35" s="627"/>
      <c r="AH35" s="1945"/>
      <c r="AI35" s="627"/>
      <c r="AJ35" s="628"/>
      <c r="AK35" s="2055"/>
      <c r="AM35" s="2038"/>
      <c r="AN35" s="2038"/>
      <c r="AO35" s="2038"/>
      <c r="AP35" s="2038"/>
      <c r="AR35" s="2038"/>
    </row>
    <row r="36" spans="1:44" s="2005" customFormat="1" ht="4.5" customHeight="1">
      <c r="A36" s="2051"/>
      <c r="B36" s="2073"/>
      <c r="C36" s="2074"/>
      <c r="D36" s="2072"/>
      <c r="E36" s="2063"/>
      <c r="F36" s="2063"/>
      <c r="G36" s="2063"/>
      <c r="H36" s="2063"/>
      <c r="I36" s="2063"/>
      <c r="J36" s="2063"/>
      <c r="K36" s="2063"/>
      <c r="L36" s="2063"/>
      <c r="M36" s="2063"/>
      <c r="N36" s="2063"/>
      <c r="O36" s="2063"/>
      <c r="P36" s="2063"/>
      <c r="Q36" s="2063"/>
      <c r="R36" s="2063"/>
      <c r="S36" s="2063"/>
      <c r="T36" s="2063"/>
      <c r="U36" s="2063"/>
      <c r="V36" s="2063"/>
      <c r="W36" s="2063"/>
      <c r="X36" s="2063"/>
      <c r="Y36" s="2064"/>
      <c r="Z36" s="2064"/>
      <c r="AA36" s="2064"/>
      <c r="AB36" s="2064"/>
      <c r="AC36" s="2064"/>
      <c r="AD36" s="2065"/>
      <c r="AE36" s="2065"/>
      <c r="AF36" s="598"/>
      <c r="AG36" s="598"/>
      <c r="AH36" s="598"/>
      <c r="AI36" s="598"/>
      <c r="AJ36" s="2066"/>
      <c r="AK36" s="2055"/>
      <c r="AM36" s="2038"/>
      <c r="AN36" s="2038"/>
      <c r="AO36" s="2038"/>
      <c r="AP36" s="2038"/>
      <c r="AR36" s="2038"/>
    </row>
    <row r="37" spans="1:44" s="2005" customFormat="1" ht="15" customHeight="1">
      <c r="A37" s="2051"/>
      <c r="B37" s="923" t="s">
        <v>618</v>
      </c>
      <c r="C37" s="924"/>
      <c r="D37" s="924"/>
      <c r="E37" s="924"/>
      <c r="F37" s="924"/>
      <c r="G37" s="924"/>
      <c r="H37" s="924"/>
      <c r="I37" s="924"/>
      <c r="J37" s="924"/>
      <c r="K37" s="924"/>
      <c r="L37" s="924"/>
      <c r="M37" s="924"/>
      <c r="N37" s="924"/>
      <c r="O37" s="924"/>
      <c r="P37" s="924"/>
      <c r="Q37" s="924"/>
      <c r="R37" s="924"/>
      <c r="S37" s="924"/>
      <c r="T37" s="924"/>
      <c r="U37" s="924"/>
      <c r="V37" s="924"/>
      <c r="W37" s="924"/>
      <c r="X37" s="924"/>
      <c r="Y37" s="2052"/>
      <c r="Z37" s="2052"/>
      <c r="AA37" s="2052"/>
      <c r="AB37" s="2052"/>
      <c r="AC37" s="2052"/>
      <c r="AD37" s="602"/>
      <c r="AE37" s="602"/>
      <c r="AF37" s="2059"/>
      <c r="AG37" s="2059"/>
      <c r="AH37" s="596"/>
      <c r="AI37" s="2059"/>
      <c r="AJ37" s="2060"/>
      <c r="AK37" s="2055"/>
      <c r="AM37" s="2038"/>
      <c r="AN37" s="2038"/>
      <c r="AO37" s="2038"/>
      <c r="AP37" s="2038"/>
      <c r="AR37" s="2038"/>
    </row>
    <row r="38" spans="1:44" s="2005" customFormat="1" ht="4.5" customHeight="1">
      <c r="A38" s="2051"/>
      <c r="B38" s="2067"/>
      <c r="C38" s="2069"/>
      <c r="D38" s="2069"/>
      <c r="E38" s="2069"/>
      <c r="F38" s="2069"/>
      <c r="G38" s="2069"/>
      <c r="H38" s="2069"/>
      <c r="I38" s="2069"/>
      <c r="J38" s="2069"/>
      <c r="K38" s="2069"/>
      <c r="L38" s="2069"/>
      <c r="M38" s="2069"/>
      <c r="N38" s="2069"/>
      <c r="O38" s="2069"/>
      <c r="P38" s="2069"/>
      <c r="Q38" s="2069"/>
      <c r="R38" s="2069"/>
      <c r="S38" s="2069"/>
      <c r="T38" s="2069"/>
      <c r="U38" s="2069"/>
      <c r="V38" s="2069"/>
      <c r="W38" s="2069"/>
      <c r="X38" s="2069"/>
      <c r="Y38" s="2070"/>
      <c r="Z38" s="2070"/>
      <c r="AA38" s="2070"/>
      <c r="AB38" s="2070"/>
      <c r="AC38" s="2070"/>
      <c r="AD38" s="2071"/>
      <c r="AE38" s="2071"/>
      <c r="AF38" s="627"/>
      <c r="AG38" s="627"/>
      <c r="AH38" s="1945"/>
      <c r="AI38" s="627"/>
      <c r="AJ38" s="628"/>
      <c r="AK38" s="2055"/>
      <c r="AM38" s="2038"/>
      <c r="AN38" s="2038"/>
      <c r="AO38" s="2038"/>
      <c r="AP38" s="2038"/>
      <c r="AR38" s="2038"/>
    </row>
    <row r="39" spans="1:44" s="2005" customFormat="1" ht="4.5" customHeight="1">
      <c r="A39" s="2051"/>
      <c r="B39" s="2073"/>
      <c r="C39" s="2074"/>
      <c r="D39" s="2072"/>
      <c r="E39" s="2063"/>
      <c r="F39" s="2063"/>
      <c r="G39" s="2063"/>
      <c r="H39" s="2063"/>
      <c r="I39" s="2063"/>
      <c r="J39" s="2063"/>
      <c r="K39" s="2063"/>
      <c r="L39" s="2063"/>
      <c r="M39" s="2063"/>
      <c r="N39" s="2063"/>
      <c r="O39" s="2063"/>
      <c r="P39" s="2063"/>
      <c r="Q39" s="2063"/>
      <c r="R39" s="2063"/>
      <c r="S39" s="2063"/>
      <c r="T39" s="2063"/>
      <c r="U39" s="2063"/>
      <c r="V39" s="2063"/>
      <c r="W39" s="2063"/>
      <c r="X39" s="2063"/>
      <c r="Y39" s="2064"/>
      <c r="Z39" s="2064"/>
      <c r="AA39" s="2064"/>
      <c r="AB39" s="2064"/>
      <c r="AC39" s="2064"/>
      <c r="AD39" s="2065"/>
      <c r="AE39" s="2065"/>
      <c r="AF39" s="598"/>
      <c r="AG39" s="598"/>
      <c r="AH39" s="598"/>
      <c r="AI39" s="598"/>
      <c r="AJ39" s="2066"/>
      <c r="AK39" s="2055"/>
      <c r="AM39" s="2038"/>
      <c r="AN39" s="2038"/>
      <c r="AO39" s="2038"/>
      <c r="AP39" s="2038"/>
      <c r="AR39" s="2038"/>
    </row>
    <row r="40" spans="1:44" s="2005" customFormat="1" ht="15" customHeight="1">
      <c r="A40" s="2051"/>
      <c r="B40" s="923" t="s">
        <v>619</v>
      </c>
      <c r="C40" s="924"/>
      <c r="D40" s="924"/>
      <c r="E40" s="924"/>
      <c r="F40" s="924"/>
      <c r="G40" s="924"/>
      <c r="H40" s="924"/>
      <c r="I40" s="924"/>
      <c r="J40" s="924"/>
      <c r="K40" s="924"/>
      <c r="L40" s="924"/>
      <c r="M40" s="924"/>
      <c r="N40" s="924"/>
      <c r="O40" s="924"/>
      <c r="P40" s="924"/>
      <c r="Q40" s="924"/>
      <c r="R40" s="924"/>
      <c r="S40" s="924"/>
      <c r="T40" s="924"/>
      <c r="U40" s="924"/>
      <c r="V40" s="924"/>
      <c r="W40" s="924"/>
      <c r="X40" s="924"/>
      <c r="Y40" s="2052"/>
      <c r="Z40" s="2052"/>
      <c r="AA40" s="2052"/>
      <c r="AB40" s="2052"/>
      <c r="AC40" s="2052"/>
      <c r="AD40" s="602"/>
      <c r="AE40" s="602"/>
      <c r="AF40" s="2059"/>
      <c r="AG40" s="2059"/>
      <c r="AH40" s="596"/>
      <c r="AI40" s="2059"/>
      <c r="AJ40" s="2060"/>
      <c r="AK40" s="2055"/>
      <c r="AM40" s="2038"/>
      <c r="AN40" s="2038"/>
      <c r="AO40" s="2038"/>
      <c r="AP40" s="2038"/>
      <c r="AR40" s="2038"/>
    </row>
    <row r="41" spans="1:44" s="2005" customFormat="1" ht="4.5" customHeight="1">
      <c r="A41" s="2051"/>
      <c r="B41" s="2067"/>
      <c r="C41" s="2069"/>
      <c r="D41" s="2069"/>
      <c r="E41" s="2069"/>
      <c r="F41" s="2069"/>
      <c r="G41" s="2069"/>
      <c r="H41" s="2069"/>
      <c r="I41" s="2069"/>
      <c r="J41" s="2069"/>
      <c r="K41" s="2069"/>
      <c r="L41" s="2069"/>
      <c r="M41" s="2069"/>
      <c r="N41" s="2069"/>
      <c r="O41" s="2069"/>
      <c r="P41" s="2069"/>
      <c r="Q41" s="2069"/>
      <c r="R41" s="2069"/>
      <c r="S41" s="2069"/>
      <c r="T41" s="2069"/>
      <c r="U41" s="2069"/>
      <c r="V41" s="2069"/>
      <c r="W41" s="2069"/>
      <c r="X41" s="2069"/>
      <c r="Y41" s="2070"/>
      <c r="Z41" s="2070"/>
      <c r="AA41" s="2070"/>
      <c r="AB41" s="2070"/>
      <c r="AC41" s="2070"/>
      <c r="AD41" s="2071"/>
      <c r="AE41" s="2071"/>
      <c r="AF41" s="627"/>
      <c r="AG41" s="627"/>
      <c r="AH41" s="1945"/>
      <c r="AI41" s="627"/>
      <c r="AJ41" s="628"/>
      <c r="AK41" s="2055"/>
      <c r="AM41" s="2038"/>
      <c r="AN41" s="2038"/>
      <c r="AO41" s="2038"/>
      <c r="AP41" s="2038"/>
      <c r="AR41" s="2038"/>
    </row>
    <row r="42" spans="1:44" s="2005" customFormat="1" ht="4.5" customHeight="1">
      <c r="A42" s="2051"/>
      <c r="B42" s="2073"/>
      <c r="C42" s="2074"/>
      <c r="D42" s="2072"/>
      <c r="E42" s="2063"/>
      <c r="F42" s="2063"/>
      <c r="G42" s="2063"/>
      <c r="H42" s="2063"/>
      <c r="I42" s="2063"/>
      <c r="J42" s="2063"/>
      <c r="K42" s="2063"/>
      <c r="L42" s="2063"/>
      <c r="M42" s="2063"/>
      <c r="N42" s="2063"/>
      <c r="O42" s="2063"/>
      <c r="P42" s="2063"/>
      <c r="Q42" s="2063"/>
      <c r="R42" s="2063"/>
      <c r="S42" s="2063"/>
      <c r="T42" s="2063"/>
      <c r="U42" s="2063"/>
      <c r="V42" s="2063"/>
      <c r="W42" s="2063"/>
      <c r="X42" s="2063"/>
      <c r="Y42" s="2064"/>
      <c r="Z42" s="2064"/>
      <c r="AA42" s="2064"/>
      <c r="AB42" s="2064"/>
      <c r="AC42" s="2064"/>
      <c r="AD42" s="2065"/>
      <c r="AE42" s="2065"/>
      <c r="AF42" s="598"/>
      <c r="AG42" s="598"/>
      <c r="AH42" s="598"/>
      <c r="AI42" s="598"/>
      <c r="AJ42" s="2066"/>
      <c r="AK42" s="2055"/>
      <c r="AM42" s="2038"/>
      <c r="AN42" s="2038"/>
      <c r="AO42" s="2038"/>
      <c r="AP42" s="2038"/>
      <c r="AR42" s="2038"/>
    </row>
    <row r="43" spans="1:44" s="2005" customFormat="1" ht="15" customHeight="1">
      <c r="A43" s="2051"/>
      <c r="B43" s="923" t="s">
        <v>620</v>
      </c>
      <c r="C43" s="924"/>
      <c r="D43" s="924"/>
      <c r="E43" s="924"/>
      <c r="F43" s="924"/>
      <c r="G43" s="924"/>
      <c r="H43" s="924"/>
      <c r="I43" s="924"/>
      <c r="J43" s="924"/>
      <c r="K43" s="924"/>
      <c r="L43" s="924"/>
      <c r="M43" s="924"/>
      <c r="N43" s="924"/>
      <c r="O43" s="924"/>
      <c r="P43" s="924"/>
      <c r="Q43" s="924"/>
      <c r="R43" s="924"/>
      <c r="S43" s="924"/>
      <c r="T43" s="924"/>
      <c r="U43" s="924"/>
      <c r="V43" s="924"/>
      <c r="W43" s="924"/>
      <c r="X43" s="924"/>
      <c r="Y43" s="2052"/>
      <c r="Z43" s="2052"/>
      <c r="AA43" s="2052"/>
      <c r="AB43" s="2052"/>
      <c r="AC43" s="2052"/>
      <c r="AD43" s="602"/>
      <c r="AE43" s="602"/>
      <c r="AF43" s="2059"/>
      <c r="AG43" s="2059"/>
      <c r="AH43" s="596"/>
      <c r="AI43" s="2059"/>
      <c r="AJ43" s="2060"/>
      <c r="AK43" s="2055"/>
      <c r="AM43" s="2038"/>
      <c r="AN43" s="2038"/>
      <c r="AO43" s="2038"/>
      <c r="AP43" s="2038"/>
      <c r="AR43" s="2038"/>
    </row>
    <row r="44" spans="1:44" s="2005" customFormat="1" ht="4.5" customHeight="1">
      <c r="A44" s="2051"/>
      <c r="B44" s="2077"/>
      <c r="C44" s="2078"/>
      <c r="D44" s="2078"/>
      <c r="E44" s="2078"/>
      <c r="F44" s="2078"/>
      <c r="G44" s="2078"/>
      <c r="H44" s="2078"/>
      <c r="I44" s="2078"/>
      <c r="J44" s="2078"/>
      <c r="K44" s="2078"/>
      <c r="L44" s="2078"/>
      <c r="M44" s="2078"/>
      <c r="N44" s="2078"/>
      <c r="O44" s="2078"/>
      <c r="P44" s="2078"/>
      <c r="Q44" s="2078"/>
      <c r="R44" s="2078"/>
      <c r="S44" s="2078"/>
      <c r="T44" s="2078"/>
      <c r="U44" s="2078"/>
      <c r="V44" s="2078"/>
      <c r="W44" s="2078"/>
      <c r="X44" s="2078"/>
      <c r="Y44" s="2079"/>
      <c r="Z44" s="2079"/>
      <c r="AA44" s="2079"/>
      <c r="AB44" s="2079"/>
      <c r="AC44" s="2079"/>
      <c r="AD44" s="2030"/>
      <c r="AE44" s="2030"/>
      <c r="AF44" s="2080"/>
      <c r="AG44" s="2080"/>
      <c r="AH44" s="1945"/>
      <c r="AI44" s="2080"/>
      <c r="AJ44" s="2081"/>
      <c r="AK44" s="2055"/>
      <c r="AM44" s="2038"/>
      <c r="AN44" s="2038"/>
      <c r="AO44" s="2038"/>
      <c r="AP44" s="2038"/>
      <c r="AR44" s="2038"/>
    </row>
    <row r="45" spans="1:44" s="1848" customFormat="1" ht="4.5" customHeight="1">
      <c r="A45" s="2043"/>
      <c r="B45" s="2082"/>
      <c r="C45" s="2082"/>
      <c r="D45" s="2082"/>
      <c r="E45" s="2082"/>
      <c r="F45" s="2082"/>
      <c r="G45" s="2082"/>
      <c r="H45" s="2082"/>
      <c r="I45" s="2082"/>
      <c r="J45" s="2082"/>
      <c r="K45" s="2082"/>
      <c r="L45" s="2082"/>
      <c r="M45" s="2082"/>
      <c r="N45" s="2082"/>
      <c r="O45" s="2082"/>
      <c r="P45" s="2082"/>
      <c r="Q45" s="2082"/>
      <c r="R45" s="2082"/>
      <c r="S45" s="2082"/>
      <c r="T45" s="2082"/>
      <c r="U45" s="2082"/>
      <c r="V45" s="2082"/>
      <c r="W45" s="2082"/>
      <c r="X45" s="2082"/>
      <c r="Y45" s="2082"/>
      <c r="Z45" s="2082"/>
      <c r="AA45" s="2082"/>
      <c r="AB45" s="2082"/>
      <c r="AC45" s="2082"/>
      <c r="AD45" s="2082"/>
      <c r="AE45" s="2082"/>
      <c r="AF45" s="2082"/>
      <c r="AG45" s="2082"/>
      <c r="AH45" s="2082"/>
      <c r="AI45" s="2082"/>
      <c r="AJ45" s="2082"/>
      <c r="AK45" s="2050"/>
      <c r="AM45" s="2037"/>
      <c r="AN45" s="2037"/>
      <c r="AO45" s="2037"/>
      <c r="AP45" s="2037"/>
      <c r="AR45" s="2037"/>
    </row>
    <row r="46" spans="1:44" s="1848" customFormat="1" ht="4.5" customHeight="1">
      <c r="A46" s="2083"/>
      <c r="B46" s="2084"/>
      <c r="C46" s="2084"/>
      <c r="D46" s="2084"/>
      <c r="E46" s="2084"/>
      <c r="F46" s="2084"/>
      <c r="G46" s="2084"/>
      <c r="H46" s="2084"/>
      <c r="I46" s="2084"/>
      <c r="J46" s="2084"/>
      <c r="K46" s="2084"/>
      <c r="L46" s="2084"/>
      <c r="M46" s="2084"/>
      <c r="N46" s="2084"/>
      <c r="O46" s="2084"/>
      <c r="P46" s="2084"/>
      <c r="Q46" s="2084"/>
      <c r="R46" s="2084"/>
      <c r="S46" s="2084"/>
      <c r="T46" s="2084"/>
      <c r="U46" s="2084"/>
      <c r="V46" s="2084"/>
      <c r="W46" s="2084"/>
      <c r="X46" s="2084"/>
      <c r="Y46" s="2084"/>
      <c r="Z46" s="2084"/>
      <c r="AA46" s="2084"/>
      <c r="AB46" s="2084"/>
      <c r="AC46" s="2084"/>
      <c r="AD46" s="2084"/>
      <c r="AE46" s="2084"/>
      <c r="AF46" s="2084"/>
      <c r="AG46" s="2084"/>
      <c r="AH46" s="2084"/>
      <c r="AI46" s="2084"/>
      <c r="AJ46" s="2084"/>
      <c r="AK46" s="2085"/>
      <c r="AM46" s="2037"/>
      <c r="AN46" s="2037"/>
      <c r="AO46" s="2037"/>
      <c r="AP46" s="2037"/>
      <c r="AR46" s="2037"/>
    </row>
    <row r="47" spans="1:44" s="2005" customFormat="1" ht="30" customHeight="1">
      <c r="A47" s="2051"/>
      <c r="B47" s="933" t="s">
        <v>947</v>
      </c>
      <c r="C47" s="2357"/>
      <c r="D47" s="2357"/>
      <c r="E47" s="2357"/>
      <c r="F47" s="2357"/>
      <c r="G47" s="2357"/>
      <c r="H47" s="2357"/>
      <c r="I47" s="2357"/>
      <c r="J47" s="2357"/>
      <c r="K47" s="2357"/>
      <c r="L47" s="2357"/>
      <c r="M47" s="2357"/>
      <c r="N47" s="2357"/>
      <c r="O47" s="2357"/>
      <c r="P47" s="2357"/>
      <c r="Q47" s="2357"/>
      <c r="R47" s="2357"/>
      <c r="S47" s="2357"/>
      <c r="T47" s="2357"/>
      <c r="U47" s="2357"/>
      <c r="V47" s="2357"/>
      <c r="W47" s="2357"/>
      <c r="X47" s="2357"/>
      <c r="Y47" s="2357"/>
      <c r="Z47" s="2357"/>
      <c r="AA47" s="2357"/>
      <c r="AB47" s="2357"/>
      <c r="AC47" s="2357"/>
      <c r="AD47" s="2357"/>
      <c r="AE47" s="2357"/>
      <c r="AF47" s="2357"/>
      <c r="AG47" s="2357"/>
      <c r="AH47" s="2357"/>
      <c r="AI47" s="2357"/>
      <c r="AJ47" s="2358"/>
      <c r="AK47" s="2055"/>
      <c r="AM47" s="2038"/>
      <c r="AN47" s="2038"/>
      <c r="AO47" s="2038"/>
      <c r="AP47" s="2038"/>
      <c r="AR47" s="2038"/>
    </row>
    <row r="48" spans="1:44" s="2005" customFormat="1" ht="15" customHeight="1">
      <c r="A48" s="2051"/>
      <c r="B48" s="926" t="s">
        <v>948</v>
      </c>
      <c r="C48" s="2359"/>
      <c r="D48" s="2359"/>
      <c r="E48" s="2359"/>
      <c r="F48" s="2359"/>
      <c r="G48" s="2359"/>
      <c r="H48" s="2359"/>
      <c r="I48" s="2359"/>
      <c r="J48" s="2359"/>
      <c r="K48" s="2359"/>
      <c r="L48" s="2359"/>
      <c r="M48" s="2359"/>
      <c r="N48" s="2359"/>
      <c r="O48" s="2359"/>
      <c r="P48" s="2359"/>
      <c r="Q48" s="2359"/>
      <c r="R48" s="2359"/>
      <c r="S48" s="2359"/>
      <c r="T48" s="2359"/>
      <c r="U48" s="2359"/>
      <c r="V48" s="2359"/>
      <c r="W48" s="2359"/>
      <c r="X48" s="2359"/>
      <c r="Y48" s="2359"/>
      <c r="Z48" s="2359"/>
      <c r="AA48" s="2359"/>
      <c r="AB48" s="2359"/>
      <c r="AC48" s="2359"/>
      <c r="AD48" s="2359"/>
      <c r="AE48" s="2359"/>
      <c r="AF48" s="599"/>
      <c r="AG48" s="599"/>
      <c r="AH48" s="596"/>
      <c r="AI48" s="599"/>
      <c r="AJ48" s="2086"/>
      <c r="AK48" s="2055"/>
      <c r="AM48" s="2038"/>
      <c r="AN48" s="2038"/>
      <c r="AO48" s="2038"/>
      <c r="AP48" s="2038"/>
      <c r="AR48" s="2038"/>
    </row>
    <row r="49" spans="1:44" s="2005" customFormat="1" ht="4.5" customHeight="1">
      <c r="A49" s="2051"/>
      <c r="B49" s="2087"/>
      <c r="C49" s="2088"/>
      <c r="D49" s="2088"/>
      <c r="E49" s="2088"/>
      <c r="F49" s="2088"/>
      <c r="G49" s="2088"/>
      <c r="H49" s="2088"/>
      <c r="I49" s="2088"/>
      <c r="J49" s="2088"/>
      <c r="K49" s="2088"/>
      <c r="L49" s="2088"/>
      <c r="M49" s="2088"/>
      <c r="N49" s="2088"/>
      <c r="O49" s="2088"/>
      <c r="P49" s="2088"/>
      <c r="Q49" s="2088"/>
      <c r="R49" s="2088"/>
      <c r="S49" s="2088"/>
      <c r="T49" s="2088"/>
      <c r="U49" s="2088"/>
      <c r="V49" s="2088"/>
      <c r="W49" s="2088"/>
      <c r="X49" s="2088"/>
      <c r="Y49" s="2088"/>
      <c r="Z49" s="2088"/>
      <c r="AA49" s="2088"/>
      <c r="AB49" s="2088"/>
      <c r="AC49" s="2088"/>
      <c r="AD49" s="2088"/>
      <c r="AE49" s="2088"/>
      <c r="AF49" s="599"/>
      <c r="AG49" s="599"/>
      <c r="AH49" s="468"/>
      <c r="AI49" s="599"/>
      <c r="AJ49" s="2086"/>
      <c r="AK49" s="2055"/>
      <c r="AM49" s="2038"/>
      <c r="AN49" s="2038"/>
      <c r="AO49" s="2038"/>
      <c r="AP49" s="2038"/>
      <c r="AR49" s="2038"/>
    </row>
    <row r="50" spans="1:44" s="2005" customFormat="1" ht="15" customHeight="1">
      <c r="A50" s="2051"/>
      <c r="B50" s="923" t="s">
        <v>949</v>
      </c>
      <c r="C50" s="2360"/>
      <c r="D50" s="2360"/>
      <c r="E50" s="2360"/>
      <c r="F50" s="2360"/>
      <c r="G50" s="2360"/>
      <c r="H50" s="2360"/>
      <c r="I50" s="2360"/>
      <c r="J50" s="2360"/>
      <c r="K50" s="2360"/>
      <c r="L50" s="2360"/>
      <c r="M50" s="2360"/>
      <c r="N50" s="2360"/>
      <c r="O50" s="2360"/>
      <c r="P50" s="2360"/>
      <c r="Q50" s="2360"/>
      <c r="R50" s="2360"/>
      <c r="S50" s="2360"/>
      <c r="T50" s="2360"/>
      <c r="U50" s="2360"/>
      <c r="V50" s="2360"/>
      <c r="W50" s="2360"/>
      <c r="X50" s="2360"/>
      <c r="Y50" s="2360"/>
      <c r="Z50" s="2360"/>
      <c r="AA50" s="2360"/>
      <c r="AB50" s="2360"/>
      <c r="AC50" s="2360"/>
      <c r="AD50" s="2360"/>
      <c r="AE50" s="2360"/>
      <c r="AF50" s="599"/>
      <c r="AG50" s="599"/>
      <c r="AH50" s="468"/>
      <c r="AI50" s="599"/>
      <c r="AJ50" s="2086"/>
      <c r="AK50" s="2055"/>
      <c r="AM50" s="2038"/>
      <c r="AN50" s="2038"/>
      <c r="AO50" s="2038"/>
      <c r="AP50" s="2038"/>
      <c r="AR50" s="2038"/>
    </row>
    <row r="51" spans="1:44" s="2005" customFormat="1" ht="4.5" customHeight="1">
      <c r="A51" s="2051"/>
      <c r="B51" s="2089"/>
      <c r="C51" s="2090"/>
      <c r="D51" s="2090"/>
      <c r="E51" s="2090"/>
      <c r="F51" s="2090"/>
      <c r="G51" s="2090"/>
      <c r="H51" s="2090"/>
      <c r="I51" s="2090"/>
      <c r="J51" s="2090"/>
      <c r="K51" s="2090"/>
      <c r="L51" s="2090"/>
      <c r="M51" s="2090"/>
      <c r="N51" s="2090"/>
      <c r="O51" s="2090"/>
      <c r="P51" s="2090"/>
      <c r="Q51" s="2090"/>
      <c r="R51" s="2090"/>
      <c r="S51" s="2090"/>
      <c r="T51" s="2090"/>
      <c r="U51" s="2090"/>
      <c r="V51" s="2090"/>
      <c r="W51" s="2090"/>
      <c r="X51" s="2090"/>
      <c r="Y51" s="2091"/>
      <c r="Z51" s="2091"/>
      <c r="AA51" s="2091"/>
      <c r="AB51" s="2091"/>
      <c r="AC51" s="2091"/>
      <c r="AD51" s="2021"/>
      <c r="AE51" s="2021"/>
      <c r="AF51" s="599"/>
      <c r="AG51" s="599"/>
      <c r="AH51" s="1942"/>
      <c r="AI51" s="599"/>
      <c r="AJ51" s="2086"/>
      <c r="AK51" s="2055"/>
      <c r="AM51" s="2038"/>
      <c r="AN51" s="2038"/>
      <c r="AO51" s="2038"/>
      <c r="AP51" s="2038"/>
      <c r="AR51" s="2038"/>
    </row>
    <row r="52" spans="1:44" s="2005" customFormat="1" ht="15" customHeight="1">
      <c r="A52" s="2051"/>
      <c r="B52" s="2089"/>
      <c r="C52" s="927" t="s">
        <v>824</v>
      </c>
      <c r="D52" s="2359"/>
      <c r="E52" s="2359"/>
      <c r="F52" s="2359"/>
      <c r="G52" s="2359"/>
      <c r="H52" s="2359"/>
      <c r="I52" s="2359"/>
      <c r="J52" s="2359"/>
      <c r="K52" s="2359"/>
      <c r="L52" s="2359"/>
      <c r="M52" s="2359"/>
      <c r="N52" s="2359"/>
      <c r="O52" s="2359"/>
      <c r="P52" s="2359"/>
      <c r="Q52" s="2359"/>
      <c r="R52" s="2359"/>
      <c r="S52" s="2359"/>
      <c r="T52" s="2359"/>
      <c r="U52" s="2359"/>
      <c r="V52" s="2359"/>
      <c r="W52" s="2359"/>
      <c r="X52" s="2359"/>
      <c r="Y52" s="2359"/>
      <c r="Z52" s="2359"/>
      <c r="AA52" s="2359"/>
      <c r="AB52" s="2359"/>
      <c r="AC52" s="2359"/>
      <c r="AD52" s="2359"/>
      <c r="AE52" s="2359"/>
      <c r="AF52" s="599"/>
      <c r="AG52" s="599"/>
      <c r="AH52" s="596"/>
      <c r="AI52" s="599"/>
      <c r="AJ52" s="2086"/>
      <c r="AK52" s="2055"/>
      <c r="AM52" s="2038"/>
      <c r="AN52" s="2038"/>
      <c r="AO52" s="2038"/>
      <c r="AP52" s="2038"/>
      <c r="AR52" s="2038"/>
    </row>
    <row r="53" spans="1:44" s="2005" customFormat="1" ht="4.5" customHeight="1">
      <c r="A53" s="2051"/>
      <c r="B53" s="2092"/>
      <c r="C53" s="2093"/>
      <c r="D53" s="2094"/>
      <c r="E53" s="2094"/>
      <c r="F53" s="2094"/>
      <c r="G53" s="2094"/>
      <c r="H53" s="2094"/>
      <c r="I53" s="2094"/>
      <c r="J53" s="2094"/>
      <c r="K53" s="2094"/>
      <c r="L53" s="2094"/>
      <c r="M53" s="2094"/>
      <c r="N53" s="2094"/>
      <c r="O53" s="2094"/>
      <c r="P53" s="2094"/>
      <c r="Q53" s="2094"/>
      <c r="R53" s="2094"/>
      <c r="S53" s="2094"/>
      <c r="T53" s="2094"/>
      <c r="U53" s="2094"/>
      <c r="V53" s="2094"/>
      <c r="W53" s="2094"/>
      <c r="X53" s="2094"/>
      <c r="Y53" s="2094"/>
      <c r="Z53" s="2094"/>
      <c r="AA53" s="2094"/>
      <c r="AB53" s="2094"/>
      <c r="AC53" s="2094"/>
      <c r="AD53" s="2094"/>
      <c r="AE53" s="2094"/>
      <c r="AF53" s="599"/>
      <c r="AG53" s="599"/>
      <c r="AH53" s="461"/>
      <c r="AI53" s="599"/>
      <c r="AJ53" s="2086"/>
      <c r="AK53" s="2055"/>
      <c r="AM53" s="2038"/>
      <c r="AN53" s="2038"/>
      <c r="AO53" s="2038"/>
      <c r="AP53" s="2038"/>
      <c r="AR53" s="2038"/>
    </row>
    <row r="54" spans="1:44" s="2005" customFormat="1" ht="15" customHeight="1">
      <c r="A54" s="2051"/>
      <c r="B54" s="2089"/>
      <c r="C54" s="927" t="s">
        <v>825</v>
      </c>
      <c r="D54" s="2361"/>
      <c r="E54" s="2361"/>
      <c r="F54" s="2361"/>
      <c r="G54" s="2361"/>
      <c r="H54" s="2361"/>
      <c r="I54" s="2361"/>
      <c r="J54" s="2361"/>
      <c r="K54" s="2361"/>
      <c r="L54" s="2361"/>
      <c r="M54" s="2361"/>
      <c r="N54" s="2361"/>
      <c r="O54" s="2361"/>
      <c r="P54" s="2361"/>
      <c r="Q54" s="2361"/>
      <c r="R54" s="2361"/>
      <c r="S54" s="2361"/>
      <c r="T54" s="2361"/>
      <c r="U54" s="2361"/>
      <c r="V54" s="2361"/>
      <c r="W54" s="2361"/>
      <c r="X54" s="2361"/>
      <c r="Y54" s="2361"/>
      <c r="Z54" s="2361"/>
      <c r="AA54" s="2361"/>
      <c r="AB54" s="2361"/>
      <c r="AC54" s="2361"/>
      <c r="AD54" s="2361"/>
      <c r="AE54" s="2361"/>
      <c r="AF54" s="599"/>
      <c r="AG54" s="599"/>
      <c r="AH54" s="596"/>
      <c r="AI54" s="599"/>
      <c r="AJ54" s="2086"/>
      <c r="AK54" s="2055"/>
      <c r="AM54" s="2038"/>
      <c r="AN54" s="2038"/>
      <c r="AO54" s="2038"/>
      <c r="AP54" s="2038"/>
      <c r="AR54" s="2038"/>
    </row>
    <row r="55" spans="1:44" s="2005" customFormat="1" ht="4.5" customHeight="1">
      <c r="A55" s="2051"/>
      <c r="B55" s="2089"/>
      <c r="C55" s="1962"/>
      <c r="D55" s="1962"/>
      <c r="E55" s="1962"/>
      <c r="F55" s="1962"/>
      <c r="G55" s="1962"/>
      <c r="H55" s="1962"/>
      <c r="I55" s="1962"/>
      <c r="J55" s="1962"/>
      <c r="K55" s="1962"/>
      <c r="L55" s="1962"/>
      <c r="M55" s="1962"/>
      <c r="N55" s="1962"/>
      <c r="O55" s="1962"/>
      <c r="P55" s="1962"/>
      <c r="Q55" s="1962"/>
      <c r="R55" s="1962"/>
      <c r="S55" s="1962"/>
      <c r="T55" s="1962"/>
      <c r="U55" s="1962"/>
      <c r="V55" s="1962"/>
      <c r="W55" s="1962"/>
      <c r="X55" s="1962"/>
      <c r="Y55" s="1962"/>
      <c r="Z55" s="1962"/>
      <c r="AA55" s="1962"/>
      <c r="AB55" s="1962"/>
      <c r="AC55" s="1962"/>
      <c r="AD55" s="1962"/>
      <c r="AE55" s="1962"/>
      <c r="AF55" s="599"/>
      <c r="AG55" s="599"/>
      <c r="AH55" s="469"/>
      <c r="AI55" s="599"/>
      <c r="AJ55" s="2086"/>
      <c r="AK55" s="2055"/>
      <c r="AM55" s="2038"/>
      <c r="AN55" s="2038"/>
      <c r="AO55" s="2038"/>
      <c r="AP55" s="2038"/>
      <c r="AR55" s="2038"/>
    </row>
    <row r="56" spans="1:44" s="2005" customFormat="1" ht="15" customHeight="1">
      <c r="A56" s="2051"/>
      <c r="B56" s="2089"/>
      <c r="C56" s="927" t="s">
        <v>826</v>
      </c>
      <c r="D56" s="2361"/>
      <c r="E56" s="2361"/>
      <c r="F56" s="2361"/>
      <c r="G56" s="2361"/>
      <c r="H56" s="2361"/>
      <c r="I56" s="2361"/>
      <c r="J56" s="2361"/>
      <c r="K56" s="2361"/>
      <c r="L56" s="2361"/>
      <c r="M56" s="2361"/>
      <c r="N56" s="2361"/>
      <c r="O56" s="2361"/>
      <c r="P56" s="2361"/>
      <c r="Q56" s="2361"/>
      <c r="R56" s="2361"/>
      <c r="S56" s="2361"/>
      <c r="T56" s="2361"/>
      <c r="U56" s="2361"/>
      <c r="V56" s="2361"/>
      <c r="W56" s="2361"/>
      <c r="X56" s="2361"/>
      <c r="Y56" s="2361"/>
      <c r="Z56" s="2361"/>
      <c r="AA56" s="2361"/>
      <c r="AB56" s="2361"/>
      <c r="AC56" s="2361"/>
      <c r="AD56" s="2361"/>
      <c r="AE56" s="2361"/>
      <c r="AF56" s="599"/>
      <c r="AG56" s="599"/>
      <c r="AH56" s="596"/>
      <c r="AI56" s="599"/>
      <c r="AJ56" s="2086"/>
      <c r="AK56" s="2055"/>
      <c r="AM56" s="2038"/>
      <c r="AN56" s="2038"/>
      <c r="AO56" s="2038"/>
      <c r="AP56" s="2038"/>
      <c r="AR56" s="2038"/>
    </row>
    <row r="57" spans="1:44" s="2005" customFormat="1" ht="4.5" customHeight="1">
      <c r="A57" s="2051"/>
      <c r="B57" s="2077"/>
      <c r="C57" s="2078"/>
      <c r="D57" s="2078"/>
      <c r="E57" s="2078"/>
      <c r="F57" s="2078"/>
      <c r="G57" s="2078"/>
      <c r="H57" s="2078"/>
      <c r="I57" s="2078"/>
      <c r="J57" s="2078"/>
      <c r="K57" s="2078"/>
      <c r="L57" s="2078"/>
      <c r="M57" s="2078"/>
      <c r="N57" s="2078"/>
      <c r="O57" s="2078"/>
      <c r="P57" s="2078"/>
      <c r="Q57" s="2078"/>
      <c r="R57" s="2078"/>
      <c r="S57" s="2078"/>
      <c r="T57" s="2078"/>
      <c r="U57" s="2078"/>
      <c r="V57" s="2078"/>
      <c r="W57" s="2078"/>
      <c r="X57" s="2078"/>
      <c r="Y57" s="2079"/>
      <c r="Z57" s="2079"/>
      <c r="AA57" s="2079"/>
      <c r="AB57" s="2079"/>
      <c r="AC57" s="2079"/>
      <c r="AD57" s="2030"/>
      <c r="AE57" s="2030"/>
      <c r="AF57" s="2080"/>
      <c r="AG57" s="2080"/>
      <c r="AH57" s="1945"/>
      <c r="AI57" s="2080"/>
      <c r="AJ57" s="2081"/>
      <c r="AK57" s="2055"/>
      <c r="AM57" s="2038"/>
      <c r="AN57" s="2038"/>
      <c r="AO57" s="2038"/>
      <c r="AP57" s="2038"/>
      <c r="AR57" s="2038"/>
    </row>
    <row r="58" spans="1:44" s="2005" customFormat="1" ht="4.5" customHeight="1">
      <c r="A58" s="2095"/>
      <c r="B58" s="2078"/>
      <c r="C58" s="2078"/>
      <c r="D58" s="2078"/>
      <c r="E58" s="2078"/>
      <c r="F58" s="2078"/>
      <c r="G58" s="2078"/>
      <c r="H58" s="2078"/>
      <c r="I58" s="2078"/>
      <c r="J58" s="2078"/>
      <c r="K58" s="2078"/>
      <c r="L58" s="2078"/>
      <c r="M58" s="2078"/>
      <c r="N58" s="2078"/>
      <c r="O58" s="2078"/>
      <c r="P58" s="2078"/>
      <c r="Q58" s="2078"/>
      <c r="R58" s="2078"/>
      <c r="S58" s="2078"/>
      <c r="T58" s="2078"/>
      <c r="U58" s="2078"/>
      <c r="V58" s="2078"/>
      <c r="W58" s="2078"/>
      <c r="X58" s="2078"/>
      <c r="Y58" s="2079"/>
      <c r="Z58" s="2079"/>
      <c r="AA58" s="2079"/>
      <c r="AB58" s="2079"/>
      <c r="AC58" s="2079"/>
      <c r="AD58" s="2030"/>
      <c r="AE58" s="2030"/>
      <c r="AF58" s="2080"/>
      <c r="AG58" s="2080"/>
      <c r="AH58" s="1945"/>
      <c r="AI58" s="2080"/>
      <c r="AK58" s="2080"/>
      <c r="AM58" s="2038"/>
      <c r="AN58" s="2038"/>
      <c r="AO58" s="2038"/>
      <c r="AP58" s="2038"/>
      <c r="AR58" s="2038"/>
    </row>
    <row r="59" spans="1:44" s="1848" customFormat="1" ht="24.75" customHeight="1">
      <c r="A59" s="1767"/>
      <c r="B59" s="932" t="s">
        <v>621</v>
      </c>
      <c r="C59" s="932"/>
      <c r="D59" s="932"/>
      <c r="E59" s="932"/>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932"/>
      <c r="AI59" s="932"/>
      <c r="AJ59" s="932"/>
      <c r="AK59" s="2046"/>
      <c r="AM59" s="2037"/>
      <c r="AN59" s="2037"/>
      <c r="AO59" s="2037"/>
      <c r="AP59" s="2037"/>
      <c r="AR59" s="2037"/>
    </row>
    <row r="60" spans="1:44" s="1848" customFormat="1" ht="15" customHeight="1">
      <c r="A60" s="2096"/>
      <c r="B60" s="2097"/>
      <c r="C60" s="2098"/>
      <c r="D60" s="2098"/>
      <c r="E60" s="2098"/>
      <c r="F60" s="2098"/>
      <c r="G60" s="2098"/>
      <c r="H60" s="2098"/>
      <c r="I60" s="2098"/>
      <c r="J60" s="2098"/>
      <c r="K60" s="2098"/>
      <c r="L60" s="2098"/>
      <c r="M60" s="2098"/>
      <c r="N60" s="2098"/>
      <c r="O60" s="2098"/>
      <c r="P60" s="2098"/>
      <c r="Q60" s="2098"/>
      <c r="R60" s="2098"/>
      <c r="S60" s="2098"/>
      <c r="T60" s="2098"/>
      <c r="U60" s="2098"/>
      <c r="V60" s="2098"/>
      <c r="W60" s="2098"/>
      <c r="X60" s="2098"/>
      <c r="Y60" s="2098"/>
      <c r="Z60" s="2098"/>
      <c r="AA60" s="2098"/>
      <c r="AB60" s="2098"/>
      <c r="AC60" s="2098"/>
      <c r="AD60" s="2098"/>
      <c r="AE60" s="2098"/>
      <c r="AF60" s="2099"/>
      <c r="AG60" s="2099"/>
      <c r="AH60" s="2099"/>
      <c r="AI60" s="2099"/>
      <c r="AJ60" s="2100"/>
      <c r="AK60" s="1778"/>
      <c r="AM60" s="2037"/>
      <c r="AN60" s="2037"/>
      <c r="AO60" s="2037"/>
      <c r="AP60" s="2037"/>
      <c r="AR60" s="2037"/>
    </row>
    <row r="61" spans="1:44" s="1848" customFormat="1" ht="15" customHeight="1">
      <c r="A61" s="1767"/>
      <c r="B61" s="926" t="s">
        <v>622</v>
      </c>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2021"/>
      <c r="AE61" s="2021"/>
      <c r="AF61" s="2101"/>
      <c r="AG61" s="2101"/>
      <c r="AH61" s="596"/>
      <c r="AI61" s="2101"/>
      <c r="AJ61" s="2102"/>
      <c r="AK61" s="1778"/>
      <c r="AM61" s="2037"/>
      <c r="AN61" s="2037"/>
      <c r="AO61" s="2037"/>
      <c r="AP61" s="2037"/>
      <c r="AR61" s="2037"/>
    </row>
    <row r="62" spans="1:44" s="1848" customFormat="1" ht="5.25" customHeight="1">
      <c r="A62" s="1767"/>
      <c r="B62" s="2103"/>
      <c r="C62" s="2104"/>
      <c r="D62" s="2104"/>
      <c r="E62" s="2104"/>
      <c r="F62" s="2104"/>
      <c r="G62" s="2104"/>
      <c r="H62" s="2104"/>
      <c r="I62" s="2104"/>
      <c r="J62" s="2104"/>
      <c r="K62" s="2104"/>
      <c r="L62" s="2104"/>
      <c r="M62" s="2104"/>
      <c r="N62" s="2104"/>
      <c r="O62" s="2104"/>
      <c r="P62" s="2104"/>
      <c r="Q62" s="2104"/>
      <c r="R62" s="2104"/>
      <c r="S62" s="2104"/>
      <c r="T62" s="2104"/>
      <c r="U62" s="2104"/>
      <c r="V62" s="2104"/>
      <c r="W62" s="2104"/>
      <c r="X62" s="2104"/>
      <c r="Y62" s="2104"/>
      <c r="Z62" s="2104"/>
      <c r="AA62" s="2104"/>
      <c r="AB62" s="2104"/>
      <c r="AC62" s="2104"/>
      <c r="AD62" s="2030"/>
      <c r="AE62" s="2030"/>
      <c r="AF62" s="2029"/>
      <c r="AG62" s="2029"/>
      <c r="AH62" s="2105"/>
      <c r="AI62" s="2029"/>
      <c r="AJ62" s="2106"/>
      <c r="AK62" s="1778"/>
      <c r="AM62" s="2037"/>
      <c r="AN62" s="2037"/>
      <c r="AO62" s="2037"/>
      <c r="AP62" s="2037"/>
      <c r="AR62" s="2037"/>
    </row>
    <row r="63" spans="1:44" s="1848" customFormat="1" ht="4.5" customHeight="1">
      <c r="A63" s="1767"/>
      <c r="B63" s="2107"/>
      <c r="C63" s="2108"/>
      <c r="D63" s="2108"/>
      <c r="E63" s="2108"/>
      <c r="F63" s="2108"/>
      <c r="G63" s="2108"/>
      <c r="H63" s="2108"/>
      <c r="I63" s="2108"/>
      <c r="J63" s="2108"/>
      <c r="K63" s="2108"/>
      <c r="L63" s="2108"/>
      <c r="M63" s="2108"/>
      <c r="N63" s="2108"/>
      <c r="O63" s="2108"/>
      <c r="P63" s="2108"/>
      <c r="Q63" s="2108"/>
      <c r="R63" s="2108"/>
      <c r="S63" s="2108"/>
      <c r="T63" s="2108"/>
      <c r="U63" s="2108"/>
      <c r="V63" s="2108"/>
      <c r="W63" s="2108"/>
      <c r="X63" s="2108"/>
      <c r="Y63" s="2108"/>
      <c r="Z63" s="2108"/>
      <c r="AA63" s="2108"/>
      <c r="AB63" s="2108"/>
      <c r="AC63" s="2108"/>
      <c r="AD63" s="2109"/>
      <c r="AE63" s="2109"/>
      <c r="AF63" s="2110"/>
      <c r="AG63" s="2111"/>
      <c r="AH63" s="2112"/>
      <c r="AI63" s="2110"/>
      <c r="AJ63" s="2113"/>
      <c r="AK63" s="1778"/>
      <c r="AM63" s="2037"/>
      <c r="AN63" s="2037"/>
      <c r="AO63" s="2037"/>
      <c r="AP63" s="2037"/>
      <c r="AR63" s="2037"/>
    </row>
    <row r="64" spans="1:44" s="1848" customFormat="1" ht="15" customHeight="1">
      <c r="A64" s="1767"/>
      <c r="B64" s="926" t="s">
        <v>623</v>
      </c>
      <c r="C64" s="927"/>
      <c r="D64" s="927"/>
      <c r="E64" s="927"/>
      <c r="F64" s="927"/>
      <c r="G64" s="927"/>
      <c r="H64" s="927"/>
      <c r="I64" s="927"/>
      <c r="J64" s="927"/>
      <c r="K64" s="927"/>
      <c r="L64" s="927"/>
      <c r="M64" s="927"/>
      <c r="N64" s="927"/>
      <c r="O64" s="927"/>
      <c r="P64" s="927"/>
      <c r="Q64" s="927"/>
      <c r="R64" s="927"/>
      <c r="S64" s="927"/>
      <c r="T64" s="927"/>
      <c r="U64" s="927"/>
      <c r="V64" s="927"/>
      <c r="W64" s="927"/>
      <c r="X64" s="927"/>
      <c r="Y64" s="927"/>
      <c r="Z64" s="927"/>
      <c r="AA64" s="927"/>
      <c r="AB64" s="927"/>
      <c r="AC64" s="927"/>
      <c r="AD64" s="2114"/>
      <c r="AE64" s="2114"/>
      <c r="AF64" s="1956"/>
      <c r="AG64" s="1956"/>
      <c r="AH64" s="596"/>
      <c r="AI64" s="1956"/>
      <c r="AJ64" s="1957"/>
      <c r="AK64" s="1778"/>
      <c r="AM64" s="2037"/>
      <c r="AN64" s="2037"/>
      <c r="AO64" s="2037"/>
      <c r="AP64" s="2037"/>
      <c r="AR64" s="2037"/>
    </row>
    <row r="65" spans="1:44" s="1848" customFormat="1" ht="4.5" customHeight="1">
      <c r="A65" s="1767"/>
      <c r="B65" s="2103"/>
      <c r="C65" s="2104"/>
      <c r="D65" s="2104"/>
      <c r="E65" s="2104"/>
      <c r="F65" s="2104"/>
      <c r="G65" s="2104"/>
      <c r="H65" s="2104"/>
      <c r="I65" s="2104"/>
      <c r="J65" s="2104"/>
      <c r="K65" s="2104"/>
      <c r="L65" s="2104"/>
      <c r="M65" s="2104"/>
      <c r="N65" s="2104"/>
      <c r="O65" s="2104"/>
      <c r="P65" s="2104"/>
      <c r="Q65" s="2104"/>
      <c r="R65" s="2104"/>
      <c r="S65" s="2104"/>
      <c r="T65" s="2104"/>
      <c r="U65" s="2104"/>
      <c r="V65" s="2104"/>
      <c r="W65" s="2104"/>
      <c r="X65" s="2104"/>
      <c r="Y65" s="2104"/>
      <c r="Z65" s="2104"/>
      <c r="AA65" s="2104"/>
      <c r="AB65" s="2104"/>
      <c r="AC65" s="2104"/>
      <c r="AD65" s="2115"/>
      <c r="AE65" s="2115"/>
      <c r="AF65" s="2116"/>
      <c r="AG65" s="2116"/>
      <c r="AH65" s="2105"/>
      <c r="AI65" s="2116"/>
      <c r="AJ65" s="2117"/>
      <c r="AK65" s="1778"/>
      <c r="AM65" s="2037"/>
      <c r="AN65" s="2037"/>
      <c r="AO65" s="2037"/>
      <c r="AP65" s="2037"/>
      <c r="AR65" s="2037"/>
    </row>
    <row r="66" spans="1:44" s="1848" customFormat="1" ht="5.25" customHeight="1">
      <c r="A66" s="1767"/>
      <c r="B66" s="2118"/>
      <c r="C66" s="2119"/>
      <c r="D66" s="2119"/>
      <c r="E66" s="2119"/>
      <c r="F66" s="2119"/>
      <c r="G66" s="2119"/>
      <c r="H66" s="2119"/>
      <c r="I66" s="2119"/>
      <c r="J66" s="2119"/>
      <c r="K66" s="2119"/>
      <c r="L66" s="2119"/>
      <c r="M66" s="2119"/>
      <c r="N66" s="2120"/>
      <c r="O66" s="2120"/>
      <c r="P66" s="2120"/>
      <c r="Q66" s="2120"/>
      <c r="R66" s="2120"/>
      <c r="S66" s="2120"/>
      <c r="T66" s="2120"/>
      <c r="U66" s="2120"/>
      <c r="V66" s="2120"/>
      <c r="W66" s="2120"/>
      <c r="X66" s="2120"/>
      <c r="Y66" s="2120"/>
      <c r="Z66" s="2120"/>
      <c r="AA66" s="2120"/>
      <c r="AB66" s="2120"/>
      <c r="AC66" s="2120"/>
      <c r="AD66" s="2120"/>
      <c r="AE66" s="2120"/>
      <c r="AF66" s="2120"/>
      <c r="AG66" s="2120"/>
      <c r="AI66" s="2120"/>
      <c r="AJ66" s="2121"/>
      <c r="AK66" s="1778"/>
      <c r="AM66" s="2037"/>
      <c r="AN66" s="2037"/>
      <c r="AO66" s="2037"/>
      <c r="AP66" s="2037"/>
      <c r="AR66" s="2037"/>
    </row>
    <row r="67" spans="1:44" s="1848" customFormat="1" ht="15" customHeight="1">
      <c r="A67" s="1767"/>
      <c r="B67" s="926" t="s">
        <v>624</v>
      </c>
      <c r="C67" s="927"/>
      <c r="D67" s="927"/>
      <c r="E67" s="927"/>
      <c r="F67" s="927"/>
      <c r="G67" s="927"/>
      <c r="H67" s="927"/>
      <c r="I67" s="927"/>
      <c r="J67" s="927"/>
      <c r="K67" s="927"/>
      <c r="L67" s="927"/>
      <c r="M67" s="927"/>
      <c r="N67" s="2122"/>
      <c r="O67" s="2122"/>
      <c r="P67" s="2122"/>
      <c r="Q67" s="2122"/>
      <c r="R67" s="2122"/>
      <c r="S67" s="2122"/>
      <c r="T67" s="2122"/>
      <c r="U67" s="2122"/>
      <c r="V67" s="2122"/>
      <c r="W67" s="2122"/>
      <c r="X67" s="2122"/>
      <c r="Y67" s="2122"/>
      <c r="Z67" s="2122"/>
      <c r="AA67" s="2122"/>
      <c r="AB67" s="2122"/>
      <c r="AC67" s="2122"/>
      <c r="AD67" s="2122"/>
      <c r="AE67" s="2122"/>
      <c r="AF67" s="2122"/>
      <c r="AG67" s="2122"/>
      <c r="AH67" s="596"/>
      <c r="AI67" s="2122"/>
      <c r="AJ67" s="2123"/>
      <c r="AK67" s="1778"/>
      <c r="AM67" s="2037"/>
      <c r="AN67" s="2037"/>
      <c r="AO67" s="2037"/>
      <c r="AP67" s="2037"/>
      <c r="AR67" s="2037"/>
    </row>
    <row r="68" spans="1:44" s="1848" customFormat="1" ht="8.25" customHeight="1">
      <c r="A68" s="1767"/>
      <c r="B68" s="2124"/>
      <c r="C68" s="2122"/>
      <c r="D68" s="2122"/>
      <c r="E68" s="2122"/>
      <c r="F68" s="2122"/>
      <c r="G68" s="2122"/>
      <c r="H68" s="2122"/>
      <c r="I68" s="2122"/>
      <c r="J68" s="2122"/>
      <c r="K68" s="2122"/>
      <c r="L68" s="2122"/>
      <c r="M68" s="2122"/>
      <c r="N68" s="2122"/>
      <c r="O68" s="2122"/>
      <c r="P68" s="2122"/>
      <c r="Q68" s="2122"/>
      <c r="R68" s="2122"/>
      <c r="S68" s="2122"/>
      <c r="T68" s="2122"/>
      <c r="U68" s="2122"/>
      <c r="V68" s="2122"/>
      <c r="W68" s="2122"/>
      <c r="X68" s="2122"/>
      <c r="Y68" s="2122"/>
      <c r="Z68" s="2122"/>
      <c r="AA68" s="2122"/>
      <c r="AB68" s="2122"/>
      <c r="AC68" s="2122"/>
      <c r="AD68" s="2122"/>
      <c r="AE68" s="2122"/>
      <c r="AF68" s="2122"/>
      <c r="AG68" s="2122"/>
      <c r="AH68" s="2122"/>
      <c r="AI68" s="2122"/>
      <c r="AJ68" s="2123"/>
      <c r="AK68" s="1778"/>
      <c r="AM68" s="2037"/>
      <c r="AN68" s="2037"/>
      <c r="AO68" s="2037"/>
      <c r="AP68" s="2037"/>
      <c r="AR68" s="2037"/>
    </row>
    <row r="69" spans="1:44" s="1848" customFormat="1" ht="4.5" customHeight="1">
      <c r="A69" s="1767"/>
      <c r="B69" s="2125"/>
      <c r="C69" s="2126"/>
      <c r="D69" s="2126"/>
      <c r="E69" s="2126"/>
      <c r="F69" s="2126"/>
      <c r="G69" s="2126"/>
      <c r="H69" s="2126"/>
      <c r="I69" s="2126"/>
      <c r="J69" s="2126"/>
      <c r="K69" s="2126"/>
      <c r="L69" s="2126"/>
      <c r="M69" s="2126"/>
      <c r="N69" s="2126"/>
      <c r="O69" s="2126"/>
      <c r="P69" s="2126"/>
      <c r="Q69" s="2126"/>
      <c r="R69" s="2126"/>
      <c r="S69" s="2126"/>
      <c r="T69" s="2126"/>
      <c r="U69" s="2126"/>
      <c r="V69" s="2126"/>
      <c r="W69" s="2126"/>
      <c r="X69" s="2126"/>
      <c r="Y69" s="2126"/>
      <c r="Z69" s="2126"/>
      <c r="AA69" s="2126"/>
      <c r="AB69" s="2126"/>
      <c r="AC69" s="2126"/>
      <c r="AD69" s="2126"/>
      <c r="AE69" s="2126"/>
      <c r="AF69" s="2126"/>
      <c r="AG69" s="2126"/>
      <c r="AH69" s="2126"/>
      <c r="AI69" s="2126"/>
      <c r="AJ69" s="2127"/>
      <c r="AK69" s="1778"/>
      <c r="AM69" s="2037"/>
      <c r="AN69" s="2037"/>
      <c r="AO69" s="2037"/>
      <c r="AP69" s="2037"/>
      <c r="AR69" s="2037"/>
    </row>
    <row r="70" spans="1:44" s="1848" customFormat="1" ht="4.5" customHeight="1">
      <c r="A70" s="1797"/>
      <c r="B70" s="2128"/>
      <c r="C70" s="2129"/>
      <c r="D70" s="2129"/>
      <c r="E70" s="2129"/>
      <c r="F70" s="2129"/>
      <c r="G70" s="2129"/>
      <c r="H70" s="2129"/>
      <c r="I70" s="2129"/>
      <c r="J70" s="2129"/>
      <c r="K70" s="2129"/>
      <c r="L70" s="2129"/>
      <c r="M70" s="2129"/>
      <c r="N70" s="2129"/>
      <c r="O70" s="2129"/>
      <c r="P70" s="2129"/>
      <c r="Q70" s="2129"/>
      <c r="R70" s="2129"/>
      <c r="S70" s="2129"/>
      <c r="T70" s="2129"/>
      <c r="U70" s="2129"/>
      <c r="V70" s="2129"/>
      <c r="W70" s="2129"/>
      <c r="X70" s="2129"/>
      <c r="Y70" s="2129"/>
      <c r="Z70" s="2129"/>
      <c r="AA70" s="2129"/>
      <c r="AB70" s="2129"/>
      <c r="AC70" s="2129"/>
      <c r="AD70" s="2129"/>
      <c r="AE70" s="2129"/>
      <c r="AF70" s="2129"/>
      <c r="AG70" s="2129"/>
      <c r="AH70" s="2129"/>
      <c r="AI70" s="2129"/>
      <c r="AJ70" s="2129"/>
      <c r="AK70" s="1784"/>
      <c r="AM70" s="2037"/>
      <c r="AN70" s="2037"/>
      <c r="AO70" s="2037"/>
      <c r="AP70" s="2037"/>
      <c r="AR70" s="2037"/>
    </row>
    <row r="71" spans="1:44" s="1848" customFormat="1" ht="4.5" customHeight="1">
      <c r="A71" s="2035"/>
      <c r="B71" s="2130"/>
      <c r="C71" s="2131"/>
      <c r="D71" s="2131"/>
      <c r="E71" s="2131"/>
      <c r="F71" s="2131"/>
      <c r="G71" s="2131"/>
      <c r="H71" s="2131"/>
      <c r="I71" s="2131"/>
      <c r="J71" s="2131"/>
      <c r="K71" s="2131"/>
      <c r="L71" s="2131"/>
      <c r="M71" s="2131"/>
      <c r="N71" s="2131"/>
      <c r="O71" s="2131"/>
      <c r="P71" s="2131"/>
      <c r="Q71" s="2131"/>
      <c r="R71" s="2131"/>
      <c r="S71" s="2131"/>
      <c r="T71" s="2131"/>
      <c r="U71" s="2131"/>
      <c r="V71" s="2131"/>
      <c r="W71" s="2131"/>
      <c r="X71" s="2131"/>
      <c r="Y71" s="2131"/>
      <c r="Z71" s="2131"/>
      <c r="AA71" s="2131"/>
      <c r="AB71" s="2131"/>
      <c r="AC71" s="2131"/>
      <c r="AD71" s="2131"/>
      <c r="AE71" s="2131"/>
      <c r="AF71" s="2131"/>
      <c r="AG71" s="2131"/>
      <c r="AH71" s="2131"/>
      <c r="AI71" s="2131"/>
      <c r="AJ71" s="2131"/>
      <c r="AK71" s="2036"/>
      <c r="AM71" s="2037"/>
      <c r="AN71" s="2037"/>
      <c r="AO71" s="2037"/>
      <c r="AP71" s="2037"/>
      <c r="AR71" s="2037"/>
    </row>
    <row r="72" spans="1:44" s="1848" customFormat="1" ht="15" customHeight="1">
      <c r="A72" s="1767"/>
      <c r="B72" s="809" t="s">
        <v>984</v>
      </c>
      <c r="C72" s="809"/>
      <c r="D72" s="809"/>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1778"/>
      <c r="AM72" s="2037"/>
      <c r="AN72" s="2037"/>
      <c r="AO72" s="2037"/>
      <c r="AP72" s="2037"/>
      <c r="AR72" s="2037"/>
    </row>
    <row r="73" spans="1:44" s="1848" customFormat="1" ht="4.5" customHeight="1">
      <c r="A73" s="1767"/>
      <c r="B73" s="2132"/>
      <c r="C73" s="2133"/>
      <c r="D73" s="2133"/>
      <c r="E73" s="2133"/>
      <c r="F73" s="2133"/>
      <c r="G73" s="2133"/>
      <c r="H73" s="2133"/>
      <c r="I73" s="2133"/>
      <c r="J73" s="2133"/>
      <c r="K73" s="2133"/>
      <c r="L73" s="2133"/>
      <c r="M73" s="2133"/>
      <c r="N73" s="2133"/>
      <c r="O73" s="2133"/>
      <c r="P73" s="2133"/>
      <c r="Q73" s="2133"/>
      <c r="R73" s="2133"/>
      <c r="S73" s="2133"/>
      <c r="T73" s="2133"/>
      <c r="U73" s="2133"/>
      <c r="V73" s="2133"/>
      <c r="W73" s="2133"/>
      <c r="X73" s="2133"/>
      <c r="Y73" s="2133"/>
      <c r="Z73" s="2133"/>
      <c r="AA73" s="2133"/>
      <c r="AB73" s="2133"/>
      <c r="AC73" s="2133"/>
      <c r="AD73" s="2133"/>
      <c r="AE73" s="2133"/>
      <c r="AF73" s="2133"/>
      <c r="AG73" s="2133"/>
      <c r="AH73" s="2133"/>
      <c r="AI73" s="2133"/>
      <c r="AJ73" s="2133"/>
      <c r="AK73" s="1778"/>
      <c r="AM73" s="2037"/>
      <c r="AN73" s="2037"/>
      <c r="AO73" s="2037"/>
      <c r="AP73" s="2037"/>
      <c r="AR73" s="2037"/>
    </row>
    <row r="74" spans="1:44" s="1848" customFormat="1" ht="15" customHeight="1">
      <c r="A74" s="1767"/>
      <c r="B74" s="602"/>
      <c r="C74" s="602"/>
      <c r="D74" s="602"/>
      <c r="E74" s="602"/>
      <c r="F74" s="602"/>
      <c r="G74" s="602"/>
      <c r="H74" s="602"/>
      <c r="I74" s="602"/>
      <c r="J74" s="602"/>
      <c r="K74" s="602"/>
      <c r="L74" s="602"/>
      <c r="M74" s="602"/>
      <c r="N74" s="602"/>
      <c r="O74" s="602"/>
      <c r="P74" s="934" t="s">
        <v>519</v>
      </c>
      <c r="Q74" s="934"/>
      <c r="R74" s="934"/>
      <c r="S74" s="934"/>
      <c r="T74" s="934"/>
      <c r="U74" s="934"/>
      <c r="V74" s="934"/>
      <c r="W74" s="934"/>
      <c r="X74" s="934"/>
      <c r="Y74" s="934"/>
      <c r="Z74" s="934"/>
      <c r="AA74" s="2057"/>
      <c r="AB74" s="935" t="s">
        <v>520</v>
      </c>
      <c r="AC74" s="935"/>
      <c r="AD74" s="935"/>
      <c r="AE74" s="935"/>
      <c r="AF74" s="935"/>
      <c r="AG74" s="935"/>
      <c r="AH74" s="935"/>
      <c r="AI74" s="935"/>
      <c r="AJ74" s="935"/>
      <c r="AK74" s="1778"/>
      <c r="AM74" s="2037"/>
      <c r="AN74" s="2037"/>
      <c r="AO74" s="2037"/>
      <c r="AP74" s="2037"/>
      <c r="AR74" s="2037"/>
    </row>
    <row r="75" spans="1:44" s="1848" customFormat="1" ht="15" customHeight="1">
      <c r="A75" s="1767"/>
      <c r="B75" s="222" t="s">
        <v>625</v>
      </c>
      <c r="C75" s="2093"/>
      <c r="D75" s="2093"/>
      <c r="E75" s="2093"/>
      <c r="F75" s="2093"/>
      <c r="G75" s="2093"/>
      <c r="H75" s="2093"/>
      <c r="I75" s="2093"/>
      <c r="J75" s="2093"/>
      <c r="K75" s="2093"/>
      <c r="L75" s="2093"/>
      <c r="M75" s="2093"/>
      <c r="N75" s="602"/>
      <c r="O75" s="2134"/>
      <c r="P75" s="936"/>
      <c r="Q75" s="937"/>
      <c r="R75" s="937"/>
      <c r="S75" s="937"/>
      <c r="T75" s="937"/>
      <c r="U75" s="937"/>
      <c r="V75" s="937"/>
      <c r="W75" s="937"/>
      <c r="X75" s="937"/>
      <c r="Y75" s="937"/>
      <c r="Z75" s="938"/>
      <c r="AB75" s="939"/>
      <c r="AC75" s="940"/>
      <c r="AD75" s="940"/>
      <c r="AE75" s="940"/>
      <c r="AF75" s="940"/>
      <c r="AG75" s="940"/>
      <c r="AH75" s="940"/>
      <c r="AI75" s="940"/>
      <c r="AJ75" s="941"/>
      <c r="AK75" s="1778"/>
      <c r="AM75" s="2038" t="s">
        <v>432</v>
      </c>
      <c r="AN75" s="2037"/>
      <c r="AO75" s="2037"/>
      <c r="AP75" s="2037"/>
      <c r="AR75" s="2037"/>
    </row>
    <row r="76" spans="1:44" s="1848" customFormat="1" ht="4.5" customHeight="1">
      <c r="A76" s="1797"/>
      <c r="B76" s="1903"/>
      <c r="C76" s="1903"/>
      <c r="D76" s="1903"/>
      <c r="E76" s="1903"/>
      <c r="F76" s="1903"/>
      <c r="G76" s="1903"/>
      <c r="H76" s="1903"/>
      <c r="I76" s="1903"/>
      <c r="J76" s="1903"/>
      <c r="K76" s="1903"/>
      <c r="L76" s="1903"/>
      <c r="M76" s="1903"/>
      <c r="N76" s="1904"/>
      <c r="O76" s="1904"/>
      <c r="P76" s="1904"/>
      <c r="Q76" s="1904"/>
      <c r="R76" s="1904"/>
      <c r="S76" s="1904"/>
      <c r="T76" s="1904"/>
      <c r="U76" s="1904"/>
      <c r="V76" s="1904"/>
      <c r="W76" s="1904"/>
      <c r="X76" s="1904"/>
      <c r="Y76" s="1904"/>
      <c r="Z76" s="1904"/>
      <c r="AA76" s="2135"/>
      <c r="AB76" s="2135"/>
      <c r="AC76" s="2135"/>
      <c r="AD76" s="2135"/>
      <c r="AE76" s="2135"/>
      <c r="AF76" s="2135"/>
      <c r="AG76" s="2135"/>
      <c r="AH76" s="2135"/>
      <c r="AI76" s="2135"/>
      <c r="AJ76" s="2135"/>
      <c r="AK76" s="1784"/>
      <c r="AM76" s="2037"/>
      <c r="AN76" s="2037"/>
      <c r="AO76" s="2037"/>
      <c r="AP76" s="2037"/>
      <c r="AR76" s="2037"/>
    </row>
    <row r="77" spans="1:44" s="1848" customFormat="1" ht="6" customHeight="1">
      <c r="A77" s="1767"/>
      <c r="B77" s="1887"/>
      <c r="C77" s="1887"/>
      <c r="D77" s="1887"/>
      <c r="E77" s="1887"/>
      <c r="F77" s="1887"/>
      <c r="G77" s="1887"/>
      <c r="H77" s="1887"/>
      <c r="I77" s="1887"/>
      <c r="J77" s="1887"/>
      <c r="K77" s="1887"/>
      <c r="L77" s="1887"/>
      <c r="M77" s="1887"/>
      <c r="N77" s="1888"/>
      <c r="O77" s="1888"/>
      <c r="P77" s="1888"/>
      <c r="Q77" s="1888"/>
      <c r="R77" s="1888"/>
      <c r="S77" s="1888"/>
      <c r="T77" s="1888"/>
      <c r="U77" s="1888"/>
      <c r="V77" s="1888"/>
      <c r="W77" s="1888"/>
      <c r="X77" s="1888"/>
      <c r="Y77" s="1888"/>
      <c r="Z77" s="1888"/>
      <c r="AA77" s="2136"/>
      <c r="AB77" s="2136"/>
      <c r="AC77" s="2136"/>
      <c r="AD77" s="2136"/>
      <c r="AE77" s="2136"/>
      <c r="AF77" s="2136"/>
      <c r="AG77" s="2136"/>
      <c r="AH77" s="2136"/>
      <c r="AI77" s="2136"/>
      <c r="AJ77" s="2136"/>
      <c r="AK77" s="1778"/>
      <c r="AM77" s="2037"/>
      <c r="AN77" s="2037"/>
      <c r="AO77" s="2037"/>
      <c r="AP77" s="2037"/>
      <c r="AR77" s="2037"/>
    </row>
    <row r="78" spans="1:44" s="1848" customFormat="1" ht="15" customHeight="1">
      <c r="A78" s="1767"/>
      <c r="B78" s="202" t="s">
        <v>626</v>
      </c>
      <c r="C78" s="187"/>
      <c r="D78" s="1887"/>
      <c r="E78" s="1887"/>
      <c r="F78" s="1887"/>
      <c r="G78" s="1887"/>
      <c r="H78" s="1887"/>
      <c r="I78" s="1887"/>
      <c r="J78" s="1887"/>
      <c r="K78" s="1887"/>
      <c r="L78" s="1887"/>
      <c r="M78" s="1887"/>
      <c r="N78" s="1888"/>
      <c r="O78" s="1888"/>
      <c r="P78" s="942"/>
      <c r="Q78" s="943"/>
      <c r="R78" s="943"/>
      <c r="S78" s="943"/>
      <c r="T78" s="943"/>
      <c r="U78" s="943"/>
      <c r="V78" s="943"/>
      <c r="W78" s="943"/>
      <c r="X78" s="943"/>
      <c r="Y78" s="943"/>
      <c r="Z78" s="944"/>
      <c r="AA78" s="2136"/>
      <c r="AK78" s="1778"/>
      <c r="AM78" s="2037"/>
      <c r="AN78" s="2037"/>
      <c r="AO78" s="2037"/>
      <c r="AP78" s="2037"/>
      <c r="AR78" s="2037"/>
    </row>
    <row r="79" spans="1:44" s="1848" customFormat="1" ht="4.5" customHeight="1">
      <c r="A79" s="1767"/>
      <c r="B79" s="1887"/>
      <c r="C79" s="1887"/>
      <c r="D79" s="1887"/>
      <c r="E79" s="1887"/>
      <c r="F79" s="1887"/>
      <c r="G79" s="1887"/>
      <c r="H79" s="1887"/>
      <c r="I79" s="1887"/>
      <c r="J79" s="1887"/>
      <c r="K79" s="1887"/>
      <c r="L79" s="1887"/>
      <c r="M79" s="1887"/>
      <c r="N79" s="1888"/>
      <c r="O79" s="1888"/>
      <c r="P79" s="1888"/>
      <c r="Q79" s="1888"/>
      <c r="R79" s="1888"/>
      <c r="S79" s="1888"/>
      <c r="T79" s="1888"/>
      <c r="U79" s="1888"/>
      <c r="V79" s="1888"/>
      <c r="W79" s="1888"/>
      <c r="X79" s="1888"/>
      <c r="Y79" s="1888"/>
      <c r="Z79" s="1888"/>
      <c r="AA79" s="2136"/>
      <c r="AB79" s="2136"/>
      <c r="AC79" s="2136"/>
      <c r="AD79" s="2136"/>
      <c r="AE79" s="2136"/>
      <c r="AF79" s="2136"/>
      <c r="AG79" s="2136"/>
      <c r="AH79" s="2136"/>
      <c r="AI79" s="2136"/>
      <c r="AJ79" s="2136"/>
      <c r="AK79" s="1778"/>
      <c r="AM79" s="2037"/>
      <c r="AN79" s="2037"/>
      <c r="AO79" s="2037"/>
      <c r="AP79" s="2037"/>
      <c r="AR79" s="2037"/>
    </row>
    <row r="80" spans="1:44" s="1848" customFormat="1" ht="4.5" customHeight="1">
      <c r="A80" s="1785"/>
      <c r="B80" s="2108"/>
      <c r="C80" s="2108"/>
      <c r="D80" s="2108"/>
      <c r="E80" s="2108"/>
      <c r="F80" s="2108"/>
      <c r="G80" s="2108"/>
      <c r="H80" s="2108"/>
      <c r="I80" s="2108"/>
      <c r="J80" s="2108"/>
      <c r="K80" s="2108"/>
      <c r="L80" s="2108"/>
      <c r="M80" s="2108"/>
      <c r="N80" s="2065"/>
      <c r="O80" s="2065"/>
      <c r="P80" s="2065"/>
      <c r="Q80" s="2065"/>
      <c r="R80" s="2065"/>
      <c r="S80" s="2065"/>
      <c r="T80" s="2065"/>
      <c r="U80" s="2065"/>
      <c r="V80" s="2065"/>
      <c r="W80" s="2065"/>
      <c r="X80" s="2065"/>
      <c r="Y80" s="2065"/>
      <c r="Z80" s="2065"/>
      <c r="AA80" s="2065"/>
      <c r="AB80" s="1786"/>
      <c r="AC80" s="1786"/>
      <c r="AD80" s="1786"/>
      <c r="AE80" s="1786"/>
      <c r="AF80" s="1786"/>
      <c r="AG80" s="1786"/>
      <c r="AH80" s="1786"/>
      <c r="AI80" s="1786"/>
      <c r="AJ80" s="1786"/>
      <c r="AK80" s="1787"/>
      <c r="AM80" s="2037"/>
      <c r="AN80" s="2037"/>
      <c r="AO80" s="2037"/>
      <c r="AP80" s="2037"/>
      <c r="AR80" s="2037"/>
    </row>
    <row r="81" spans="1:44" s="1848" customFormat="1" ht="15" customHeight="1">
      <c r="A81" s="2137"/>
      <c r="B81" s="809" t="s">
        <v>627</v>
      </c>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1921"/>
      <c r="AM81" s="2037"/>
      <c r="AN81" s="2037"/>
      <c r="AO81" s="2037"/>
      <c r="AP81" s="2037"/>
      <c r="AR81" s="2037"/>
    </row>
    <row r="82" spans="1:44" s="1848" customFormat="1" ht="4.5" customHeight="1">
      <c r="A82" s="2137"/>
      <c r="B82" s="2093"/>
      <c r="C82" s="2093"/>
      <c r="D82" s="2093"/>
      <c r="E82" s="2093"/>
      <c r="F82" s="2093"/>
      <c r="G82" s="2093"/>
      <c r="H82" s="2093"/>
      <c r="I82" s="2093"/>
      <c r="J82" s="2093"/>
      <c r="K82" s="2093"/>
      <c r="L82" s="2093"/>
      <c r="M82" s="2093"/>
      <c r="N82" s="602"/>
      <c r="O82" s="602"/>
      <c r="P82" s="602"/>
      <c r="Q82" s="602"/>
      <c r="R82" s="602"/>
      <c r="S82" s="602"/>
      <c r="T82" s="602"/>
      <c r="U82" s="602"/>
      <c r="V82" s="602"/>
      <c r="W82" s="602"/>
      <c r="X82" s="602"/>
      <c r="Y82" s="602"/>
      <c r="Z82" s="602"/>
      <c r="AA82" s="602"/>
      <c r="AB82" s="1888"/>
      <c r="AC82" s="1888"/>
      <c r="AD82" s="1888"/>
      <c r="AE82" s="1888"/>
      <c r="AF82" s="1888"/>
      <c r="AG82" s="1888"/>
      <c r="AH82" s="1888"/>
      <c r="AI82" s="1888"/>
      <c r="AJ82" s="1888"/>
      <c r="AK82" s="1921"/>
      <c r="AM82" s="2037"/>
      <c r="AN82" s="2037"/>
      <c r="AO82" s="2037"/>
      <c r="AP82" s="2037"/>
      <c r="AR82" s="2037"/>
    </row>
    <row r="83" spans="1:44" s="1848" customFormat="1" ht="4.5" customHeight="1">
      <c r="A83" s="2137"/>
      <c r="B83" s="2107"/>
      <c r="C83" s="2108"/>
      <c r="D83" s="2108"/>
      <c r="E83" s="2108"/>
      <c r="F83" s="2108"/>
      <c r="G83" s="2108"/>
      <c r="H83" s="2108"/>
      <c r="I83" s="2108"/>
      <c r="J83" s="2108"/>
      <c r="K83" s="2108"/>
      <c r="L83" s="2108"/>
      <c r="M83" s="2108"/>
      <c r="N83" s="2065"/>
      <c r="O83" s="2065"/>
      <c r="P83" s="2065"/>
      <c r="Q83" s="2065"/>
      <c r="R83" s="2065"/>
      <c r="S83" s="2065"/>
      <c r="T83" s="2065"/>
      <c r="U83" s="2065"/>
      <c r="V83" s="2065"/>
      <c r="W83" s="2065"/>
      <c r="X83" s="2065"/>
      <c r="Y83" s="2065"/>
      <c r="Z83" s="2065"/>
      <c r="AA83" s="2065"/>
      <c r="AB83" s="1786"/>
      <c r="AC83" s="1786"/>
      <c r="AD83" s="1786"/>
      <c r="AE83" s="1786"/>
      <c r="AF83" s="1786"/>
      <c r="AG83" s="1786"/>
      <c r="AH83" s="1786"/>
      <c r="AI83" s="1786"/>
      <c r="AJ83" s="1787"/>
      <c r="AK83" s="1921"/>
      <c r="AM83" s="2037"/>
      <c r="AN83" s="2037"/>
      <c r="AO83" s="2037"/>
      <c r="AP83" s="2037"/>
      <c r="AR83" s="2037"/>
    </row>
    <row r="84" spans="1:44" s="1848" customFormat="1" ht="15" customHeight="1">
      <c r="A84" s="2137"/>
      <c r="B84" s="223" t="s">
        <v>628</v>
      </c>
      <c r="C84" s="2093"/>
      <c r="D84" s="2093"/>
      <c r="E84" s="2093"/>
      <c r="F84" s="2093"/>
      <c r="G84" s="2093"/>
      <c r="H84" s="2093"/>
      <c r="I84" s="2093"/>
      <c r="J84" s="2093"/>
      <c r="K84" s="2093"/>
      <c r="L84" s="2093"/>
      <c r="M84" s="2093"/>
      <c r="N84" s="602"/>
      <c r="O84" s="602"/>
      <c r="P84" s="602"/>
      <c r="Q84" s="602"/>
      <c r="R84" s="602"/>
      <c r="S84" s="602"/>
      <c r="T84" s="602"/>
      <c r="U84" s="602"/>
      <c r="V84" s="602"/>
      <c r="W84" s="602"/>
      <c r="X84" s="602"/>
      <c r="Y84" s="602"/>
      <c r="Z84" s="602"/>
      <c r="AA84" s="602"/>
      <c r="AB84" s="921"/>
      <c r="AC84" s="922"/>
      <c r="AD84" s="922"/>
      <c r="AE84" s="922"/>
      <c r="AF84" s="922"/>
      <c r="AG84" s="922"/>
      <c r="AH84" s="922"/>
      <c r="AI84" s="2053" t="s">
        <v>597</v>
      </c>
      <c r="AJ84" s="2054"/>
      <c r="AK84" s="1921"/>
      <c r="AM84" s="2038" t="s">
        <v>432</v>
      </c>
      <c r="AN84" s="2037"/>
      <c r="AO84" s="2037"/>
      <c r="AP84" s="2037"/>
      <c r="AR84" s="2037"/>
    </row>
    <row r="85" spans="1:44" s="1848" customFormat="1" ht="4.5" customHeight="1">
      <c r="A85" s="2137"/>
      <c r="B85" s="2138"/>
      <c r="C85" s="2104"/>
      <c r="D85" s="2104"/>
      <c r="E85" s="2104"/>
      <c r="F85" s="2104"/>
      <c r="G85" s="2104"/>
      <c r="H85" s="2104"/>
      <c r="I85" s="2104"/>
      <c r="J85" s="2104"/>
      <c r="K85" s="2104"/>
      <c r="L85" s="2104"/>
      <c r="M85" s="2104"/>
      <c r="N85" s="2071"/>
      <c r="O85" s="2071"/>
      <c r="P85" s="2071"/>
      <c r="Q85" s="2071"/>
      <c r="R85" s="2071"/>
      <c r="S85" s="2071"/>
      <c r="T85" s="2071"/>
      <c r="U85" s="2071"/>
      <c r="V85" s="2071"/>
      <c r="W85" s="2071"/>
      <c r="X85" s="2071"/>
      <c r="Y85" s="2071"/>
      <c r="Z85" s="2071"/>
      <c r="AA85" s="2071"/>
      <c r="AB85" s="2139"/>
      <c r="AC85" s="2139"/>
      <c r="AD85" s="2139"/>
      <c r="AE85" s="2139"/>
      <c r="AF85" s="2139"/>
      <c r="AG85" s="2139"/>
      <c r="AH85" s="2139"/>
      <c r="AI85" s="2139"/>
      <c r="AJ85" s="2140"/>
      <c r="AK85" s="1921"/>
      <c r="AM85" s="2038"/>
      <c r="AN85" s="2037"/>
      <c r="AO85" s="2037"/>
      <c r="AP85" s="2037"/>
      <c r="AR85" s="2037"/>
    </row>
    <row r="86" spans="1:44" s="1848" customFormat="1" ht="4.5" customHeight="1">
      <c r="A86" s="2137"/>
      <c r="B86" s="2141"/>
      <c r="C86" s="2108"/>
      <c r="D86" s="2108"/>
      <c r="E86" s="2108"/>
      <c r="F86" s="2108"/>
      <c r="G86" s="2108"/>
      <c r="H86" s="2108"/>
      <c r="I86" s="2108"/>
      <c r="J86" s="2108"/>
      <c r="K86" s="2108"/>
      <c r="L86" s="2108"/>
      <c r="M86" s="2108"/>
      <c r="N86" s="2065"/>
      <c r="O86" s="2065"/>
      <c r="P86" s="2065"/>
      <c r="Q86" s="2065"/>
      <c r="R86" s="2065"/>
      <c r="S86" s="2065"/>
      <c r="T86" s="2065"/>
      <c r="U86" s="2065"/>
      <c r="V86" s="2065"/>
      <c r="W86" s="2065"/>
      <c r="X86" s="2065"/>
      <c r="Y86" s="2065"/>
      <c r="Z86" s="2065"/>
      <c r="AA86" s="2065"/>
      <c r="AB86" s="2142"/>
      <c r="AC86" s="2142"/>
      <c r="AD86" s="2142"/>
      <c r="AE86" s="2142"/>
      <c r="AF86" s="2142"/>
      <c r="AG86" s="2142"/>
      <c r="AH86" s="2142"/>
      <c r="AI86" s="2142"/>
      <c r="AJ86" s="2143"/>
      <c r="AK86" s="1921"/>
      <c r="AM86" s="2038"/>
      <c r="AN86" s="2037"/>
      <c r="AO86" s="2037"/>
      <c r="AP86" s="2037"/>
      <c r="AR86" s="2037"/>
    </row>
    <row r="87" spans="1:44" s="1848" customFormat="1" ht="15" customHeight="1">
      <c r="A87" s="2137"/>
      <c r="B87" s="223" t="s">
        <v>629</v>
      </c>
      <c r="C87" s="2093"/>
      <c r="D87" s="2093"/>
      <c r="E87" s="2093"/>
      <c r="F87" s="2093"/>
      <c r="G87" s="2093"/>
      <c r="H87" s="2093"/>
      <c r="I87" s="2093"/>
      <c r="J87" s="2093"/>
      <c r="K87" s="2093"/>
      <c r="L87" s="2093"/>
      <c r="M87" s="2093"/>
      <c r="N87" s="602"/>
      <c r="O87" s="602"/>
      <c r="P87" s="602"/>
      <c r="Q87" s="602"/>
      <c r="R87" s="602"/>
      <c r="S87" s="602"/>
      <c r="T87" s="602"/>
      <c r="U87" s="602"/>
      <c r="V87" s="602"/>
      <c r="W87" s="602"/>
      <c r="X87" s="602"/>
      <c r="Y87" s="602"/>
      <c r="Z87" s="602"/>
      <c r="AA87" s="602"/>
      <c r="AB87" s="921"/>
      <c r="AC87" s="922"/>
      <c r="AD87" s="922"/>
      <c r="AE87" s="922"/>
      <c r="AF87" s="922"/>
      <c r="AG87" s="922"/>
      <c r="AH87" s="922"/>
      <c r="AI87" s="2053" t="s">
        <v>598</v>
      </c>
      <c r="AJ87" s="2054"/>
      <c r="AK87" s="1921"/>
      <c r="AM87" s="2038"/>
      <c r="AN87" s="2037"/>
      <c r="AO87" s="2037"/>
      <c r="AP87" s="2037"/>
      <c r="AR87" s="2037"/>
    </row>
    <row r="88" spans="1:44" s="1848" customFormat="1" ht="4.5" customHeight="1">
      <c r="A88" s="2137"/>
      <c r="B88" s="2138"/>
      <c r="C88" s="2104"/>
      <c r="D88" s="2104"/>
      <c r="E88" s="2104"/>
      <c r="F88" s="2104"/>
      <c r="G88" s="2104"/>
      <c r="H88" s="2104"/>
      <c r="I88" s="2104"/>
      <c r="J88" s="2104"/>
      <c r="K88" s="2104"/>
      <c r="L88" s="2104"/>
      <c r="M88" s="2104"/>
      <c r="N88" s="2071"/>
      <c r="O88" s="2071"/>
      <c r="P88" s="2071"/>
      <c r="Q88" s="2071"/>
      <c r="R88" s="2071"/>
      <c r="S88" s="2071"/>
      <c r="T88" s="2071"/>
      <c r="U88" s="2071"/>
      <c r="V88" s="2071"/>
      <c r="W88" s="2071"/>
      <c r="X88" s="2071"/>
      <c r="Y88" s="2071"/>
      <c r="Z88" s="2071"/>
      <c r="AA88" s="2071"/>
      <c r="AB88" s="2142"/>
      <c r="AC88" s="2142"/>
      <c r="AD88" s="2142"/>
      <c r="AE88" s="2142"/>
      <c r="AF88" s="2142"/>
      <c r="AG88" s="2142"/>
      <c r="AH88" s="2142"/>
      <c r="AI88" s="2142"/>
      <c r="AJ88" s="2143"/>
      <c r="AK88" s="1921"/>
      <c r="AM88" s="2038"/>
      <c r="AN88" s="2037"/>
      <c r="AO88" s="2037"/>
      <c r="AP88" s="2037"/>
      <c r="AR88" s="2037"/>
    </row>
    <row r="89" spans="1:44" s="1848" customFormat="1" ht="4.5" customHeight="1">
      <c r="A89" s="2144"/>
      <c r="B89" s="2145"/>
      <c r="C89" s="2072"/>
      <c r="D89" s="2072"/>
      <c r="E89" s="2072"/>
      <c r="F89" s="2072"/>
      <c r="G89" s="2072"/>
      <c r="H89" s="2072"/>
      <c r="I89" s="2072"/>
      <c r="J89" s="2072"/>
      <c r="K89" s="2072"/>
      <c r="L89" s="2072"/>
      <c r="M89" s="2072"/>
      <c r="N89" s="2146"/>
      <c r="O89" s="2146"/>
      <c r="P89" s="2146"/>
      <c r="Q89" s="2146"/>
      <c r="R89" s="2146"/>
      <c r="S89" s="2146"/>
      <c r="T89" s="2146"/>
      <c r="U89" s="2146"/>
      <c r="V89" s="2146"/>
      <c r="W89" s="2146"/>
      <c r="X89" s="2146"/>
      <c r="Y89" s="2146"/>
      <c r="Z89" s="2146"/>
      <c r="AA89" s="2146"/>
      <c r="AB89" s="1786"/>
      <c r="AC89" s="1786"/>
      <c r="AD89" s="1786"/>
      <c r="AE89" s="1786"/>
      <c r="AF89" s="1786"/>
      <c r="AG89" s="1786"/>
      <c r="AH89" s="1786"/>
      <c r="AI89" s="1786"/>
      <c r="AJ89" s="1787"/>
      <c r="AK89" s="2144"/>
      <c r="AM89" s="2037"/>
      <c r="AN89" s="2037"/>
      <c r="AO89" s="2037"/>
      <c r="AP89" s="2037"/>
      <c r="AR89" s="2037"/>
    </row>
    <row r="90" spans="1:44" s="1848" customFormat="1" ht="15" customHeight="1">
      <c r="A90" s="2144"/>
      <c r="B90" s="223" t="s">
        <v>630</v>
      </c>
      <c r="C90" s="2093"/>
      <c r="D90" s="2093"/>
      <c r="E90" s="2093"/>
      <c r="F90" s="2093"/>
      <c r="G90" s="2093"/>
      <c r="H90" s="2093"/>
      <c r="I90" s="2093"/>
      <c r="J90" s="2093"/>
      <c r="K90" s="2093"/>
      <c r="L90" s="2093"/>
      <c r="M90" s="2093"/>
      <c r="N90" s="602"/>
      <c r="O90" s="602"/>
      <c r="P90" s="602"/>
      <c r="Q90" s="602"/>
      <c r="R90" s="602"/>
      <c r="S90" s="602"/>
      <c r="T90" s="602"/>
      <c r="U90" s="602"/>
      <c r="V90" s="602"/>
      <c r="W90" s="602"/>
      <c r="X90" s="602"/>
      <c r="Y90" s="602"/>
      <c r="Z90" s="602"/>
      <c r="AA90" s="602"/>
      <c r="AB90" s="921"/>
      <c r="AC90" s="922"/>
      <c r="AD90" s="922"/>
      <c r="AE90" s="922"/>
      <c r="AF90" s="922"/>
      <c r="AG90" s="922"/>
      <c r="AH90" s="922"/>
      <c r="AI90" s="2053" t="s">
        <v>521</v>
      </c>
      <c r="AJ90" s="2054"/>
      <c r="AK90" s="1921"/>
      <c r="AM90" s="2038" t="s">
        <v>432</v>
      </c>
      <c r="AN90" s="2037"/>
      <c r="AO90" s="2037"/>
      <c r="AP90" s="2037"/>
      <c r="AR90" s="2037"/>
    </row>
    <row r="91" spans="1:44" s="1848" customFormat="1" ht="4.5" customHeight="1">
      <c r="A91" s="2144"/>
      <c r="B91" s="2138"/>
      <c r="C91" s="2104"/>
      <c r="D91" s="2104"/>
      <c r="E91" s="2104"/>
      <c r="F91" s="2104"/>
      <c r="G91" s="2104"/>
      <c r="H91" s="2104"/>
      <c r="I91" s="2104"/>
      <c r="J91" s="2104"/>
      <c r="K91" s="2104"/>
      <c r="L91" s="2104"/>
      <c r="M91" s="2104"/>
      <c r="N91" s="2071"/>
      <c r="O91" s="2071"/>
      <c r="P91" s="2071"/>
      <c r="Q91" s="2071"/>
      <c r="R91" s="2071"/>
      <c r="S91" s="2071"/>
      <c r="T91" s="2071"/>
      <c r="U91" s="2071"/>
      <c r="V91" s="2071"/>
      <c r="W91" s="2071"/>
      <c r="X91" s="2071"/>
      <c r="Y91" s="2071"/>
      <c r="Z91" s="2071"/>
      <c r="AA91" s="2071"/>
      <c r="AB91" s="2139"/>
      <c r="AC91" s="2139"/>
      <c r="AD91" s="2139"/>
      <c r="AE91" s="2139"/>
      <c r="AF91" s="2139"/>
      <c r="AG91" s="2139"/>
      <c r="AH91" s="2139"/>
      <c r="AI91" s="2147"/>
      <c r="AJ91" s="2148"/>
      <c r="AK91" s="1921"/>
      <c r="AM91" s="2038"/>
      <c r="AN91" s="2037"/>
      <c r="AO91" s="2037"/>
      <c r="AP91" s="2037"/>
      <c r="AR91" s="2037"/>
    </row>
    <row r="92" spans="1:44" s="1848" customFormat="1" ht="4.5" customHeight="1">
      <c r="A92" s="2144"/>
      <c r="B92" s="2145"/>
      <c r="C92" s="2072"/>
      <c r="D92" s="2072"/>
      <c r="E92" s="2072"/>
      <c r="F92" s="2072"/>
      <c r="G92" s="2072"/>
      <c r="H92" s="2072"/>
      <c r="I92" s="2072"/>
      <c r="J92" s="2072"/>
      <c r="K92" s="2072"/>
      <c r="L92" s="2072"/>
      <c r="M92" s="2072"/>
      <c r="N92" s="2146"/>
      <c r="O92" s="2146"/>
      <c r="P92" s="2146"/>
      <c r="Q92" s="2146"/>
      <c r="R92" s="2146"/>
      <c r="S92" s="2146"/>
      <c r="T92" s="2146"/>
      <c r="U92" s="2146"/>
      <c r="V92" s="2146"/>
      <c r="W92" s="2146"/>
      <c r="X92" s="2146"/>
      <c r="Y92" s="2146"/>
      <c r="Z92" s="2146"/>
      <c r="AA92" s="2146"/>
      <c r="AB92" s="1786"/>
      <c r="AC92" s="1786"/>
      <c r="AD92" s="1786"/>
      <c r="AE92" s="1786"/>
      <c r="AF92" s="1786"/>
      <c r="AG92" s="1786"/>
      <c r="AH92" s="1786"/>
      <c r="AI92" s="1786"/>
      <c r="AJ92" s="1787"/>
      <c r="AK92" s="2144"/>
      <c r="AM92" s="2037"/>
      <c r="AN92" s="2037"/>
      <c r="AO92" s="2037"/>
      <c r="AP92" s="2037"/>
      <c r="AR92" s="2037"/>
    </row>
    <row r="93" spans="1:44" s="1848" customFormat="1" ht="15" customHeight="1">
      <c r="A93" s="2144"/>
      <c r="B93" s="223" t="s">
        <v>631</v>
      </c>
      <c r="C93" s="2093"/>
      <c r="D93" s="2093"/>
      <c r="E93" s="2093"/>
      <c r="F93" s="2093"/>
      <c r="G93" s="2093"/>
      <c r="H93" s="2093"/>
      <c r="I93" s="2093"/>
      <c r="J93" s="2093"/>
      <c r="K93" s="2093"/>
      <c r="L93" s="2093"/>
      <c r="M93" s="2093"/>
      <c r="N93" s="602"/>
      <c r="O93" s="602"/>
      <c r="P93" s="602"/>
      <c r="Q93" s="602"/>
      <c r="R93" s="602"/>
      <c r="S93" s="602"/>
      <c r="T93" s="602"/>
      <c r="U93" s="602"/>
      <c r="V93" s="602"/>
      <c r="W93" s="602"/>
      <c r="X93" s="602"/>
      <c r="Y93" s="602"/>
      <c r="Z93" s="602"/>
      <c r="AA93" s="602"/>
      <c r="AB93" s="921"/>
      <c r="AC93" s="922"/>
      <c r="AD93" s="922"/>
      <c r="AE93" s="922"/>
      <c r="AF93" s="922"/>
      <c r="AG93" s="922"/>
      <c r="AH93" s="922"/>
      <c r="AI93" s="2053" t="s">
        <v>50</v>
      </c>
      <c r="AJ93" s="2054"/>
      <c r="AK93" s="1921"/>
      <c r="AM93" s="2038" t="s">
        <v>432</v>
      </c>
      <c r="AN93" s="2037"/>
      <c r="AO93" s="2037"/>
      <c r="AP93" s="2037"/>
      <c r="AR93" s="2037"/>
    </row>
    <row r="94" spans="1:44" s="1848" customFormat="1" ht="4.5" customHeight="1">
      <c r="A94" s="2144"/>
      <c r="B94" s="2149"/>
      <c r="C94" s="2071"/>
      <c r="D94" s="2071"/>
      <c r="E94" s="2071"/>
      <c r="F94" s="2071"/>
      <c r="G94" s="2071"/>
      <c r="H94" s="2071"/>
      <c r="I94" s="2071"/>
      <c r="J94" s="2071"/>
      <c r="K94" s="2071"/>
      <c r="L94" s="2071"/>
      <c r="M94" s="2071"/>
      <c r="N94" s="2071"/>
      <c r="O94" s="2071"/>
      <c r="P94" s="2071"/>
      <c r="Q94" s="2071"/>
      <c r="R94" s="2071"/>
      <c r="S94" s="2071"/>
      <c r="T94" s="2071"/>
      <c r="U94" s="2071"/>
      <c r="V94" s="2071"/>
      <c r="W94" s="2071"/>
      <c r="X94" s="2071"/>
      <c r="Y94" s="2071"/>
      <c r="Z94" s="2071"/>
      <c r="AA94" s="2071"/>
      <c r="AB94" s="2139"/>
      <c r="AC94" s="2139"/>
      <c r="AD94" s="2139"/>
      <c r="AE94" s="2139"/>
      <c r="AF94" s="2139"/>
      <c r="AG94" s="2139"/>
      <c r="AH94" s="2139"/>
      <c r="AI94" s="2147"/>
      <c r="AJ94" s="2148"/>
      <c r="AK94" s="1921"/>
      <c r="AM94" s="2038"/>
      <c r="AN94" s="2037"/>
      <c r="AO94" s="2037"/>
      <c r="AP94" s="2037"/>
      <c r="AR94" s="2037"/>
    </row>
    <row r="95" spans="1:44" s="1848" customFormat="1" ht="4.5" customHeight="1">
      <c r="A95" s="2150"/>
      <c r="B95" s="2151"/>
      <c r="C95" s="2071"/>
      <c r="D95" s="2071"/>
      <c r="E95" s="2071"/>
      <c r="F95" s="2071"/>
      <c r="G95" s="2071"/>
      <c r="H95" s="2071"/>
      <c r="I95" s="2071"/>
      <c r="J95" s="2071"/>
      <c r="K95" s="2071"/>
      <c r="L95" s="2071"/>
      <c r="M95" s="2071"/>
      <c r="N95" s="2071"/>
      <c r="O95" s="2071"/>
      <c r="P95" s="2071"/>
      <c r="Q95" s="2071"/>
      <c r="R95" s="2071"/>
      <c r="S95" s="2071"/>
      <c r="T95" s="2071"/>
      <c r="U95" s="2071"/>
      <c r="V95" s="2071"/>
      <c r="W95" s="2071"/>
      <c r="X95" s="2071"/>
      <c r="Y95" s="2071"/>
      <c r="Z95" s="2071"/>
      <c r="AA95" s="2071"/>
      <c r="AB95" s="2139"/>
      <c r="AC95" s="2139"/>
      <c r="AD95" s="2139"/>
      <c r="AE95" s="2139"/>
      <c r="AF95" s="2139"/>
      <c r="AG95" s="2139"/>
      <c r="AH95" s="2139"/>
      <c r="AI95" s="2147"/>
      <c r="AJ95" s="2152"/>
      <c r="AK95" s="1925"/>
      <c r="AM95" s="2038"/>
      <c r="AN95" s="2037"/>
      <c r="AO95" s="2037"/>
      <c r="AP95" s="2037"/>
      <c r="AR95" s="2037"/>
    </row>
    <row r="96" spans="1:44" s="1848" customFormat="1" ht="4.5" customHeight="1">
      <c r="A96" s="1785"/>
      <c r="B96" s="2153"/>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2142"/>
      <c r="AC96" s="2142"/>
      <c r="AD96" s="2142"/>
      <c r="AE96" s="2142"/>
      <c r="AF96" s="2142"/>
      <c r="AG96" s="2142"/>
      <c r="AH96" s="2142"/>
      <c r="AI96" s="2053"/>
      <c r="AJ96" s="2154"/>
      <c r="AK96" s="1787"/>
      <c r="AM96" s="2038"/>
      <c r="AN96" s="2037"/>
      <c r="AO96" s="2037"/>
      <c r="AP96" s="2037"/>
      <c r="AR96" s="2037"/>
    </row>
    <row r="97" spans="1:44" s="1848" customFormat="1" ht="4.5" customHeight="1">
      <c r="A97" s="2137"/>
      <c r="B97" s="1785"/>
      <c r="C97" s="1786"/>
      <c r="D97" s="1786"/>
      <c r="E97" s="1786"/>
      <c r="F97" s="1786"/>
      <c r="G97" s="1786"/>
      <c r="H97" s="1786"/>
      <c r="I97" s="1786"/>
      <c r="J97" s="1786"/>
      <c r="K97" s="1786"/>
      <c r="L97" s="1786"/>
      <c r="M97" s="1786"/>
      <c r="N97" s="1786"/>
      <c r="O97" s="1786"/>
      <c r="P97" s="1786"/>
      <c r="Q97" s="1786"/>
      <c r="R97" s="1786"/>
      <c r="S97" s="1786"/>
      <c r="T97" s="1786"/>
      <c r="U97" s="1786"/>
      <c r="V97" s="1786"/>
      <c r="W97" s="1786"/>
      <c r="X97" s="1786"/>
      <c r="Y97" s="1786"/>
      <c r="Z97" s="1786"/>
      <c r="AA97" s="1786"/>
      <c r="AB97" s="1786"/>
      <c r="AC97" s="1786"/>
      <c r="AD97" s="1786"/>
      <c r="AE97" s="1786"/>
      <c r="AF97" s="1786"/>
      <c r="AG97" s="1786"/>
      <c r="AH97" s="1786"/>
      <c r="AI97" s="1786"/>
      <c r="AJ97" s="1787"/>
      <c r="AK97" s="1921"/>
      <c r="AM97" s="2037"/>
      <c r="AN97" s="2037"/>
      <c r="AO97" s="2037"/>
      <c r="AP97" s="2037"/>
      <c r="AR97" s="2037"/>
    </row>
    <row r="98" spans="1:44" s="1848" customFormat="1" ht="9.75" customHeight="1">
      <c r="A98" s="1767"/>
      <c r="B98" s="945" t="s">
        <v>73</v>
      </c>
      <c r="C98" s="946" t="s">
        <v>599</v>
      </c>
      <c r="D98" s="946"/>
      <c r="E98" s="946"/>
      <c r="F98" s="946"/>
      <c r="G98" s="946"/>
      <c r="H98" s="946"/>
      <c r="I98" s="946"/>
      <c r="J98" s="946"/>
      <c r="K98" s="946"/>
      <c r="L98" s="946"/>
      <c r="M98" s="946"/>
      <c r="N98" s="946"/>
      <c r="O98" s="946"/>
      <c r="P98" s="946"/>
      <c r="Q98" s="946"/>
      <c r="R98" s="946"/>
      <c r="S98" s="946"/>
      <c r="T98" s="946"/>
      <c r="U98" s="946"/>
      <c r="V98" s="946"/>
      <c r="W98" s="946"/>
      <c r="X98" s="946"/>
      <c r="Y98" s="946"/>
      <c r="Z98" s="946"/>
      <c r="AA98" s="946"/>
      <c r="AB98" s="2155"/>
      <c r="AC98" s="225" t="s">
        <v>1</v>
      </c>
      <c r="AD98" s="2157"/>
      <c r="AE98" s="2158"/>
      <c r="AF98" s="2159"/>
      <c r="AG98" s="2157"/>
      <c r="AH98" s="225" t="s">
        <v>2</v>
      </c>
      <c r="AI98" s="224"/>
      <c r="AJ98" s="2086"/>
      <c r="AK98" s="1778"/>
      <c r="AM98" s="2037"/>
      <c r="AN98" s="2037"/>
      <c r="AO98" s="2037"/>
      <c r="AP98" s="2037"/>
      <c r="AR98" s="2037"/>
    </row>
    <row r="99" spans="1:44" s="1848" customFormat="1" ht="15" customHeight="1">
      <c r="A99" s="1767"/>
      <c r="B99" s="945"/>
      <c r="C99" s="946"/>
      <c r="D99" s="946"/>
      <c r="E99" s="946"/>
      <c r="F99" s="946"/>
      <c r="G99" s="946"/>
      <c r="H99" s="946"/>
      <c r="I99" s="946"/>
      <c r="J99" s="946"/>
      <c r="K99" s="946"/>
      <c r="L99" s="946"/>
      <c r="M99" s="946"/>
      <c r="N99" s="946"/>
      <c r="O99" s="946"/>
      <c r="P99" s="946"/>
      <c r="Q99" s="946"/>
      <c r="R99" s="946"/>
      <c r="S99" s="946"/>
      <c r="T99" s="946"/>
      <c r="U99" s="946"/>
      <c r="V99" s="946"/>
      <c r="W99" s="946"/>
      <c r="X99" s="946"/>
      <c r="Y99" s="946"/>
      <c r="Z99" s="946"/>
      <c r="AA99" s="946"/>
      <c r="AB99" s="2021"/>
      <c r="AC99" s="596"/>
      <c r="AD99" s="1951"/>
      <c r="AE99" s="2021"/>
      <c r="AF99" s="2101"/>
      <c r="AG99" s="2101"/>
      <c r="AH99" s="596"/>
      <c r="AI99" s="2101"/>
      <c r="AJ99" s="2102"/>
      <c r="AK99" s="1778"/>
      <c r="AM99" s="2037"/>
      <c r="AN99" s="2037"/>
      <c r="AO99" s="2037"/>
      <c r="AP99" s="2037"/>
      <c r="AR99" s="2037"/>
    </row>
    <row r="100" spans="1:44" s="1848" customFormat="1" ht="4.5" customHeight="1">
      <c r="A100" s="1767"/>
      <c r="B100" s="2160"/>
      <c r="C100" s="2161"/>
      <c r="D100" s="2161"/>
      <c r="E100" s="2161"/>
      <c r="F100" s="2161"/>
      <c r="G100" s="2161"/>
      <c r="H100" s="2161"/>
      <c r="I100" s="2161"/>
      <c r="J100" s="2161"/>
      <c r="K100" s="2161"/>
      <c r="L100" s="2161"/>
      <c r="M100" s="2161"/>
      <c r="N100" s="2161"/>
      <c r="O100" s="2161"/>
      <c r="P100" s="2161"/>
      <c r="Q100" s="2161"/>
      <c r="R100" s="2161"/>
      <c r="S100" s="2161"/>
      <c r="T100" s="2161"/>
      <c r="U100" s="2161"/>
      <c r="V100" s="2161"/>
      <c r="W100" s="2161"/>
      <c r="X100" s="2161"/>
      <c r="Y100" s="2161"/>
      <c r="Z100" s="2161"/>
      <c r="AA100" s="2161"/>
      <c r="AB100" s="2030"/>
      <c r="AC100" s="2030"/>
      <c r="AD100" s="2030"/>
      <c r="AE100" s="2030"/>
      <c r="AF100" s="2029"/>
      <c r="AG100" s="2029"/>
      <c r="AH100" s="2029"/>
      <c r="AI100" s="2029"/>
      <c r="AJ100" s="2106"/>
      <c r="AK100" s="1778"/>
      <c r="AM100" s="2037"/>
      <c r="AN100" s="2037"/>
      <c r="AO100" s="2037"/>
      <c r="AP100" s="2037"/>
      <c r="AR100" s="2037"/>
    </row>
    <row r="101" spans="1:44" s="1848" customFormat="1" ht="4.5" customHeight="1">
      <c r="A101" s="1767"/>
      <c r="B101" s="2161"/>
      <c r="C101" s="2161"/>
      <c r="D101" s="2161"/>
      <c r="E101" s="2161"/>
      <c r="F101" s="2161"/>
      <c r="G101" s="2161"/>
      <c r="H101" s="2161"/>
      <c r="I101" s="2161"/>
      <c r="J101" s="2161"/>
      <c r="K101" s="2161"/>
      <c r="L101" s="2161"/>
      <c r="M101" s="2161"/>
      <c r="N101" s="2161"/>
      <c r="O101" s="2161"/>
      <c r="P101" s="2161"/>
      <c r="Q101" s="2161"/>
      <c r="R101" s="2161"/>
      <c r="S101" s="2161"/>
      <c r="T101" s="2161"/>
      <c r="U101" s="2161"/>
      <c r="V101" s="2161"/>
      <c r="W101" s="2161"/>
      <c r="X101" s="2161"/>
      <c r="Y101" s="2161"/>
      <c r="Z101" s="2161"/>
      <c r="AA101" s="2161"/>
      <c r="AB101" s="2030"/>
      <c r="AC101" s="2030"/>
      <c r="AD101" s="2030"/>
      <c r="AE101" s="2030"/>
      <c r="AF101" s="2029"/>
      <c r="AG101" s="2029"/>
      <c r="AH101" s="2029"/>
      <c r="AI101" s="2029"/>
      <c r="AJ101" s="2029"/>
      <c r="AK101" s="1778"/>
      <c r="AM101" s="2037"/>
      <c r="AN101" s="2037"/>
      <c r="AO101" s="2037"/>
      <c r="AP101" s="2037"/>
      <c r="AR101" s="2037"/>
    </row>
    <row r="102" spans="1:44" s="1848" customFormat="1" ht="4.5" customHeight="1">
      <c r="A102" s="1767"/>
      <c r="B102" s="2162"/>
      <c r="C102" s="2163"/>
      <c r="D102" s="2163"/>
      <c r="E102" s="2163"/>
      <c r="F102" s="2163"/>
      <c r="G102" s="2163"/>
      <c r="H102" s="2163"/>
      <c r="I102" s="2163"/>
      <c r="J102" s="2163"/>
      <c r="K102" s="2163"/>
      <c r="L102" s="2163"/>
      <c r="M102" s="2163"/>
      <c r="N102" s="2163"/>
      <c r="O102" s="2163"/>
      <c r="P102" s="2163"/>
      <c r="Q102" s="2163"/>
      <c r="R102" s="2163"/>
      <c r="S102" s="2163"/>
      <c r="T102" s="2163"/>
      <c r="U102" s="2163"/>
      <c r="V102" s="2163"/>
      <c r="W102" s="2163"/>
      <c r="X102" s="2163"/>
      <c r="Y102" s="2163"/>
      <c r="Z102" s="2163"/>
      <c r="AA102" s="2163"/>
      <c r="AB102" s="2163"/>
      <c r="AC102" s="2163"/>
      <c r="AD102" s="2163"/>
      <c r="AE102" s="2163"/>
      <c r="AF102" s="2099"/>
      <c r="AG102" s="2099"/>
      <c r="AH102" s="2099"/>
      <c r="AI102" s="2099"/>
      <c r="AJ102" s="2100"/>
      <c r="AK102" s="1778"/>
      <c r="AM102" s="2037"/>
      <c r="AN102" s="2037"/>
      <c r="AO102" s="2037"/>
      <c r="AP102" s="2037"/>
      <c r="AR102" s="2037"/>
    </row>
    <row r="103" spans="1:44" s="1848" customFormat="1" ht="15" customHeight="1">
      <c r="A103" s="1767"/>
      <c r="B103" s="920" t="s">
        <v>632</v>
      </c>
      <c r="C103" s="781"/>
      <c r="D103" s="781"/>
      <c r="E103" s="781"/>
      <c r="F103" s="781"/>
      <c r="G103" s="781"/>
      <c r="H103" s="781"/>
      <c r="I103" s="781"/>
      <c r="J103" s="781"/>
      <c r="K103" s="781"/>
      <c r="L103" s="781"/>
      <c r="M103" s="781"/>
      <c r="N103" s="781"/>
      <c r="O103" s="781"/>
      <c r="P103" s="781"/>
      <c r="Q103" s="781"/>
      <c r="R103" s="781"/>
      <c r="S103" s="781"/>
      <c r="T103" s="781"/>
      <c r="U103" s="781"/>
      <c r="V103" s="781"/>
      <c r="W103" s="781"/>
      <c r="X103" s="781"/>
      <c r="Y103" s="781"/>
      <c r="Z103" s="781"/>
      <c r="AA103" s="781"/>
      <c r="AB103" s="781"/>
      <c r="AC103" s="781"/>
      <c r="AD103" s="781"/>
      <c r="AE103" s="949"/>
      <c r="AF103" s="950"/>
      <c r="AG103" s="950"/>
      <c r="AH103" s="951"/>
      <c r="AI103" s="952" t="s">
        <v>8</v>
      </c>
      <c r="AJ103" s="953"/>
      <c r="AK103" s="1778"/>
      <c r="AM103" s="2037"/>
      <c r="AN103" s="2037"/>
      <c r="AO103" s="2037"/>
      <c r="AP103" s="2037"/>
      <c r="AR103" s="2037"/>
    </row>
    <row r="104" spans="1:44" s="1848" customFormat="1" ht="4.5" customHeight="1">
      <c r="A104" s="1767"/>
      <c r="B104" s="947"/>
      <c r="C104" s="948"/>
      <c r="D104" s="948"/>
      <c r="E104" s="948"/>
      <c r="F104" s="948"/>
      <c r="G104" s="948"/>
      <c r="H104" s="948"/>
      <c r="I104" s="948"/>
      <c r="J104" s="948"/>
      <c r="K104" s="948"/>
      <c r="L104" s="948"/>
      <c r="M104" s="948"/>
      <c r="N104" s="948"/>
      <c r="O104" s="948"/>
      <c r="P104" s="948"/>
      <c r="Q104" s="948"/>
      <c r="R104" s="948"/>
      <c r="S104" s="948"/>
      <c r="T104" s="948"/>
      <c r="U104" s="948"/>
      <c r="V104" s="948"/>
      <c r="W104" s="948"/>
      <c r="X104" s="948"/>
      <c r="Y104" s="948"/>
      <c r="Z104" s="948"/>
      <c r="AA104" s="948"/>
      <c r="AB104" s="948"/>
      <c r="AC104" s="948"/>
      <c r="AD104" s="948"/>
      <c r="AE104" s="2164"/>
      <c r="AF104" s="2164"/>
      <c r="AG104" s="2164"/>
      <c r="AH104" s="2164"/>
      <c r="AI104" s="2165"/>
      <c r="AJ104" s="2166"/>
      <c r="AK104" s="1778"/>
      <c r="AM104" s="2037"/>
      <c r="AN104" s="2037"/>
      <c r="AO104" s="2037"/>
      <c r="AP104" s="2037"/>
      <c r="AR104" s="2037"/>
    </row>
    <row r="105" spans="1:44" s="1848" customFormat="1" ht="4.5" customHeight="1">
      <c r="A105" s="1797"/>
      <c r="B105" s="2161"/>
      <c r="C105" s="2161"/>
      <c r="D105" s="2161"/>
      <c r="E105" s="2161"/>
      <c r="F105" s="2161"/>
      <c r="G105" s="2161"/>
      <c r="H105" s="2161"/>
      <c r="I105" s="2161"/>
      <c r="J105" s="2161"/>
      <c r="K105" s="2161"/>
      <c r="L105" s="2161"/>
      <c r="M105" s="2161"/>
      <c r="N105" s="2161"/>
      <c r="O105" s="2161"/>
      <c r="P105" s="2161"/>
      <c r="Q105" s="2161"/>
      <c r="R105" s="2161"/>
      <c r="S105" s="2161"/>
      <c r="T105" s="2161"/>
      <c r="U105" s="2161"/>
      <c r="V105" s="2161"/>
      <c r="W105" s="2161"/>
      <c r="X105" s="2161"/>
      <c r="Y105" s="2161"/>
      <c r="Z105" s="2161"/>
      <c r="AA105" s="2161"/>
      <c r="AB105" s="2030"/>
      <c r="AC105" s="2030"/>
      <c r="AD105" s="2030"/>
      <c r="AE105" s="2030"/>
      <c r="AF105" s="2029"/>
      <c r="AG105" s="2029"/>
      <c r="AH105" s="2029"/>
      <c r="AI105" s="2029"/>
      <c r="AJ105" s="2029"/>
      <c r="AK105" s="1784"/>
      <c r="AM105" s="2037"/>
      <c r="AN105" s="2037"/>
      <c r="AO105" s="2037"/>
      <c r="AP105" s="2037"/>
      <c r="AR105" s="2037"/>
    </row>
    <row r="106" spans="1:44" s="1848" customFormat="1" ht="4.5" customHeight="1">
      <c r="A106" s="1785"/>
      <c r="B106" s="1786"/>
      <c r="C106" s="1786"/>
      <c r="D106" s="1786"/>
      <c r="E106" s="1786"/>
      <c r="F106" s="1786"/>
      <c r="G106" s="1786"/>
      <c r="H106" s="1786"/>
      <c r="I106" s="1786"/>
      <c r="J106" s="1786"/>
      <c r="K106" s="1786"/>
      <c r="L106" s="1786"/>
      <c r="M106" s="1786"/>
      <c r="N106" s="1786"/>
      <c r="O106" s="1786"/>
      <c r="P106" s="1786"/>
      <c r="Q106" s="1786"/>
      <c r="R106" s="1786"/>
      <c r="S106" s="1786"/>
      <c r="T106" s="1786"/>
      <c r="U106" s="1786"/>
      <c r="V106" s="1786"/>
      <c r="W106" s="1786"/>
      <c r="X106" s="1786"/>
      <c r="Y106" s="1786"/>
      <c r="Z106" s="1786"/>
      <c r="AA106" s="1786"/>
      <c r="AB106" s="1786"/>
      <c r="AC106" s="1786"/>
      <c r="AD106" s="1786"/>
      <c r="AE106" s="1786"/>
      <c r="AF106" s="1786"/>
      <c r="AG106" s="1786"/>
      <c r="AH106" s="1786"/>
      <c r="AI106" s="1786"/>
      <c r="AJ106" s="1786"/>
      <c r="AK106" s="1787"/>
      <c r="AM106" s="2037"/>
      <c r="AN106" s="2037"/>
      <c r="AO106" s="2037"/>
      <c r="AP106" s="2037"/>
      <c r="AR106" s="2037"/>
    </row>
    <row r="107" spans="1:44" s="2005" customFormat="1" ht="4.5" customHeight="1">
      <c r="A107" s="2051"/>
      <c r="B107" s="2167"/>
      <c r="C107" s="2168"/>
      <c r="D107" s="2168"/>
      <c r="E107" s="2168"/>
      <c r="F107" s="2168"/>
      <c r="G107" s="2168"/>
      <c r="H107" s="2168"/>
      <c r="I107" s="2168"/>
      <c r="J107" s="2168"/>
      <c r="K107" s="2168"/>
      <c r="L107" s="2168"/>
      <c r="M107" s="2168"/>
      <c r="N107" s="2168"/>
      <c r="O107" s="2168"/>
      <c r="P107" s="2168"/>
      <c r="Q107" s="2168"/>
      <c r="R107" s="2168"/>
      <c r="S107" s="2168"/>
      <c r="T107" s="2168"/>
      <c r="U107" s="2168"/>
      <c r="V107" s="2168"/>
      <c r="W107" s="2168"/>
      <c r="X107" s="2168"/>
      <c r="Y107" s="2168"/>
      <c r="Z107" s="2168"/>
      <c r="AA107" s="2168"/>
      <c r="AB107" s="2169"/>
      <c r="AC107" s="2169"/>
      <c r="AD107" s="2169"/>
      <c r="AE107" s="2169"/>
      <c r="AF107" s="2169"/>
      <c r="AG107" s="2169"/>
      <c r="AH107" s="2169"/>
      <c r="AI107" s="1939"/>
      <c r="AJ107" s="2170"/>
      <c r="AK107" s="2055"/>
      <c r="AM107" s="2038"/>
      <c r="AN107" s="2038"/>
      <c r="AO107" s="2038"/>
      <c r="AP107" s="2038"/>
      <c r="AR107" s="2038"/>
    </row>
    <row r="108" spans="1:44" s="1848" customFormat="1" ht="9.75" customHeight="1">
      <c r="A108" s="1767"/>
      <c r="B108" s="954" t="s">
        <v>633</v>
      </c>
      <c r="C108" s="946" t="s">
        <v>600</v>
      </c>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1777"/>
      <c r="Z108" s="1777"/>
      <c r="AA108" s="1951"/>
      <c r="AB108" s="955" t="s">
        <v>1</v>
      </c>
      <c r="AC108" s="955"/>
      <c r="AD108" s="955"/>
      <c r="AE108" s="2171"/>
      <c r="AF108" s="2172"/>
      <c r="AG108" s="2156"/>
      <c r="AH108" s="225" t="s">
        <v>2</v>
      </c>
      <c r="AI108" s="1951"/>
      <c r="AJ108" s="1778"/>
      <c r="AK108" s="1778"/>
      <c r="AM108" s="2037"/>
      <c r="AN108" s="2037"/>
      <c r="AO108" s="2037"/>
      <c r="AP108" s="2037"/>
      <c r="AR108" s="2037"/>
    </row>
    <row r="109" spans="1:44" s="1848" customFormat="1" ht="15" customHeight="1">
      <c r="A109" s="1767"/>
      <c r="B109" s="954"/>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1777"/>
      <c r="Z109" s="1777"/>
      <c r="AA109" s="1951"/>
      <c r="AB109" s="1951"/>
      <c r="AC109" s="596"/>
      <c r="AD109" s="2007"/>
      <c r="AE109" s="2021"/>
      <c r="AF109" s="2101"/>
      <c r="AG109" s="2101"/>
      <c r="AH109" s="596"/>
      <c r="AI109" s="1951"/>
      <c r="AJ109" s="1778"/>
      <c r="AK109" s="1778"/>
      <c r="AM109" s="2037"/>
      <c r="AN109" s="2037"/>
      <c r="AO109" s="2037"/>
      <c r="AP109" s="2037"/>
      <c r="AR109" s="2037"/>
    </row>
    <row r="110" spans="1:44" s="1848" customFormat="1" ht="4.5" customHeight="1">
      <c r="A110" s="1767"/>
      <c r="B110" s="2173"/>
      <c r="C110" s="627"/>
      <c r="D110" s="627"/>
      <c r="E110" s="627"/>
      <c r="F110" s="627"/>
      <c r="G110" s="627"/>
      <c r="H110" s="627"/>
      <c r="I110" s="627"/>
      <c r="J110" s="627"/>
      <c r="K110" s="627"/>
      <c r="L110" s="627"/>
      <c r="M110" s="627"/>
      <c r="N110" s="627"/>
      <c r="O110" s="627"/>
      <c r="P110" s="627"/>
      <c r="Q110" s="627"/>
      <c r="R110" s="627"/>
      <c r="S110" s="627"/>
      <c r="T110" s="627"/>
      <c r="U110" s="627"/>
      <c r="V110" s="627"/>
      <c r="W110" s="627"/>
      <c r="X110" s="627"/>
      <c r="Y110" s="2174"/>
      <c r="Z110" s="2174"/>
      <c r="AA110" s="1809"/>
      <c r="AB110" s="1809"/>
      <c r="AC110" s="1945"/>
      <c r="AD110" s="2175"/>
      <c r="AE110" s="2030"/>
      <c r="AF110" s="2029"/>
      <c r="AG110" s="2029"/>
      <c r="AH110" s="1945"/>
      <c r="AI110" s="1809"/>
      <c r="AJ110" s="1784"/>
      <c r="AK110" s="1778"/>
      <c r="AM110" s="2037"/>
      <c r="AN110" s="2037"/>
      <c r="AO110" s="2037"/>
      <c r="AP110" s="2037"/>
      <c r="AR110" s="2037"/>
    </row>
    <row r="111" spans="1:44" s="1848" customFormat="1" ht="4.5" customHeight="1">
      <c r="A111" s="1797"/>
      <c r="B111" s="2176"/>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2174"/>
      <c r="Z111" s="2174"/>
      <c r="AA111" s="1809"/>
      <c r="AB111" s="1809"/>
      <c r="AC111" s="1945"/>
      <c r="AD111" s="2175"/>
      <c r="AE111" s="2030"/>
      <c r="AF111" s="2029"/>
      <c r="AG111" s="2029"/>
      <c r="AH111" s="1945"/>
      <c r="AI111" s="1809"/>
      <c r="AJ111" s="1809"/>
      <c r="AK111" s="1784"/>
      <c r="AM111" s="2037"/>
      <c r="AN111" s="2037"/>
      <c r="AO111" s="2037"/>
      <c r="AP111" s="2037"/>
      <c r="AR111" s="2037"/>
    </row>
    <row r="112" spans="1:44" s="1848" customFormat="1" ht="4.5" customHeight="1">
      <c r="A112" s="2035"/>
      <c r="B112" s="1965"/>
      <c r="C112" s="1965"/>
      <c r="D112" s="1965"/>
      <c r="E112" s="1965"/>
      <c r="F112" s="1965"/>
      <c r="G112" s="1965"/>
      <c r="H112" s="1965"/>
      <c r="I112" s="1965"/>
      <c r="J112" s="1965"/>
      <c r="K112" s="1965"/>
      <c r="L112" s="1965"/>
      <c r="M112" s="1965"/>
      <c r="N112" s="1965"/>
      <c r="O112" s="1965"/>
      <c r="P112" s="1965"/>
      <c r="Q112" s="1965"/>
      <c r="R112" s="1965"/>
      <c r="S112" s="1965"/>
      <c r="T112" s="1965"/>
      <c r="U112" s="1965"/>
      <c r="V112" s="1965"/>
      <c r="W112" s="1965"/>
      <c r="X112" s="1965"/>
      <c r="Y112" s="1965"/>
      <c r="Z112" s="1965"/>
      <c r="AA112" s="1965"/>
      <c r="AB112" s="1965"/>
      <c r="AC112" s="1965"/>
      <c r="AD112" s="1965"/>
      <c r="AE112" s="1965"/>
      <c r="AF112" s="1965"/>
      <c r="AG112" s="1965"/>
      <c r="AH112" s="1965"/>
      <c r="AI112" s="1965"/>
      <c r="AJ112" s="1965"/>
      <c r="AK112" s="2036"/>
      <c r="AM112" s="2037"/>
      <c r="AN112" s="2037"/>
      <c r="AO112" s="2037"/>
      <c r="AP112" s="2037"/>
      <c r="AR112" s="2037"/>
    </row>
    <row r="113" spans="1:44" s="1848" customFormat="1" ht="15" customHeight="1">
      <c r="A113" s="1767"/>
      <c r="B113" s="956" t="s">
        <v>634</v>
      </c>
      <c r="C113" s="956"/>
      <c r="D113" s="956"/>
      <c r="E113" s="956"/>
      <c r="F113" s="956"/>
      <c r="G113" s="956"/>
      <c r="H113" s="956"/>
      <c r="I113" s="956"/>
      <c r="J113" s="956"/>
      <c r="K113" s="956"/>
      <c r="L113" s="956"/>
      <c r="M113" s="2057"/>
      <c r="N113" s="2057"/>
      <c r="O113" s="2057"/>
      <c r="P113" s="2057"/>
      <c r="Q113" s="2057"/>
      <c r="R113" s="2057"/>
      <c r="S113" s="2057"/>
      <c r="T113" s="2057"/>
      <c r="U113" s="2057"/>
      <c r="V113" s="2057"/>
      <c r="W113" s="2057"/>
      <c r="X113" s="2057"/>
      <c r="Y113" s="2057"/>
      <c r="Z113" s="2057"/>
      <c r="AA113" s="2057"/>
      <c r="AB113" s="2057"/>
      <c r="AC113" s="2057"/>
      <c r="AD113" s="2057"/>
      <c r="AE113" s="2057"/>
      <c r="AF113" s="2057"/>
      <c r="AG113" s="2057"/>
      <c r="AH113" s="2136"/>
      <c r="AI113" s="2136"/>
      <c r="AJ113" s="2136"/>
      <c r="AK113" s="1778"/>
      <c r="AM113" s="2037"/>
      <c r="AN113" s="2037"/>
      <c r="AO113" s="2037"/>
      <c r="AP113" s="2037"/>
      <c r="AR113" s="2037"/>
    </row>
    <row r="114" spans="1:44" s="1848" customFormat="1" ht="4.5" customHeight="1">
      <c r="A114" s="1767"/>
      <c r="B114" s="2057"/>
      <c r="C114" s="2057"/>
      <c r="D114" s="2057"/>
      <c r="E114" s="2057"/>
      <c r="F114" s="2057"/>
      <c r="G114" s="2057"/>
      <c r="H114" s="2057"/>
      <c r="I114" s="2057"/>
      <c r="J114" s="2057"/>
      <c r="K114" s="2057"/>
      <c r="L114" s="2057"/>
      <c r="M114" s="2057"/>
      <c r="N114" s="2057"/>
      <c r="O114" s="2057"/>
      <c r="P114" s="2057"/>
      <c r="Q114" s="2057"/>
      <c r="R114" s="2057"/>
      <c r="S114" s="2057"/>
      <c r="T114" s="2057"/>
      <c r="U114" s="2057"/>
      <c r="V114" s="2057"/>
      <c r="W114" s="2057"/>
      <c r="X114" s="2057"/>
      <c r="Y114" s="2057"/>
      <c r="Z114" s="2057"/>
      <c r="AA114" s="2057"/>
      <c r="AB114" s="2057"/>
      <c r="AC114" s="2057"/>
      <c r="AD114" s="2057"/>
      <c r="AE114" s="2057"/>
      <c r="AF114" s="2057"/>
      <c r="AG114" s="2057"/>
      <c r="AH114" s="2136"/>
      <c r="AI114" s="2136"/>
      <c r="AJ114" s="2136"/>
      <c r="AK114" s="1778"/>
      <c r="AM114" s="2037"/>
      <c r="AN114" s="2037"/>
      <c r="AO114" s="2037"/>
      <c r="AP114" s="2037"/>
      <c r="AR114" s="2037"/>
    </row>
    <row r="115" spans="1:44" s="1976" customFormat="1" ht="30" customHeight="1">
      <c r="A115" s="1974"/>
      <c r="B115" s="957" t="s">
        <v>635</v>
      </c>
      <c r="C115" s="958"/>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8"/>
      <c r="AA115" s="958"/>
      <c r="AB115" s="958"/>
      <c r="AC115" s="958"/>
      <c r="AD115" s="958"/>
      <c r="AE115" s="958"/>
      <c r="AF115" s="958"/>
      <c r="AG115" s="958"/>
      <c r="AH115" s="2153"/>
      <c r="AI115" s="2153"/>
      <c r="AJ115" s="2177"/>
      <c r="AK115" s="2178"/>
      <c r="AM115" s="2179"/>
      <c r="AN115" s="2179"/>
      <c r="AO115" s="2179"/>
      <c r="AP115" s="2179"/>
      <c r="AR115" s="2179"/>
    </row>
    <row r="116" spans="1:44" s="1848" customFormat="1" ht="49.5" customHeight="1">
      <c r="A116" s="1767"/>
      <c r="B116" s="959" t="s">
        <v>60</v>
      </c>
      <c r="C116" s="960"/>
      <c r="D116" s="960"/>
      <c r="E116" s="960"/>
      <c r="F116" s="961"/>
      <c r="G116" s="962" t="s">
        <v>61</v>
      </c>
      <c r="H116" s="963"/>
      <c r="I116" s="963"/>
      <c r="J116" s="963"/>
      <c r="K116" s="963"/>
      <c r="L116" s="963"/>
      <c r="M116" s="963"/>
      <c r="N116" s="963"/>
      <c r="O116" s="963"/>
      <c r="P116" s="963"/>
      <c r="Q116" s="963"/>
      <c r="R116" s="963"/>
      <c r="S116" s="963"/>
      <c r="T116" s="963"/>
      <c r="U116" s="963"/>
      <c r="V116" s="963"/>
      <c r="W116" s="963"/>
      <c r="X116" s="963"/>
      <c r="Y116" s="963"/>
      <c r="Z116" s="964"/>
      <c r="AA116" s="959" t="s">
        <v>83</v>
      </c>
      <c r="AB116" s="960"/>
      <c r="AC116" s="960"/>
      <c r="AD116" s="960"/>
      <c r="AE116" s="961"/>
      <c r="AF116" s="959" t="s">
        <v>84</v>
      </c>
      <c r="AG116" s="960"/>
      <c r="AH116" s="960"/>
      <c r="AI116" s="960"/>
      <c r="AJ116" s="961"/>
      <c r="AK116" s="1778"/>
      <c r="AM116" s="2037"/>
      <c r="AN116" s="2037"/>
      <c r="AO116" s="2037"/>
      <c r="AP116" s="2037"/>
      <c r="AR116" s="2037"/>
    </row>
    <row r="117" spans="1:44" s="1848" customFormat="1" ht="4.5" customHeight="1">
      <c r="A117" s="1767"/>
      <c r="B117" s="965" t="s">
        <v>12</v>
      </c>
      <c r="C117" s="966"/>
      <c r="D117" s="966"/>
      <c r="E117" s="966"/>
      <c r="F117" s="967"/>
      <c r="G117" s="974" t="s">
        <v>827</v>
      </c>
      <c r="H117" s="975"/>
      <c r="I117" s="975"/>
      <c r="J117" s="975"/>
      <c r="K117" s="975"/>
      <c r="L117" s="975"/>
      <c r="M117" s="975"/>
      <c r="N117" s="975"/>
      <c r="O117" s="975"/>
      <c r="P117" s="975"/>
      <c r="Q117" s="975"/>
      <c r="R117" s="975"/>
      <c r="S117" s="975"/>
      <c r="T117" s="975"/>
      <c r="U117" s="975"/>
      <c r="V117" s="975"/>
      <c r="W117" s="975"/>
      <c r="X117" s="975"/>
      <c r="Y117" s="975"/>
      <c r="Z117" s="976"/>
      <c r="AA117" s="1785"/>
      <c r="AB117" s="1786"/>
      <c r="AC117" s="2180"/>
      <c r="AD117" s="2168"/>
      <c r="AE117" s="2170"/>
      <c r="AF117" s="2181"/>
      <c r="AG117" s="2182"/>
      <c r="AH117" s="2183"/>
      <c r="AI117" s="2099"/>
      <c r="AJ117" s="2100"/>
      <c r="AK117" s="1778"/>
      <c r="AM117" s="2037"/>
      <c r="AN117" s="2037"/>
      <c r="AO117" s="2037"/>
      <c r="AP117" s="2037"/>
      <c r="AR117" s="2037"/>
    </row>
    <row r="118" spans="1:44" s="1848" customFormat="1" ht="15" customHeight="1">
      <c r="A118" s="1767"/>
      <c r="B118" s="968"/>
      <c r="C118" s="969"/>
      <c r="D118" s="969"/>
      <c r="E118" s="969"/>
      <c r="F118" s="970"/>
      <c r="G118" s="977"/>
      <c r="H118" s="978"/>
      <c r="I118" s="978"/>
      <c r="J118" s="978"/>
      <c r="K118" s="978"/>
      <c r="L118" s="978"/>
      <c r="M118" s="978"/>
      <c r="N118" s="978"/>
      <c r="O118" s="978"/>
      <c r="P118" s="978"/>
      <c r="Q118" s="978"/>
      <c r="R118" s="978"/>
      <c r="S118" s="978"/>
      <c r="T118" s="978"/>
      <c r="U118" s="978"/>
      <c r="V118" s="978"/>
      <c r="W118" s="978"/>
      <c r="X118" s="978"/>
      <c r="Y118" s="978"/>
      <c r="Z118" s="979"/>
      <c r="AA118" s="2137"/>
      <c r="AB118" s="1888"/>
      <c r="AC118" s="596"/>
      <c r="AD118" s="2184"/>
      <c r="AE118" s="2055"/>
      <c r="AF118" s="2185"/>
      <c r="AG118" s="599"/>
      <c r="AH118" s="596"/>
      <c r="AI118" s="2101"/>
      <c r="AJ118" s="2102"/>
      <c r="AK118" s="1778"/>
      <c r="AM118" s="2037"/>
      <c r="AN118" s="2037"/>
      <c r="AO118" s="2037"/>
      <c r="AP118" s="2037"/>
      <c r="AR118" s="2037"/>
    </row>
    <row r="119" spans="1:44" s="1848" customFormat="1" ht="69.75" customHeight="1">
      <c r="A119" s="1767"/>
      <c r="B119" s="968"/>
      <c r="C119" s="969"/>
      <c r="D119" s="969"/>
      <c r="E119" s="969"/>
      <c r="F119" s="970"/>
      <c r="G119" s="977"/>
      <c r="H119" s="978"/>
      <c r="I119" s="978"/>
      <c r="J119" s="978"/>
      <c r="K119" s="978"/>
      <c r="L119" s="978"/>
      <c r="M119" s="978"/>
      <c r="N119" s="978"/>
      <c r="O119" s="978"/>
      <c r="P119" s="978"/>
      <c r="Q119" s="978"/>
      <c r="R119" s="978"/>
      <c r="S119" s="978"/>
      <c r="T119" s="978"/>
      <c r="U119" s="978"/>
      <c r="V119" s="978"/>
      <c r="W119" s="978"/>
      <c r="X119" s="978"/>
      <c r="Y119" s="978"/>
      <c r="Z119" s="979"/>
      <c r="AA119" s="2137"/>
      <c r="AB119" s="1888"/>
      <c r="AC119" s="1781"/>
      <c r="AD119" s="2184"/>
      <c r="AE119" s="2055"/>
      <c r="AF119" s="2185"/>
      <c r="AG119" s="599"/>
      <c r="AH119" s="1781"/>
      <c r="AI119" s="2101"/>
      <c r="AJ119" s="2102"/>
      <c r="AK119" s="1778"/>
      <c r="AM119" s="2037"/>
      <c r="AN119" s="2037"/>
      <c r="AO119" s="2037"/>
      <c r="AP119" s="2037"/>
      <c r="AR119" s="2037"/>
    </row>
    <row r="120" spans="1:44" s="1848" customFormat="1" ht="35.25" customHeight="1">
      <c r="A120" s="1767"/>
      <c r="B120" s="971"/>
      <c r="C120" s="972"/>
      <c r="D120" s="972"/>
      <c r="E120" s="972"/>
      <c r="F120" s="973"/>
      <c r="G120" s="980"/>
      <c r="H120" s="981"/>
      <c r="I120" s="981"/>
      <c r="J120" s="981"/>
      <c r="K120" s="981"/>
      <c r="L120" s="981"/>
      <c r="M120" s="981"/>
      <c r="N120" s="981"/>
      <c r="O120" s="981"/>
      <c r="P120" s="981"/>
      <c r="Q120" s="981"/>
      <c r="R120" s="981"/>
      <c r="S120" s="981"/>
      <c r="T120" s="981"/>
      <c r="U120" s="981"/>
      <c r="V120" s="981"/>
      <c r="W120" s="981"/>
      <c r="X120" s="981"/>
      <c r="Y120" s="981"/>
      <c r="Z120" s="982"/>
      <c r="AA120" s="2150"/>
      <c r="AB120" s="1904"/>
      <c r="AC120" s="621"/>
      <c r="AD120" s="2186"/>
      <c r="AE120" s="2187"/>
      <c r="AF120" s="2031"/>
      <c r="AG120" s="2080"/>
      <c r="AH120" s="2188"/>
      <c r="AI120" s="2029"/>
      <c r="AJ120" s="2106"/>
      <c r="AK120" s="1778"/>
      <c r="AM120" s="2037"/>
      <c r="AN120" s="2037"/>
      <c r="AO120" s="2037"/>
      <c r="AP120" s="2037"/>
      <c r="AR120" s="2037"/>
    </row>
    <row r="121" spans="1:44" s="1848" customFormat="1" ht="4.5" customHeight="1">
      <c r="A121" s="1767"/>
      <c r="B121" s="965" t="s">
        <v>13</v>
      </c>
      <c r="C121" s="983"/>
      <c r="D121" s="983"/>
      <c r="E121" s="983"/>
      <c r="F121" s="984"/>
      <c r="G121" s="974" t="s">
        <v>828</v>
      </c>
      <c r="H121" s="990"/>
      <c r="I121" s="990"/>
      <c r="J121" s="990"/>
      <c r="K121" s="990"/>
      <c r="L121" s="990"/>
      <c r="M121" s="990"/>
      <c r="N121" s="990"/>
      <c r="O121" s="990"/>
      <c r="P121" s="990"/>
      <c r="Q121" s="990"/>
      <c r="R121" s="990"/>
      <c r="S121" s="990"/>
      <c r="T121" s="990"/>
      <c r="U121" s="990"/>
      <c r="V121" s="990"/>
      <c r="W121" s="990"/>
      <c r="X121" s="990"/>
      <c r="Y121" s="990"/>
      <c r="Z121" s="991"/>
      <c r="AA121" s="1785"/>
      <c r="AB121" s="1786"/>
      <c r="AC121" s="2180"/>
      <c r="AD121" s="2168"/>
      <c r="AE121" s="2170"/>
      <c r="AF121" s="2181"/>
      <c r="AG121" s="2182"/>
      <c r="AH121" s="2183"/>
      <c r="AI121" s="2099"/>
      <c r="AJ121" s="2100"/>
      <c r="AK121" s="1778"/>
      <c r="AM121" s="2037"/>
      <c r="AN121" s="2037"/>
      <c r="AO121" s="2037"/>
      <c r="AP121" s="2037"/>
      <c r="AR121" s="2037"/>
    </row>
    <row r="122" spans="1:44" s="1848" customFormat="1" ht="15" customHeight="1">
      <c r="A122" s="1767"/>
      <c r="B122" s="985"/>
      <c r="C122" s="986"/>
      <c r="D122" s="986"/>
      <c r="E122" s="986"/>
      <c r="F122" s="987"/>
      <c r="G122" s="992"/>
      <c r="H122" s="993"/>
      <c r="I122" s="993"/>
      <c r="J122" s="993"/>
      <c r="K122" s="993"/>
      <c r="L122" s="993"/>
      <c r="M122" s="993"/>
      <c r="N122" s="993"/>
      <c r="O122" s="993"/>
      <c r="P122" s="993"/>
      <c r="Q122" s="993"/>
      <c r="R122" s="993"/>
      <c r="S122" s="993"/>
      <c r="T122" s="993"/>
      <c r="U122" s="993"/>
      <c r="V122" s="993"/>
      <c r="W122" s="993"/>
      <c r="X122" s="993"/>
      <c r="Y122" s="993"/>
      <c r="Z122" s="994"/>
      <c r="AA122" s="2137"/>
      <c r="AB122" s="1888"/>
      <c r="AC122" s="596"/>
      <c r="AD122" s="2184"/>
      <c r="AE122" s="2055"/>
      <c r="AF122" s="2185"/>
      <c r="AG122" s="599"/>
      <c r="AH122" s="596"/>
      <c r="AI122" s="2101"/>
      <c r="AJ122" s="2102"/>
      <c r="AK122" s="1778"/>
      <c r="AM122" s="2037"/>
      <c r="AN122" s="2037"/>
      <c r="AO122" s="2037"/>
      <c r="AP122" s="2037"/>
      <c r="AR122" s="2037"/>
    </row>
    <row r="123" spans="1:44" s="1848" customFormat="1" ht="63" customHeight="1">
      <c r="A123" s="1767"/>
      <c r="B123" s="985"/>
      <c r="C123" s="986"/>
      <c r="D123" s="986"/>
      <c r="E123" s="986"/>
      <c r="F123" s="987"/>
      <c r="G123" s="992"/>
      <c r="H123" s="993"/>
      <c r="I123" s="993"/>
      <c r="J123" s="993"/>
      <c r="K123" s="993"/>
      <c r="L123" s="993"/>
      <c r="M123" s="993"/>
      <c r="N123" s="993"/>
      <c r="O123" s="993"/>
      <c r="P123" s="993"/>
      <c r="Q123" s="993"/>
      <c r="R123" s="993"/>
      <c r="S123" s="993"/>
      <c r="T123" s="993"/>
      <c r="U123" s="993"/>
      <c r="V123" s="993"/>
      <c r="W123" s="993"/>
      <c r="X123" s="993"/>
      <c r="Y123" s="993"/>
      <c r="Z123" s="994"/>
      <c r="AA123" s="2137"/>
      <c r="AB123" s="1888"/>
      <c r="AC123" s="1781"/>
      <c r="AD123" s="2184"/>
      <c r="AE123" s="2055"/>
      <c r="AF123" s="2185"/>
      <c r="AG123" s="599"/>
      <c r="AH123" s="1781"/>
      <c r="AI123" s="2101"/>
      <c r="AJ123" s="2102"/>
      <c r="AK123" s="1778"/>
      <c r="AM123" s="2037"/>
      <c r="AN123" s="2037"/>
      <c r="AO123" s="2037"/>
      <c r="AP123" s="2037"/>
      <c r="AR123" s="2037"/>
    </row>
    <row r="124" spans="1:44" s="1848" customFormat="1" ht="4.5" customHeight="1">
      <c r="A124" s="1767"/>
      <c r="B124" s="988"/>
      <c r="C124" s="935"/>
      <c r="D124" s="935"/>
      <c r="E124" s="935"/>
      <c r="F124" s="989"/>
      <c r="G124" s="995"/>
      <c r="H124" s="996"/>
      <c r="I124" s="996"/>
      <c r="J124" s="996"/>
      <c r="K124" s="996"/>
      <c r="L124" s="996"/>
      <c r="M124" s="996"/>
      <c r="N124" s="996"/>
      <c r="O124" s="996"/>
      <c r="P124" s="996"/>
      <c r="Q124" s="996"/>
      <c r="R124" s="996"/>
      <c r="S124" s="996"/>
      <c r="T124" s="996"/>
      <c r="U124" s="996"/>
      <c r="V124" s="996"/>
      <c r="W124" s="996"/>
      <c r="X124" s="996"/>
      <c r="Y124" s="996"/>
      <c r="Z124" s="997"/>
      <c r="AA124" s="2150"/>
      <c r="AB124" s="1904"/>
      <c r="AC124" s="621"/>
      <c r="AD124" s="2186"/>
      <c r="AE124" s="2187"/>
      <c r="AF124" s="2031"/>
      <c r="AG124" s="2080"/>
      <c r="AH124" s="2188"/>
      <c r="AI124" s="2029"/>
      <c r="AJ124" s="2106"/>
      <c r="AK124" s="1778"/>
      <c r="AM124" s="2037"/>
      <c r="AN124" s="2037"/>
      <c r="AO124" s="2037"/>
      <c r="AP124" s="2037"/>
      <c r="AR124" s="2037"/>
    </row>
    <row r="125" spans="1:44" s="1848" customFormat="1" ht="4.5" customHeight="1">
      <c r="A125" s="1767"/>
      <c r="B125" s="965" t="s">
        <v>17</v>
      </c>
      <c r="C125" s="983"/>
      <c r="D125" s="983"/>
      <c r="E125" s="983"/>
      <c r="F125" s="984"/>
      <c r="G125" s="904" t="s">
        <v>14</v>
      </c>
      <c r="H125" s="998"/>
      <c r="I125" s="998"/>
      <c r="J125" s="998"/>
      <c r="K125" s="998"/>
      <c r="L125" s="998"/>
      <c r="M125" s="998"/>
      <c r="N125" s="998"/>
      <c r="O125" s="998"/>
      <c r="P125" s="998"/>
      <c r="Q125" s="998"/>
      <c r="R125" s="998"/>
      <c r="S125" s="998"/>
      <c r="T125" s="998"/>
      <c r="U125" s="998"/>
      <c r="V125" s="998"/>
      <c r="W125" s="998"/>
      <c r="X125" s="998"/>
      <c r="Y125" s="998"/>
      <c r="Z125" s="999"/>
      <c r="AA125" s="2189"/>
      <c r="AB125" s="2190"/>
      <c r="AC125" s="2183"/>
      <c r="AD125" s="2191"/>
      <c r="AE125" s="2192"/>
      <c r="AF125" s="2181"/>
      <c r="AG125" s="2182"/>
      <c r="AH125" s="2183"/>
      <c r="AI125" s="2099"/>
      <c r="AJ125" s="2100"/>
      <c r="AK125" s="1778"/>
      <c r="AM125" s="2037"/>
      <c r="AN125" s="2037"/>
      <c r="AO125" s="2037"/>
      <c r="AP125" s="2037"/>
      <c r="AR125" s="2037"/>
    </row>
    <row r="126" spans="1:44" s="1848" customFormat="1" ht="15" customHeight="1">
      <c r="A126" s="1767"/>
      <c r="B126" s="985"/>
      <c r="C126" s="986"/>
      <c r="D126" s="986"/>
      <c r="E126" s="986"/>
      <c r="F126" s="987"/>
      <c r="G126" s="1000"/>
      <c r="H126" s="1001"/>
      <c r="I126" s="1001"/>
      <c r="J126" s="1001"/>
      <c r="K126" s="1001"/>
      <c r="L126" s="1001"/>
      <c r="M126" s="1001"/>
      <c r="N126" s="1001"/>
      <c r="O126" s="1001"/>
      <c r="P126" s="1001"/>
      <c r="Q126" s="1001"/>
      <c r="R126" s="1001"/>
      <c r="S126" s="1001"/>
      <c r="T126" s="1001"/>
      <c r="U126" s="1001"/>
      <c r="V126" s="1001"/>
      <c r="W126" s="1001"/>
      <c r="X126" s="1001"/>
      <c r="Y126" s="1001"/>
      <c r="Z126" s="1002"/>
      <c r="AA126" s="2193"/>
      <c r="AB126" s="2194"/>
      <c r="AC126" s="596"/>
      <c r="AD126" s="2195"/>
      <c r="AE126" s="2196"/>
      <c r="AF126" s="2185"/>
      <c r="AG126" s="599"/>
      <c r="AH126" s="596"/>
      <c r="AI126" s="2101"/>
      <c r="AJ126" s="2102"/>
      <c r="AK126" s="1778"/>
      <c r="AM126" s="2037"/>
      <c r="AN126" s="2037"/>
      <c r="AO126" s="2037"/>
      <c r="AP126" s="2037"/>
      <c r="AR126" s="2037"/>
    </row>
    <row r="127" spans="1:44" s="1848" customFormat="1" ht="4.5" customHeight="1">
      <c r="A127" s="1767"/>
      <c r="B127" s="985"/>
      <c r="C127" s="986"/>
      <c r="D127" s="986"/>
      <c r="E127" s="986"/>
      <c r="F127" s="987"/>
      <c r="G127" s="1000"/>
      <c r="H127" s="1001"/>
      <c r="I127" s="1001"/>
      <c r="J127" s="1001"/>
      <c r="K127" s="1001"/>
      <c r="L127" s="1001"/>
      <c r="M127" s="1001"/>
      <c r="N127" s="1001"/>
      <c r="O127" s="1001"/>
      <c r="P127" s="1001"/>
      <c r="Q127" s="1001"/>
      <c r="R127" s="1001"/>
      <c r="S127" s="1001"/>
      <c r="T127" s="1001"/>
      <c r="U127" s="1001"/>
      <c r="V127" s="1001"/>
      <c r="W127" s="1001"/>
      <c r="X127" s="1001"/>
      <c r="Y127" s="1001"/>
      <c r="Z127" s="1002"/>
      <c r="AA127" s="2193"/>
      <c r="AB127" s="2194"/>
      <c r="AC127" s="1781"/>
      <c r="AD127" s="2195"/>
      <c r="AE127" s="2196"/>
      <c r="AF127" s="2185"/>
      <c r="AG127" s="599"/>
      <c r="AH127" s="1781"/>
      <c r="AI127" s="2101"/>
      <c r="AJ127" s="2102"/>
      <c r="AK127" s="1778"/>
      <c r="AM127" s="2037"/>
      <c r="AN127" s="2037"/>
      <c r="AO127" s="2037"/>
      <c r="AP127" s="2037"/>
      <c r="AR127" s="2037"/>
    </row>
    <row r="128" spans="1:44" s="1848" customFormat="1" ht="4.5" customHeight="1">
      <c r="A128" s="1767"/>
      <c r="B128" s="988"/>
      <c r="C128" s="935"/>
      <c r="D128" s="935"/>
      <c r="E128" s="935"/>
      <c r="F128" s="989"/>
      <c r="G128" s="1003"/>
      <c r="H128" s="1004"/>
      <c r="I128" s="1004"/>
      <c r="J128" s="1004"/>
      <c r="K128" s="1004"/>
      <c r="L128" s="1004"/>
      <c r="M128" s="1004"/>
      <c r="N128" s="1004"/>
      <c r="O128" s="1004"/>
      <c r="P128" s="1004"/>
      <c r="Q128" s="1004"/>
      <c r="R128" s="1004"/>
      <c r="S128" s="1004"/>
      <c r="T128" s="1004"/>
      <c r="U128" s="1004"/>
      <c r="V128" s="1004"/>
      <c r="W128" s="1004"/>
      <c r="X128" s="1004"/>
      <c r="Y128" s="1004"/>
      <c r="Z128" s="1005"/>
      <c r="AA128" s="2197"/>
      <c r="AB128" s="2198"/>
      <c r="AC128" s="2188"/>
      <c r="AD128" s="2199"/>
      <c r="AE128" s="2200"/>
      <c r="AF128" s="2031"/>
      <c r="AG128" s="2080"/>
      <c r="AH128" s="2188"/>
      <c r="AI128" s="2029"/>
      <c r="AJ128" s="2106"/>
      <c r="AK128" s="1778"/>
      <c r="AM128" s="2037"/>
      <c r="AN128" s="2037"/>
      <c r="AO128" s="2037"/>
      <c r="AP128" s="2037"/>
      <c r="AR128" s="2037"/>
    </row>
    <row r="129" spans="1:44" s="1848" customFormat="1" ht="4.5" customHeight="1">
      <c r="A129" s="1767"/>
      <c r="B129" s="965" t="s">
        <v>15</v>
      </c>
      <c r="C129" s="983"/>
      <c r="D129" s="983"/>
      <c r="E129" s="983"/>
      <c r="F129" s="984"/>
      <c r="G129" s="1006" t="s">
        <v>5</v>
      </c>
      <c r="H129" s="1006"/>
      <c r="I129" s="1006"/>
      <c r="J129" s="1006"/>
      <c r="K129" s="1006"/>
      <c r="L129" s="1006"/>
      <c r="M129" s="1006"/>
      <c r="N129" s="1006"/>
      <c r="O129" s="1006"/>
      <c r="P129" s="1006"/>
      <c r="Q129" s="1006"/>
      <c r="R129" s="1006"/>
      <c r="S129" s="1006"/>
      <c r="T129" s="1006"/>
      <c r="U129" s="1006"/>
      <c r="V129" s="1006"/>
      <c r="W129" s="1006"/>
      <c r="X129" s="1006"/>
      <c r="Y129" s="1006"/>
      <c r="Z129" s="1007"/>
      <c r="AA129" s="1785"/>
      <c r="AB129" s="1786"/>
      <c r="AC129" s="2180"/>
      <c r="AD129" s="2168"/>
      <c r="AE129" s="2170"/>
      <c r="AF129" s="2181"/>
      <c r="AG129" s="2182"/>
      <c r="AH129" s="2183"/>
      <c r="AI129" s="2099"/>
      <c r="AJ129" s="2100"/>
      <c r="AK129" s="1778"/>
      <c r="AM129" s="2037"/>
      <c r="AN129" s="2037"/>
      <c r="AO129" s="2037"/>
      <c r="AP129" s="2037"/>
      <c r="AR129" s="2037"/>
    </row>
    <row r="130" spans="1:44" s="1848" customFormat="1" ht="15" customHeight="1">
      <c r="A130" s="1767"/>
      <c r="B130" s="985"/>
      <c r="C130" s="986"/>
      <c r="D130" s="986"/>
      <c r="E130" s="986"/>
      <c r="F130" s="987"/>
      <c r="G130" s="1008"/>
      <c r="H130" s="1008"/>
      <c r="I130" s="1008"/>
      <c r="J130" s="1008"/>
      <c r="K130" s="1008"/>
      <c r="L130" s="1008"/>
      <c r="M130" s="1008"/>
      <c r="N130" s="1008"/>
      <c r="O130" s="1008"/>
      <c r="P130" s="1008"/>
      <c r="Q130" s="1008"/>
      <c r="R130" s="1008"/>
      <c r="S130" s="1008"/>
      <c r="T130" s="1008"/>
      <c r="U130" s="1008"/>
      <c r="V130" s="1008"/>
      <c r="W130" s="1008"/>
      <c r="X130" s="1008"/>
      <c r="Y130" s="1008"/>
      <c r="Z130" s="1009"/>
      <c r="AA130" s="2137"/>
      <c r="AB130" s="1888"/>
      <c r="AC130" s="596"/>
      <c r="AD130" s="2184"/>
      <c r="AE130" s="2184"/>
      <c r="AF130" s="2201"/>
      <c r="AG130" s="599"/>
      <c r="AH130" s="596"/>
      <c r="AI130" s="2101"/>
      <c r="AJ130" s="2102"/>
      <c r="AK130" s="1778"/>
      <c r="AM130" s="2037"/>
      <c r="AN130" s="2037"/>
      <c r="AO130" s="2037"/>
      <c r="AP130" s="2037"/>
      <c r="AR130" s="2037"/>
    </row>
    <row r="131" spans="1:44" s="1848" customFormat="1" ht="4.5" customHeight="1">
      <c r="A131" s="1767"/>
      <c r="B131" s="988"/>
      <c r="C131" s="935"/>
      <c r="D131" s="935"/>
      <c r="E131" s="935"/>
      <c r="F131" s="989"/>
      <c r="G131" s="1010"/>
      <c r="H131" s="1010"/>
      <c r="I131" s="1010"/>
      <c r="J131" s="1010"/>
      <c r="K131" s="1010"/>
      <c r="L131" s="1010"/>
      <c r="M131" s="1010"/>
      <c r="N131" s="1010"/>
      <c r="O131" s="1010"/>
      <c r="P131" s="1010"/>
      <c r="Q131" s="1010"/>
      <c r="R131" s="1010"/>
      <c r="S131" s="1010"/>
      <c r="T131" s="1010"/>
      <c r="U131" s="1010"/>
      <c r="V131" s="1010"/>
      <c r="W131" s="1010"/>
      <c r="X131" s="1010"/>
      <c r="Y131" s="1010"/>
      <c r="Z131" s="1011"/>
      <c r="AA131" s="2150"/>
      <c r="AB131" s="1904"/>
      <c r="AC131" s="621"/>
      <c r="AD131" s="2186"/>
      <c r="AE131" s="2186"/>
      <c r="AF131" s="2202"/>
      <c r="AG131" s="2080"/>
      <c r="AH131" s="2188"/>
      <c r="AI131" s="2029"/>
      <c r="AJ131" s="2106"/>
      <c r="AK131" s="1778"/>
      <c r="AM131" s="2037"/>
      <c r="AN131" s="2037"/>
      <c r="AO131" s="2037"/>
      <c r="AP131" s="2037"/>
      <c r="AR131" s="2037"/>
    </row>
    <row r="132" spans="1:44" s="1848" customFormat="1" ht="4.5" customHeight="1">
      <c r="A132" s="1767"/>
      <c r="B132" s="965" t="s">
        <v>16</v>
      </c>
      <c r="C132" s="983"/>
      <c r="D132" s="983"/>
      <c r="E132" s="983"/>
      <c r="F132" s="984"/>
      <c r="G132" s="1006" t="s">
        <v>62</v>
      </c>
      <c r="H132" s="1006"/>
      <c r="I132" s="1006"/>
      <c r="J132" s="1006"/>
      <c r="K132" s="1006"/>
      <c r="L132" s="1006"/>
      <c r="M132" s="1006"/>
      <c r="N132" s="1006"/>
      <c r="O132" s="1006"/>
      <c r="P132" s="1006"/>
      <c r="Q132" s="1006"/>
      <c r="R132" s="1006"/>
      <c r="S132" s="1006"/>
      <c r="T132" s="1006"/>
      <c r="U132" s="1006"/>
      <c r="V132" s="1006"/>
      <c r="W132" s="1006"/>
      <c r="X132" s="1006"/>
      <c r="Y132" s="1006"/>
      <c r="Z132" s="1007"/>
      <c r="AA132" s="1785"/>
      <c r="AB132" s="1786"/>
      <c r="AC132" s="2180"/>
      <c r="AD132" s="2168"/>
      <c r="AE132" s="2170"/>
      <c r="AF132" s="2181"/>
      <c r="AG132" s="2182"/>
      <c r="AH132" s="2183"/>
      <c r="AI132" s="2099"/>
      <c r="AJ132" s="2100"/>
      <c r="AK132" s="1778"/>
      <c r="AM132" s="2037"/>
      <c r="AN132" s="2037"/>
      <c r="AO132" s="2037"/>
      <c r="AP132" s="2037"/>
      <c r="AR132" s="2037"/>
    </row>
    <row r="133" spans="1:44" s="1848" customFormat="1" ht="15" customHeight="1">
      <c r="A133" s="1767"/>
      <c r="B133" s="985"/>
      <c r="C133" s="986"/>
      <c r="D133" s="986"/>
      <c r="E133" s="986"/>
      <c r="F133" s="987"/>
      <c r="G133" s="1008"/>
      <c r="H133" s="1008"/>
      <c r="I133" s="1008"/>
      <c r="J133" s="1008"/>
      <c r="K133" s="1008"/>
      <c r="L133" s="1008"/>
      <c r="M133" s="1008"/>
      <c r="N133" s="1008"/>
      <c r="O133" s="1008"/>
      <c r="P133" s="1008"/>
      <c r="Q133" s="1008"/>
      <c r="R133" s="1008"/>
      <c r="S133" s="1008"/>
      <c r="T133" s="1008"/>
      <c r="U133" s="1008"/>
      <c r="V133" s="1008"/>
      <c r="W133" s="1008"/>
      <c r="X133" s="1008"/>
      <c r="Y133" s="1008"/>
      <c r="Z133" s="1009"/>
      <c r="AA133" s="2137"/>
      <c r="AB133" s="1888"/>
      <c r="AC133" s="596"/>
      <c r="AD133" s="2184"/>
      <c r="AE133" s="2055"/>
      <c r="AF133" s="2185"/>
      <c r="AG133" s="599"/>
      <c r="AH133" s="596"/>
      <c r="AI133" s="2203"/>
      <c r="AJ133" s="2102"/>
      <c r="AK133" s="1778"/>
      <c r="AM133" s="2037"/>
      <c r="AN133" s="2037"/>
      <c r="AO133" s="2037"/>
      <c r="AP133" s="2037"/>
      <c r="AR133" s="2037"/>
    </row>
    <row r="134" spans="1:44" s="1848" customFormat="1" ht="4.5" customHeight="1">
      <c r="A134" s="1767"/>
      <c r="B134" s="988"/>
      <c r="C134" s="935"/>
      <c r="D134" s="935"/>
      <c r="E134" s="935"/>
      <c r="F134" s="989"/>
      <c r="G134" s="1010"/>
      <c r="H134" s="1010"/>
      <c r="I134" s="1010"/>
      <c r="J134" s="1010"/>
      <c r="K134" s="1010"/>
      <c r="L134" s="1010"/>
      <c r="M134" s="1010"/>
      <c r="N134" s="1010"/>
      <c r="O134" s="1010"/>
      <c r="P134" s="1010"/>
      <c r="Q134" s="1010"/>
      <c r="R134" s="1010"/>
      <c r="S134" s="1010"/>
      <c r="T134" s="1010"/>
      <c r="U134" s="1010"/>
      <c r="V134" s="1010"/>
      <c r="W134" s="1010"/>
      <c r="X134" s="1010"/>
      <c r="Y134" s="1010"/>
      <c r="Z134" s="1011"/>
      <c r="AA134" s="2150"/>
      <c r="AB134" s="1904"/>
      <c r="AC134" s="621"/>
      <c r="AD134" s="2186"/>
      <c r="AE134" s="2187"/>
      <c r="AF134" s="2031"/>
      <c r="AG134" s="2080"/>
      <c r="AH134" s="2188"/>
      <c r="AI134" s="2029"/>
      <c r="AJ134" s="2106"/>
      <c r="AK134" s="1778"/>
      <c r="AM134" s="2037"/>
      <c r="AN134" s="2037"/>
      <c r="AO134" s="2037"/>
      <c r="AP134" s="2037"/>
      <c r="AR134" s="2037"/>
    </row>
    <row r="135" spans="1:44" s="1848" customFormat="1" ht="4.5" customHeight="1">
      <c r="A135" s="1767"/>
      <c r="B135" s="965" t="s">
        <v>18</v>
      </c>
      <c r="C135" s="983"/>
      <c r="D135" s="983"/>
      <c r="E135" s="983"/>
      <c r="F135" s="984"/>
      <c r="G135" s="904" t="s">
        <v>19</v>
      </c>
      <c r="H135" s="998"/>
      <c r="I135" s="998"/>
      <c r="J135" s="998"/>
      <c r="K135" s="998"/>
      <c r="L135" s="998"/>
      <c r="M135" s="998"/>
      <c r="N135" s="998"/>
      <c r="O135" s="998"/>
      <c r="P135" s="998"/>
      <c r="Q135" s="998"/>
      <c r="R135" s="998"/>
      <c r="S135" s="998"/>
      <c r="T135" s="998"/>
      <c r="U135" s="998"/>
      <c r="V135" s="998"/>
      <c r="W135" s="998"/>
      <c r="X135" s="998"/>
      <c r="Y135" s="998"/>
      <c r="Z135" s="999"/>
      <c r="AA135" s="2189"/>
      <c r="AB135" s="2190"/>
      <c r="AC135" s="2183"/>
      <c r="AD135" s="2191"/>
      <c r="AE135" s="2192"/>
      <c r="AF135" s="2191"/>
      <c r="AG135" s="2182"/>
      <c r="AH135" s="2183"/>
      <c r="AI135" s="2099"/>
      <c r="AJ135" s="2100"/>
      <c r="AK135" s="1778"/>
      <c r="AM135" s="2037"/>
      <c r="AN135" s="2037"/>
      <c r="AO135" s="2037"/>
      <c r="AP135" s="2037"/>
      <c r="AR135" s="2037"/>
    </row>
    <row r="136" spans="1:44" s="1848" customFormat="1" ht="15" customHeight="1">
      <c r="A136" s="1767"/>
      <c r="B136" s="985"/>
      <c r="C136" s="986"/>
      <c r="D136" s="986"/>
      <c r="E136" s="986"/>
      <c r="F136" s="987"/>
      <c r="G136" s="1000"/>
      <c r="H136" s="1001"/>
      <c r="I136" s="1001"/>
      <c r="J136" s="1001"/>
      <c r="K136" s="1001"/>
      <c r="L136" s="1001"/>
      <c r="M136" s="1001"/>
      <c r="N136" s="1001"/>
      <c r="O136" s="1001"/>
      <c r="P136" s="1001"/>
      <c r="Q136" s="1001"/>
      <c r="R136" s="1001"/>
      <c r="S136" s="1001"/>
      <c r="T136" s="1001"/>
      <c r="U136" s="1001"/>
      <c r="V136" s="1001"/>
      <c r="W136" s="1001"/>
      <c r="X136" s="1001"/>
      <c r="Y136" s="1001"/>
      <c r="Z136" s="1002"/>
      <c r="AA136" s="2193"/>
      <c r="AB136" s="2194"/>
      <c r="AC136" s="596"/>
      <c r="AD136" s="2184"/>
      <c r="AE136" s="2055"/>
      <c r="AF136" s="2185"/>
      <c r="AG136" s="599"/>
      <c r="AH136" s="596"/>
      <c r="AI136" s="2101"/>
      <c r="AJ136" s="2102"/>
      <c r="AK136" s="1778"/>
      <c r="AM136" s="2037"/>
      <c r="AN136" s="2037"/>
      <c r="AO136" s="2037"/>
      <c r="AP136" s="2037"/>
      <c r="AR136" s="2037"/>
    </row>
    <row r="137" spans="1:44" s="1848" customFormat="1" ht="4.5" customHeight="1">
      <c r="A137" s="1767"/>
      <c r="B137" s="988"/>
      <c r="C137" s="935"/>
      <c r="D137" s="935"/>
      <c r="E137" s="935"/>
      <c r="F137" s="989"/>
      <c r="G137" s="1003"/>
      <c r="H137" s="1004"/>
      <c r="I137" s="1004"/>
      <c r="J137" s="1004"/>
      <c r="K137" s="1004"/>
      <c r="L137" s="1004"/>
      <c r="M137" s="1004"/>
      <c r="N137" s="1004"/>
      <c r="O137" s="1004"/>
      <c r="P137" s="1004"/>
      <c r="Q137" s="1004"/>
      <c r="R137" s="1004"/>
      <c r="S137" s="1004"/>
      <c r="T137" s="1004"/>
      <c r="U137" s="1004"/>
      <c r="V137" s="1004"/>
      <c r="W137" s="1004"/>
      <c r="X137" s="1004"/>
      <c r="Y137" s="1004"/>
      <c r="Z137" s="1005"/>
      <c r="AA137" s="2197"/>
      <c r="AB137" s="2198"/>
      <c r="AC137" s="2188"/>
      <c r="AD137" s="2199"/>
      <c r="AE137" s="2200"/>
      <c r="AF137" s="2199"/>
      <c r="AG137" s="2080"/>
      <c r="AH137" s="2188"/>
      <c r="AI137" s="2029"/>
      <c r="AJ137" s="2106"/>
      <c r="AK137" s="1778"/>
      <c r="AM137" s="2037"/>
      <c r="AN137" s="2037"/>
      <c r="AO137" s="2037"/>
      <c r="AP137" s="2037"/>
      <c r="AR137" s="2037"/>
    </row>
    <row r="138" spans="1:44" s="1848" customFormat="1" ht="4.5" customHeight="1">
      <c r="A138" s="1767"/>
      <c r="B138" s="1012" t="s">
        <v>20</v>
      </c>
      <c r="C138" s="1013"/>
      <c r="D138" s="1013"/>
      <c r="E138" s="1013"/>
      <c r="F138" s="1014"/>
      <c r="G138" s="239"/>
      <c r="H138" s="240"/>
      <c r="I138" s="240"/>
      <c r="J138" s="240"/>
      <c r="K138" s="240"/>
      <c r="L138" s="240"/>
      <c r="M138" s="240"/>
      <c r="N138" s="240"/>
      <c r="O138" s="240"/>
      <c r="P138" s="240"/>
      <c r="Q138" s="240"/>
      <c r="R138" s="240"/>
      <c r="S138" s="240"/>
      <c r="T138" s="240"/>
      <c r="U138" s="240"/>
      <c r="V138" s="240"/>
      <c r="W138" s="240"/>
      <c r="X138" s="240"/>
      <c r="Y138" s="240"/>
      <c r="Z138" s="245"/>
      <c r="AA138" s="1966"/>
      <c r="AB138" s="1961"/>
      <c r="AC138" s="2205"/>
      <c r="AD138" s="2206"/>
      <c r="AE138" s="2207"/>
      <c r="AF138" s="2185"/>
      <c r="AG138" s="599"/>
      <c r="AH138" s="2155"/>
      <c r="AI138" s="2101"/>
      <c r="AJ138" s="2102"/>
      <c r="AK138" s="1778"/>
      <c r="AM138" s="2037"/>
      <c r="AN138" s="2037"/>
      <c r="AO138" s="2037"/>
      <c r="AP138" s="2037"/>
      <c r="AR138" s="2037"/>
    </row>
    <row r="139" spans="1:44" s="1848" customFormat="1" ht="15" customHeight="1">
      <c r="A139" s="1767"/>
      <c r="B139" s="1012"/>
      <c r="C139" s="1013"/>
      <c r="D139" s="1013"/>
      <c r="E139" s="1013"/>
      <c r="F139" s="1014"/>
      <c r="G139" s="1000" t="s">
        <v>601</v>
      </c>
      <c r="H139" s="1018"/>
      <c r="I139" s="1018"/>
      <c r="J139" s="1018"/>
      <c r="K139" s="1018"/>
      <c r="L139" s="1018"/>
      <c r="M139" s="1018"/>
      <c r="N139" s="1018"/>
      <c r="O139" s="1018"/>
      <c r="P139" s="1018"/>
      <c r="Q139" s="1018"/>
      <c r="R139" s="1018"/>
      <c r="S139" s="1018"/>
      <c r="T139" s="1018"/>
      <c r="U139" s="1018"/>
      <c r="V139" s="1018"/>
      <c r="W139" s="1018"/>
      <c r="X139" s="1018"/>
      <c r="Y139" s="1018"/>
      <c r="Z139" s="245"/>
      <c r="AA139" s="2137"/>
      <c r="AB139" s="1888"/>
      <c r="AC139" s="596"/>
      <c r="AD139" s="2184"/>
      <c r="AE139" s="2055"/>
      <c r="AF139" s="2185"/>
      <c r="AG139" s="599"/>
      <c r="AH139" s="596"/>
      <c r="AI139" s="2101"/>
      <c r="AJ139" s="2102"/>
      <c r="AK139" s="2204"/>
      <c r="AL139" s="2208"/>
      <c r="AM139" s="2209"/>
      <c r="AN139" s="2209"/>
      <c r="AO139" s="2037"/>
      <c r="AP139" s="2037"/>
      <c r="AR139" s="2037"/>
    </row>
    <row r="140" spans="1:44" s="1848" customFormat="1" ht="4.5" customHeight="1">
      <c r="A140" s="1767"/>
      <c r="B140" s="1012"/>
      <c r="C140" s="1013"/>
      <c r="D140" s="1013"/>
      <c r="E140" s="1013"/>
      <c r="F140" s="1014"/>
      <c r="G140" s="239"/>
      <c r="H140" s="240"/>
      <c r="I140" s="240"/>
      <c r="J140" s="240"/>
      <c r="K140" s="240"/>
      <c r="L140" s="240"/>
      <c r="M140" s="240"/>
      <c r="N140" s="240"/>
      <c r="O140" s="240"/>
      <c r="P140" s="240"/>
      <c r="Q140" s="240"/>
      <c r="R140" s="240"/>
      <c r="S140" s="240"/>
      <c r="T140" s="240"/>
      <c r="U140" s="240"/>
      <c r="V140" s="240"/>
      <c r="W140" s="240"/>
      <c r="X140" s="240"/>
      <c r="Y140" s="240"/>
      <c r="Z140" s="245"/>
      <c r="AA140" s="2137"/>
      <c r="AB140" s="1888"/>
      <c r="AC140" s="1890"/>
      <c r="AD140" s="1888"/>
      <c r="AE140" s="1921"/>
      <c r="AF140" s="2185"/>
      <c r="AG140" s="2101"/>
      <c r="AH140" s="1877"/>
      <c r="AI140" s="2101"/>
      <c r="AJ140" s="2102"/>
      <c r="AK140" s="1778"/>
      <c r="AM140" s="2037"/>
      <c r="AN140" s="2037"/>
      <c r="AO140" s="2037"/>
      <c r="AP140" s="2037"/>
      <c r="AR140" s="2037"/>
    </row>
    <row r="141" spans="1:44" s="1848" customFormat="1" ht="2.25" customHeight="1">
      <c r="A141" s="1767"/>
      <c r="B141" s="1012"/>
      <c r="C141" s="1013"/>
      <c r="D141" s="1013"/>
      <c r="E141" s="1013"/>
      <c r="F141" s="1014"/>
      <c r="G141" s="247"/>
      <c r="H141" s="1001"/>
      <c r="I141" s="1001"/>
      <c r="J141" s="1001"/>
      <c r="K141" s="1001"/>
      <c r="L141" s="1001"/>
      <c r="M141" s="1001"/>
      <c r="N141" s="1001"/>
      <c r="O141" s="203"/>
      <c r="P141" s="203"/>
      <c r="Q141" s="192"/>
      <c r="R141" s="203"/>
      <c r="S141" s="203"/>
      <c r="T141" s="203"/>
      <c r="U141" s="203"/>
      <c r="V141" s="240"/>
      <c r="W141" s="240"/>
      <c r="X141" s="240"/>
      <c r="Y141" s="56"/>
      <c r="Z141" s="245"/>
      <c r="AA141" s="2137"/>
      <c r="AB141" s="1888"/>
      <c r="AC141" s="1890"/>
      <c r="AD141" s="1888"/>
      <c r="AE141" s="1921"/>
      <c r="AF141" s="2185"/>
      <c r="AG141" s="2101"/>
      <c r="AH141" s="1891"/>
      <c r="AI141" s="2101"/>
      <c r="AJ141" s="2102"/>
      <c r="AK141" s="1778"/>
      <c r="AM141" s="2037"/>
      <c r="AN141" s="2037"/>
      <c r="AO141" s="2037"/>
      <c r="AP141" s="2037"/>
      <c r="AR141" s="2037"/>
    </row>
    <row r="142" spans="1:44" s="1848" customFormat="1" ht="4.5" customHeight="1" hidden="1">
      <c r="A142" s="1767"/>
      <c r="B142" s="1012"/>
      <c r="C142" s="1013"/>
      <c r="D142" s="1013"/>
      <c r="E142" s="1013"/>
      <c r="F142" s="1014"/>
      <c r="G142" s="248"/>
      <c r="H142" s="249"/>
      <c r="I142" s="249"/>
      <c r="J142" s="249"/>
      <c r="K142" s="249"/>
      <c r="L142" s="249"/>
      <c r="M142" s="249"/>
      <c r="N142" s="249"/>
      <c r="O142" s="241"/>
      <c r="P142" s="241"/>
      <c r="Q142" s="240"/>
      <c r="R142" s="241"/>
      <c r="S142" s="241"/>
      <c r="T142" s="241"/>
      <c r="U142" s="241"/>
      <c r="V142" s="240"/>
      <c r="W142" s="240"/>
      <c r="X142" s="240"/>
      <c r="Y142" s="56"/>
      <c r="Z142" s="245"/>
      <c r="AA142" s="2137"/>
      <c r="AB142" s="1888"/>
      <c r="AC142" s="1890"/>
      <c r="AD142" s="1888"/>
      <c r="AE142" s="1921"/>
      <c r="AF142" s="2201"/>
      <c r="AG142" s="2101"/>
      <c r="AH142" s="1891"/>
      <c r="AI142" s="2101"/>
      <c r="AJ142" s="2102"/>
      <c r="AK142" s="1778"/>
      <c r="AM142" s="2037"/>
      <c r="AN142" s="2037"/>
      <c r="AO142" s="2037"/>
      <c r="AP142" s="2037"/>
      <c r="AR142" s="2037"/>
    </row>
    <row r="143" spans="1:44" s="1848" customFormat="1" ht="15" customHeight="1" hidden="1">
      <c r="A143" s="1767"/>
      <c r="B143" s="1012"/>
      <c r="C143" s="1013"/>
      <c r="D143" s="1013"/>
      <c r="E143" s="1013"/>
      <c r="F143" s="1014"/>
      <c r="G143" s="247"/>
      <c r="H143" s="1001"/>
      <c r="I143" s="1001"/>
      <c r="J143" s="1001"/>
      <c r="K143" s="1001"/>
      <c r="L143" s="1001"/>
      <c r="M143" s="1001"/>
      <c r="N143" s="1001"/>
      <c r="O143" s="203"/>
      <c r="P143" s="203"/>
      <c r="Q143" s="192"/>
      <c r="R143" s="203"/>
      <c r="S143" s="203"/>
      <c r="T143" s="203"/>
      <c r="U143" s="203"/>
      <c r="V143" s="240"/>
      <c r="W143" s="240"/>
      <c r="X143" s="240"/>
      <c r="Y143" s="56"/>
      <c r="Z143" s="245"/>
      <c r="AA143" s="2137"/>
      <c r="AB143" s="1888"/>
      <c r="AC143" s="1890"/>
      <c r="AD143" s="1888"/>
      <c r="AE143" s="1921"/>
      <c r="AF143" s="2185"/>
      <c r="AG143" s="2101"/>
      <c r="AH143" s="1891"/>
      <c r="AI143" s="2101"/>
      <c r="AJ143" s="2102"/>
      <c r="AK143" s="1778"/>
      <c r="AM143" s="2037"/>
      <c r="AN143" s="2037"/>
      <c r="AO143" s="2037"/>
      <c r="AP143" s="2037"/>
      <c r="AR143" s="2037"/>
    </row>
    <row r="144" spans="1:44" s="1848" customFormat="1" ht="4.5" customHeight="1" hidden="1">
      <c r="A144" s="1767"/>
      <c r="B144" s="1015"/>
      <c r="C144" s="1016"/>
      <c r="D144" s="1016"/>
      <c r="E144" s="1016"/>
      <c r="F144" s="1017"/>
      <c r="G144" s="250"/>
      <c r="H144" s="243"/>
      <c r="I144" s="243"/>
      <c r="J144" s="243"/>
      <c r="K144" s="243"/>
      <c r="L144" s="243"/>
      <c r="M144" s="243"/>
      <c r="N144" s="243"/>
      <c r="O144" s="243"/>
      <c r="P144" s="243"/>
      <c r="Q144" s="243"/>
      <c r="R144" s="243"/>
      <c r="S144" s="243"/>
      <c r="T144" s="243"/>
      <c r="U144" s="243"/>
      <c r="V144" s="242"/>
      <c r="W144" s="242"/>
      <c r="X144" s="242"/>
      <c r="Y144" s="242"/>
      <c r="Z144" s="251"/>
      <c r="AA144" s="2150"/>
      <c r="AB144" s="1904"/>
      <c r="AC144" s="1948"/>
      <c r="AD144" s="1904"/>
      <c r="AE144" s="1925"/>
      <c r="AF144" s="2202"/>
      <c r="AG144" s="2029"/>
      <c r="AH144" s="1907"/>
      <c r="AI144" s="2029"/>
      <c r="AJ144" s="2106"/>
      <c r="AK144" s="1778"/>
      <c r="AM144" s="2037"/>
      <c r="AN144" s="2037"/>
      <c r="AO144" s="2037"/>
      <c r="AP144" s="2037"/>
      <c r="AR144" s="2037"/>
    </row>
    <row r="145" spans="1:44" s="1848" customFormat="1" ht="4.5" customHeight="1">
      <c r="A145" s="1767"/>
      <c r="B145" s="965" t="s">
        <v>21</v>
      </c>
      <c r="C145" s="983"/>
      <c r="D145" s="983"/>
      <c r="E145" s="983"/>
      <c r="F145" s="984"/>
      <c r="G145" s="904" t="s">
        <v>602</v>
      </c>
      <c r="H145" s="998"/>
      <c r="I145" s="998"/>
      <c r="J145" s="998"/>
      <c r="K145" s="998"/>
      <c r="L145" s="998"/>
      <c r="M145" s="998"/>
      <c r="N145" s="998"/>
      <c r="O145" s="998"/>
      <c r="P145" s="998"/>
      <c r="Q145" s="998"/>
      <c r="R145" s="998"/>
      <c r="S145" s="998"/>
      <c r="T145" s="998"/>
      <c r="U145" s="998"/>
      <c r="V145" s="998"/>
      <c r="W145" s="998"/>
      <c r="X145" s="998"/>
      <c r="Y145" s="998"/>
      <c r="Z145" s="999"/>
      <c r="AA145" s="2211"/>
      <c r="AB145" s="2212"/>
      <c r="AC145" s="2212"/>
      <c r="AD145" s="2212"/>
      <c r="AE145" s="2213"/>
      <c r="AF145" s="2099"/>
      <c r="AG145" s="2099"/>
      <c r="AH145" s="2099"/>
      <c r="AI145" s="2099"/>
      <c r="AJ145" s="2100"/>
      <c r="AK145" s="1778"/>
      <c r="AM145" s="2037"/>
      <c r="AN145" s="2037"/>
      <c r="AO145" s="2037"/>
      <c r="AP145" s="2037"/>
      <c r="AR145" s="2037"/>
    </row>
    <row r="146" spans="1:44" s="1848" customFormat="1" ht="15" customHeight="1">
      <c r="A146" s="1767"/>
      <c r="B146" s="985"/>
      <c r="C146" s="986"/>
      <c r="D146" s="986"/>
      <c r="E146" s="986"/>
      <c r="F146" s="987"/>
      <c r="G146" s="1000"/>
      <c r="H146" s="1001"/>
      <c r="I146" s="1001"/>
      <c r="J146" s="1001"/>
      <c r="K146" s="1001"/>
      <c r="L146" s="1001"/>
      <c r="M146" s="1001"/>
      <c r="N146" s="1001"/>
      <c r="O146" s="1001"/>
      <c r="P146" s="1001"/>
      <c r="Q146" s="1001"/>
      <c r="R146" s="1001"/>
      <c r="S146" s="1001"/>
      <c r="T146" s="1001"/>
      <c r="U146" s="1001"/>
      <c r="V146" s="1001"/>
      <c r="W146" s="1001"/>
      <c r="X146" s="1001"/>
      <c r="Y146" s="1001"/>
      <c r="Z146" s="1002"/>
      <c r="AA146" s="2214"/>
      <c r="AB146" s="2215"/>
      <c r="AC146" s="596"/>
      <c r="AD146" s="2184"/>
      <c r="AE146" s="2055"/>
      <c r="AF146" s="2185"/>
      <c r="AG146" s="599"/>
      <c r="AH146" s="596"/>
      <c r="AI146" s="2101"/>
      <c r="AJ146" s="2102"/>
      <c r="AK146" s="1778"/>
      <c r="AM146" s="2037"/>
      <c r="AN146" s="2037"/>
      <c r="AO146" s="2037"/>
      <c r="AP146" s="2037"/>
      <c r="AR146" s="2037"/>
    </row>
    <row r="147" spans="1:44" s="1848" customFormat="1" ht="4.5" customHeight="1">
      <c r="A147" s="1767"/>
      <c r="B147" s="985"/>
      <c r="C147" s="986"/>
      <c r="D147" s="986"/>
      <c r="E147" s="986"/>
      <c r="F147" s="987"/>
      <c r="G147" s="1000"/>
      <c r="H147" s="1001"/>
      <c r="I147" s="1001"/>
      <c r="J147" s="1001"/>
      <c r="K147" s="1001"/>
      <c r="L147" s="1001"/>
      <c r="M147" s="1001"/>
      <c r="N147" s="1001"/>
      <c r="O147" s="1001"/>
      <c r="P147" s="1001"/>
      <c r="Q147" s="1001"/>
      <c r="R147" s="1001"/>
      <c r="S147" s="1001"/>
      <c r="T147" s="1001"/>
      <c r="U147" s="1001"/>
      <c r="V147" s="1001"/>
      <c r="W147" s="1001"/>
      <c r="X147" s="1001"/>
      <c r="Y147" s="1001"/>
      <c r="Z147" s="1002"/>
      <c r="AA147" s="2214"/>
      <c r="AB147" s="2215"/>
      <c r="AC147" s="1781"/>
      <c r="AD147" s="2215"/>
      <c r="AE147" s="2216"/>
      <c r="AF147" s="2101"/>
      <c r="AG147" s="2101"/>
      <c r="AH147" s="1781"/>
      <c r="AI147" s="2101"/>
      <c r="AJ147" s="2102"/>
      <c r="AK147" s="1778"/>
      <c r="AM147" s="2037"/>
      <c r="AN147" s="2037"/>
      <c r="AO147" s="2037"/>
      <c r="AP147" s="2037"/>
      <c r="AR147" s="2037"/>
    </row>
    <row r="148" spans="1:44" s="1848" customFormat="1" ht="4.5" customHeight="1">
      <c r="A148" s="1880"/>
      <c r="B148" s="988"/>
      <c r="C148" s="935"/>
      <c r="D148" s="935"/>
      <c r="E148" s="935"/>
      <c r="F148" s="989"/>
      <c r="G148" s="1003"/>
      <c r="H148" s="1004"/>
      <c r="I148" s="1004"/>
      <c r="J148" s="1004"/>
      <c r="K148" s="1004"/>
      <c r="L148" s="1004"/>
      <c r="M148" s="1004"/>
      <c r="N148" s="1004"/>
      <c r="O148" s="1004"/>
      <c r="P148" s="1004"/>
      <c r="Q148" s="1004"/>
      <c r="R148" s="1004"/>
      <c r="S148" s="1004"/>
      <c r="T148" s="1004"/>
      <c r="U148" s="1004"/>
      <c r="V148" s="1004"/>
      <c r="W148" s="1004"/>
      <c r="X148" s="1004"/>
      <c r="Y148" s="1004"/>
      <c r="Z148" s="1005"/>
      <c r="AA148" s="2217"/>
      <c r="AB148" s="2218"/>
      <c r="AC148" s="2219"/>
      <c r="AD148" s="2218"/>
      <c r="AE148" s="2220"/>
      <c r="AF148" s="2029"/>
      <c r="AG148" s="2029"/>
      <c r="AH148" s="621"/>
      <c r="AI148" s="2029"/>
      <c r="AJ148" s="2106"/>
      <c r="AK148" s="1880"/>
      <c r="AM148" s="2037"/>
      <c r="AN148" s="2037"/>
      <c r="AO148" s="2037"/>
      <c r="AP148" s="2037"/>
      <c r="AR148" s="2037"/>
    </row>
    <row r="149" spans="1:44" s="1848" customFormat="1" ht="4.5" customHeight="1">
      <c r="A149" s="1880"/>
      <c r="B149" s="965" t="s">
        <v>22</v>
      </c>
      <c r="C149" s="983"/>
      <c r="D149" s="983"/>
      <c r="E149" s="983"/>
      <c r="F149" s="984"/>
      <c r="G149" s="1001" t="s">
        <v>63</v>
      </c>
      <c r="H149" s="1001"/>
      <c r="I149" s="1001"/>
      <c r="J149" s="1001"/>
      <c r="K149" s="1001"/>
      <c r="L149" s="1001"/>
      <c r="M149" s="1001"/>
      <c r="N149" s="1001"/>
      <c r="O149" s="1001"/>
      <c r="P149" s="1001"/>
      <c r="Q149" s="1001"/>
      <c r="R149" s="1001"/>
      <c r="S149" s="1001"/>
      <c r="T149" s="1001"/>
      <c r="U149" s="1001"/>
      <c r="V149" s="1001"/>
      <c r="W149" s="1001"/>
      <c r="X149" s="1001"/>
      <c r="Y149" s="1001"/>
      <c r="Z149" s="1002"/>
      <c r="AA149" s="2214"/>
      <c r="AB149" s="2215"/>
      <c r="AC149" s="2221"/>
      <c r="AD149" s="2215"/>
      <c r="AE149" s="2216"/>
      <c r="AF149" s="2101"/>
      <c r="AG149" s="2101"/>
      <c r="AH149" s="1891"/>
      <c r="AI149" s="2101"/>
      <c r="AJ149" s="2102"/>
      <c r="AK149" s="1880"/>
      <c r="AM149" s="2037"/>
      <c r="AN149" s="2037"/>
      <c r="AO149" s="2037"/>
      <c r="AP149" s="2037"/>
      <c r="AR149" s="2037"/>
    </row>
    <row r="150" spans="1:44" s="1848" customFormat="1" ht="15" customHeight="1">
      <c r="A150" s="1767"/>
      <c r="B150" s="985"/>
      <c r="C150" s="986"/>
      <c r="D150" s="986"/>
      <c r="E150" s="986"/>
      <c r="F150" s="987"/>
      <c r="G150" s="1001"/>
      <c r="H150" s="1001"/>
      <c r="I150" s="1001"/>
      <c r="J150" s="1001"/>
      <c r="K150" s="1001"/>
      <c r="L150" s="1001"/>
      <c r="M150" s="1001"/>
      <c r="N150" s="1001"/>
      <c r="O150" s="1001"/>
      <c r="P150" s="1001"/>
      <c r="Q150" s="1001"/>
      <c r="R150" s="1001"/>
      <c r="S150" s="1001"/>
      <c r="T150" s="1001"/>
      <c r="U150" s="1001"/>
      <c r="V150" s="1001"/>
      <c r="W150" s="1001"/>
      <c r="X150" s="1001"/>
      <c r="Y150" s="1001"/>
      <c r="Z150" s="1002"/>
      <c r="AA150" s="2214"/>
      <c r="AB150" s="2215"/>
      <c r="AC150" s="596"/>
      <c r="AD150" s="2184"/>
      <c r="AE150" s="2055"/>
      <c r="AF150" s="2185"/>
      <c r="AG150" s="599"/>
      <c r="AH150" s="596"/>
      <c r="AI150" s="2101"/>
      <c r="AJ150" s="2102"/>
      <c r="AK150" s="1778"/>
      <c r="AM150" s="2037"/>
      <c r="AN150" s="2037"/>
      <c r="AO150" s="2037"/>
      <c r="AP150" s="2037"/>
      <c r="AR150" s="2037"/>
    </row>
    <row r="151" spans="1:44" s="1848" customFormat="1" ht="4.5" customHeight="1">
      <c r="A151" s="1767"/>
      <c r="B151" s="988"/>
      <c r="C151" s="935"/>
      <c r="D151" s="935"/>
      <c r="E151" s="935"/>
      <c r="F151" s="989"/>
      <c r="G151" s="1004"/>
      <c r="H151" s="1004"/>
      <c r="I151" s="1004"/>
      <c r="J151" s="1004"/>
      <c r="K151" s="1004"/>
      <c r="L151" s="1004"/>
      <c r="M151" s="1004"/>
      <c r="N151" s="1004"/>
      <c r="O151" s="1004"/>
      <c r="P151" s="1004"/>
      <c r="Q151" s="1004"/>
      <c r="R151" s="1004"/>
      <c r="S151" s="1004"/>
      <c r="T151" s="1004"/>
      <c r="U151" s="1004"/>
      <c r="V151" s="1004"/>
      <c r="W151" s="1004"/>
      <c r="X151" s="1004"/>
      <c r="Y151" s="1004"/>
      <c r="Z151" s="1005"/>
      <c r="AA151" s="2217"/>
      <c r="AB151" s="2218"/>
      <c r="AC151" s="2219"/>
      <c r="AD151" s="2218"/>
      <c r="AE151" s="2220"/>
      <c r="AF151" s="2029"/>
      <c r="AG151" s="2029"/>
      <c r="AH151" s="1907"/>
      <c r="AI151" s="2029"/>
      <c r="AJ151" s="2106"/>
      <c r="AK151" s="1778"/>
      <c r="AM151" s="2037"/>
      <c r="AN151" s="2037"/>
      <c r="AO151" s="2037"/>
      <c r="AP151" s="2037"/>
      <c r="AR151" s="2037"/>
    </row>
    <row r="152" spans="1:44" s="1848" customFormat="1" ht="4.5" customHeight="1">
      <c r="A152" s="1767"/>
      <c r="B152" s="1019" t="s">
        <v>23</v>
      </c>
      <c r="C152" s="1020"/>
      <c r="D152" s="1020"/>
      <c r="E152" s="1020"/>
      <c r="F152" s="1021"/>
      <c r="G152" s="974" t="s">
        <v>89</v>
      </c>
      <c r="H152" s="990"/>
      <c r="I152" s="990"/>
      <c r="J152" s="990"/>
      <c r="K152" s="990"/>
      <c r="L152" s="990"/>
      <c r="M152" s="990"/>
      <c r="N152" s="990"/>
      <c r="O152" s="990"/>
      <c r="P152" s="990"/>
      <c r="Q152" s="990"/>
      <c r="R152" s="990"/>
      <c r="S152" s="990"/>
      <c r="T152" s="990"/>
      <c r="U152" s="990"/>
      <c r="V152" s="990"/>
      <c r="W152" s="990"/>
      <c r="X152" s="990"/>
      <c r="Y152" s="990"/>
      <c r="Z152" s="991"/>
      <c r="AA152" s="2190"/>
      <c r="AB152" s="2190"/>
      <c r="AC152" s="2222"/>
      <c r="AD152" s="2190"/>
      <c r="AE152" s="2190"/>
      <c r="AF152" s="2223"/>
      <c r="AG152" s="2099"/>
      <c r="AH152" s="2224"/>
      <c r="AI152" s="2099"/>
      <c r="AJ152" s="2100"/>
      <c r="AK152" s="1778"/>
      <c r="AM152" s="2037"/>
      <c r="AN152" s="2037"/>
      <c r="AO152" s="2037"/>
      <c r="AP152" s="2037"/>
      <c r="AR152" s="2037"/>
    </row>
    <row r="153" spans="1:44" s="1848" customFormat="1" ht="15" customHeight="1">
      <c r="A153" s="1767"/>
      <c r="B153" s="1022"/>
      <c r="C153" s="1023"/>
      <c r="D153" s="1023"/>
      <c r="E153" s="1023"/>
      <c r="F153" s="1024"/>
      <c r="G153" s="992"/>
      <c r="H153" s="993"/>
      <c r="I153" s="993"/>
      <c r="J153" s="993"/>
      <c r="K153" s="993"/>
      <c r="L153" s="993"/>
      <c r="M153" s="993"/>
      <c r="N153" s="993"/>
      <c r="O153" s="993"/>
      <c r="P153" s="993"/>
      <c r="Q153" s="993"/>
      <c r="R153" s="993"/>
      <c r="S153" s="993"/>
      <c r="T153" s="993"/>
      <c r="U153" s="993"/>
      <c r="V153" s="993"/>
      <c r="W153" s="993"/>
      <c r="X153" s="993"/>
      <c r="Y153" s="993"/>
      <c r="Z153" s="994"/>
      <c r="AA153" s="2194"/>
      <c r="AB153" s="2194"/>
      <c r="AC153" s="596"/>
      <c r="AD153" s="2184"/>
      <c r="AE153" s="2055"/>
      <c r="AF153" s="2185"/>
      <c r="AG153" s="599"/>
      <c r="AH153" s="596"/>
      <c r="AI153" s="2225"/>
      <c r="AJ153" s="2102"/>
      <c r="AK153" s="1778"/>
      <c r="AM153" s="2037"/>
      <c r="AN153" s="2037"/>
      <c r="AO153" s="2037"/>
      <c r="AP153" s="2037"/>
      <c r="AR153" s="2037"/>
    </row>
    <row r="154" spans="1:44" s="1848" customFormat="1" ht="19.5" customHeight="1">
      <c r="A154" s="1767"/>
      <c r="B154" s="1025"/>
      <c r="C154" s="934"/>
      <c r="D154" s="934"/>
      <c r="E154" s="934"/>
      <c r="F154" s="1026"/>
      <c r="G154" s="995"/>
      <c r="H154" s="996"/>
      <c r="I154" s="996"/>
      <c r="J154" s="996"/>
      <c r="K154" s="996"/>
      <c r="L154" s="996"/>
      <c r="M154" s="996"/>
      <c r="N154" s="996"/>
      <c r="O154" s="996"/>
      <c r="P154" s="996"/>
      <c r="Q154" s="996"/>
      <c r="R154" s="996"/>
      <c r="S154" s="996"/>
      <c r="T154" s="996"/>
      <c r="U154" s="996"/>
      <c r="V154" s="996"/>
      <c r="W154" s="996"/>
      <c r="X154" s="996"/>
      <c r="Y154" s="996"/>
      <c r="Z154" s="997"/>
      <c r="AA154" s="1904"/>
      <c r="AB154" s="1904"/>
      <c r="AC154" s="1948"/>
      <c r="AD154" s="1904"/>
      <c r="AE154" s="1904"/>
      <c r="AF154" s="2226"/>
      <c r="AG154" s="2029"/>
      <c r="AH154" s="1907"/>
      <c r="AI154" s="2029"/>
      <c r="AJ154" s="2106"/>
      <c r="AK154" s="1778"/>
      <c r="AM154" s="2037"/>
      <c r="AN154" s="2037"/>
      <c r="AO154" s="2037"/>
      <c r="AP154" s="2037"/>
      <c r="AR154" s="2037"/>
    </row>
    <row r="155" spans="1:44" s="1848" customFormat="1" ht="4.5" customHeight="1">
      <c r="A155" s="1767"/>
      <c r="B155" s="965" t="s">
        <v>24</v>
      </c>
      <c r="C155" s="983"/>
      <c r="D155" s="983"/>
      <c r="E155" s="983"/>
      <c r="F155" s="984"/>
      <c r="G155" s="990" t="s">
        <v>4</v>
      </c>
      <c r="H155" s="990"/>
      <c r="I155" s="990"/>
      <c r="J155" s="990"/>
      <c r="K155" s="990"/>
      <c r="L155" s="990"/>
      <c r="M155" s="990"/>
      <c r="N155" s="990"/>
      <c r="O155" s="990"/>
      <c r="P155" s="990"/>
      <c r="Q155" s="990"/>
      <c r="R155" s="990"/>
      <c r="S155" s="990"/>
      <c r="T155" s="990"/>
      <c r="U155" s="990"/>
      <c r="V155" s="990"/>
      <c r="W155" s="990"/>
      <c r="X155" s="990"/>
      <c r="Y155" s="990"/>
      <c r="Z155" s="990"/>
      <c r="AA155" s="2211"/>
      <c r="AB155" s="2212"/>
      <c r="AC155" s="2222"/>
      <c r="AD155" s="2212"/>
      <c r="AE155" s="2213"/>
      <c r="AF155" s="2099"/>
      <c r="AG155" s="2099"/>
      <c r="AH155" s="1877"/>
      <c r="AI155" s="2099"/>
      <c r="AJ155" s="2100"/>
      <c r="AK155" s="1778"/>
      <c r="AM155" s="2037"/>
      <c r="AN155" s="2037"/>
      <c r="AO155" s="2037"/>
      <c r="AP155" s="2037"/>
      <c r="AR155" s="2037"/>
    </row>
    <row r="156" spans="1:44" s="1848" customFormat="1" ht="15" customHeight="1">
      <c r="A156" s="1767"/>
      <c r="B156" s="985"/>
      <c r="C156" s="986"/>
      <c r="D156" s="986"/>
      <c r="E156" s="986"/>
      <c r="F156" s="987"/>
      <c r="G156" s="993"/>
      <c r="H156" s="993"/>
      <c r="I156" s="993"/>
      <c r="J156" s="993"/>
      <c r="K156" s="993"/>
      <c r="L156" s="993"/>
      <c r="M156" s="993"/>
      <c r="N156" s="993"/>
      <c r="O156" s="993"/>
      <c r="P156" s="993"/>
      <c r="Q156" s="993"/>
      <c r="R156" s="993"/>
      <c r="S156" s="993"/>
      <c r="T156" s="993"/>
      <c r="U156" s="993"/>
      <c r="V156" s="993"/>
      <c r="W156" s="993"/>
      <c r="X156" s="993"/>
      <c r="Y156" s="993"/>
      <c r="Z156" s="993"/>
      <c r="AA156" s="2214"/>
      <c r="AB156" s="2215"/>
      <c r="AC156" s="596"/>
      <c r="AD156" s="2184"/>
      <c r="AE156" s="2055"/>
      <c r="AF156" s="2185"/>
      <c r="AG156" s="599"/>
      <c r="AH156" s="596"/>
      <c r="AI156" s="2101"/>
      <c r="AJ156" s="2102"/>
      <c r="AK156" s="1778"/>
      <c r="AM156" s="2037"/>
      <c r="AN156" s="2037"/>
      <c r="AO156" s="2037"/>
      <c r="AP156" s="2037"/>
      <c r="AR156" s="2037"/>
    </row>
    <row r="157" spans="1:44" s="1848" customFormat="1" ht="19.5" customHeight="1">
      <c r="A157" s="1767"/>
      <c r="B157" s="988"/>
      <c r="C157" s="935"/>
      <c r="D157" s="935"/>
      <c r="E157" s="935"/>
      <c r="F157" s="989"/>
      <c r="G157" s="996"/>
      <c r="H157" s="996"/>
      <c r="I157" s="996"/>
      <c r="J157" s="996"/>
      <c r="K157" s="996"/>
      <c r="L157" s="996"/>
      <c r="M157" s="996"/>
      <c r="N157" s="996"/>
      <c r="O157" s="996"/>
      <c r="P157" s="996"/>
      <c r="Q157" s="996"/>
      <c r="R157" s="996"/>
      <c r="S157" s="996"/>
      <c r="T157" s="996"/>
      <c r="U157" s="996"/>
      <c r="V157" s="996"/>
      <c r="W157" s="996"/>
      <c r="X157" s="996"/>
      <c r="Y157" s="996"/>
      <c r="Z157" s="996"/>
      <c r="AA157" s="2217"/>
      <c r="AB157" s="2218"/>
      <c r="AC157" s="2218"/>
      <c r="AD157" s="2218"/>
      <c r="AE157" s="2220"/>
      <c r="AF157" s="2029"/>
      <c r="AG157" s="2029"/>
      <c r="AH157" s="2029"/>
      <c r="AI157" s="2029"/>
      <c r="AJ157" s="2106"/>
      <c r="AK157" s="1778"/>
      <c r="AM157" s="2037"/>
      <c r="AN157" s="2037"/>
      <c r="AO157" s="2037"/>
      <c r="AP157" s="2037"/>
      <c r="AR157" s="2037"/>
    </row>
    <row r="158" spans="1:44" s="1848" customFormat="1" ht="4.5" customHeight="1">
      <c r="A158" s="1767"/>
      <c r="B158" s="1019" t="s">
        <v>24</v>
      </c>
      <c r="C158" s="1020"/>
      <c r="D158" s="1020"/>
      <c r="E158" s="1020"/>
      <c r="F158" s="1021"/>
      <c r="G158" s="974" t="s">
        <v>9</v>
      </c>
      <c r="H158" s="990"/>
      <c r="I158" s="990"/>
      <c r="J158" s="990"/>
      <c r="K158" s="990"/>
      <c r="L158" s="990"/>
      <c r="M158" s="990"/>
      <c r="N158" s="990"/>
      <c r="O158" s="990"/>
      <c r="P158" s="990"/>
      <c r="Q158" s="990"/>
      <c r="R158" s="990"/>
      <c r="S158" s="990"/>
      <c r="T158" s="990"/>
      <c r="U158" s="990"/>
      <c r="V158" s="990"/>
      <c r="W158" s="990"/>
      <c r="X158" s="990"/>
      <c r="Y158" s="990"/>
      <c r="Z158" s="991"/>
      <c r="AA158" s="2227"/>
      <c r="AB158" s="2228"/>
      <c r="AC158" s="2183"/>
      <c r="AD158" s="2183"/>
      <c r="AE158" s="2229"/>
      <c r="AF158" s="2183"/>
      <c r="AG158" s="2230"/>
      <c r="AH158" s="2230"/>
      <c r="AI158" s="2231"/>
      <c r="AJ158" s="2232"/>
      <c r="AK158" s="1778"/>
      <c r="AM158" s="2037"/>
      <c r="AN158" s="2037"/>
      <c r="AO158" s="2037"/>
      <c r="AP158" s="2037"/>
      <c r="AR158" s="2037"/>
    </row>
    <row r="159" spans="1:44" s="1848" customFormat="1" ht="15" customHeight="1">
      <c r="A159" s="1767"/>
      <c r="B159" s="1022"/>
      <c r="C159" s="1023"/>
      <c r="D159" s="1023"/>
      <c r="E159" s="1023"/>
      <c r="F159" s="1024"/>
      <c r="G159" s="992"/>
      <c r="H159" s="993"/>
      <c r="I159" s="993"/>
      <c r="J159" s="993"/>
      <c r="K159" s="993"/>
      <c r="L159" s="993"/>
      <c r="M159" s="993"/>
      <c r="N159" s="993"/>
      <c r="O159" s="993"/>
      <c r="P159" s="993"/>
      <c r="Q159" s="993"/>
      <c r="R159" s="993"/>
      <c r="S159" s="993"/>
      <c r="T159" s="993"/>
      <c r="U159" s="993"/>
      <c r="V159" s="993"/>
      <c r="W159" s="993"/>
      <c r="X159" s="993"/>
      <c r="Y159" s="993"/>
      <c r="Z159" s="994"/>
      <c r="AA159" s="2233"/>
      <c r="AB159" s="2234"/>
      <c r="AC159" s="596"/>
      <c r="AD159" s="2184"/>
      <c r="AE159" s="2055"/>
      <c r="AF159" s="2185"/>
      <c r="AG159" s="599"/>
      <c r="AH159" s="596"/>
      <c r="AI159" s="2235"/>
      <c r="AJ159" s="2102"/>
      <c r="AK159" s="1778"/>
      <c r="AM159" s="2037"/>
      <c r="AN159" s="2037"/>
      <c r="AO159" s="2037"/>
      <c r="AP159" s="2037"/>
      <c r="AR159" s="2037"/>
    </row>
    <row r="160" spans="1:44" s="1848" customFormat="1" ht="19.5" customHeight="1">
      <c r="A160" s="1767"/>
      <c r="B160" s="1022"/>
      <c r="C160" s="1023"/>
      <c r="D160" s="1023"/>
      <c r="E160" s="1023"/>
      <c r="F160" s="1024"/>
      <c r="G160" s="992"/>
      <c r="H160" s="993"/>
      <c r="I160" s="993"/>
      <c r="J160" s="993"/>
      <c r="K160" s="993"/>
      <c r="L160" s="993"/>
      <c r="M160" s="993"/>
      <c r="N160" s="993"/>
      <c r="O160" s="993"/>
      <c r="P160" s="993"/>
      <c r="Q160" s="993"/>
      <c r="R160" s="993"/>
      <c r="S160" s="993"/>
      <c r="T160" s="993"/>
      <c r="U160" s="993"/>
      <c r="V160" s="993"/>
      <c r="W160" s="993"/>
      <c r="X160" s="993"/>
      <c r="Y160" s="993"/>
      <c r="Z160" s="994"/>
      <c r="AA160" s="2233"/>
      <c r="AB160" s="2234"/>
      <c r="AC160" s="1781"/>
      <c r="AD160" s="2215"/>
      <c r="AE160" s="2216"/>
      <c r="AF160" s="2101"/>
      <c r="AG160" s="2101"/>
      <c r="AH160" s="1781"/>
      <c r="AI160" s="2235"/>
      <c r="AJ160" s="2102"/>
      <c r="AK160" s="1778"/>
      <c r="AM160" s="2037"/>
      <c r="AN160" s="2037"/>
      <c r="AO160" s="2037"/>
      <c r="AP160" s="2037"/>
      <c r="AR160" s="2037"/>
    </row>
    <row r="161" spans="1:44" s="1848" customFormat="1" ht="4.5" customHeight="1">
      <c r="A161" s="1767"/>
      <c r="B161" s="1025"/>
      <c r="C161" s="934"/>
      <c r="D161" s="934"/>
      <c r="E161" s="934"/>
      <c r="F161" s="1026"/>
      <c r="G161" s="995"/>
      <c r="H161" s="996"/>
      <c r="I161" s="996"/>
      <c r="J161" s="996"/>
      <c r="K161" s="996"/>
      <c r="L161" s="996"/>
      <c r="M161" s="996"/>
      <c r="N161" s="996"/>
      <c r="O161" s="996"/>
      <c r="P161" s="996"/>
      <c r="Q161" s="996"/>
      <c r="R161" s="996"/>
      <c r="S161" s="996"/>
      <c r="T161" s="996"/>
      <c r="U161" s="996"/>
      <c r="V161" s="996"/>
      <c r="W161" s="996"/>
      <c r="X161" s="996"/>
      <c r="Y161" s="996"/>
      <c r="Z161" s="997"/>
      <c r="AA161" s="2236"/>
      <c r="AB161" s="2237"/>
      <c r="AC161" s="2188"/>
      <c r="AD161" s="2188"/>
      <c r="AE161" s="2238"/>
      <c r="AF161" s="2188"/>
      <c r="AG161" s="2239"/>
      <c r="AH161" s="2240"/>
      <c r="AI161" s="2239"/>
      <c r="AJ161" s="2106"/>
      <c r="AK161" s="1778"/>
      <c r="AM161" s="2037"/>
      <c r="AN161" s="2037"/>
      <c r="AO161" s="2037"/>
      <c r="AP161" s="2037"/>
      <c r="AR161" s="2037"/>
    </row>
    <row r="162" spans="1:44" s="1848" customFormat="1" ht="4.5" customHeight="1">
      <c r="A162" s="1767"/>
      <c r="B162" s="965" t="s">
        <v>25</v>
      </c>
      <c r="C162" s="983"/>
      <c r="D162" s="983"/>
      <c r="E162" s="983"/>
      <c r="F162" s="984"/>
      <c r="G162" s="998" t="s">
        <v>26</v>
      </c>
      <c r="H162" s="998"/>
      <c r="I162" s="998"/>
      <c r="J162" s="998"/>
      <c r="K162" s="998"/>
      <c r="L162" s="998"/>
      <c r="M162" s="998"/>
      <c r="N162" s="998"/>
      <c r="O162" s="998"/>
      <c r="P162" s="998"/>
      <c r="Q162" s="998"/>
      <c r="R162" s="998"/>
      <c r="S162" s="998"/>
      <c r="T162" s="998"/>
      <c r="U162" s="998"/>
      <c r="V162" s="998"/>
      <c r="W162" s="998"/>
      <c r="X162" s="998"/>
      <c r="Y162" s="998"/>
      <c r="Z162" s="999"/>
      <c r="AA162" s="2211"/>
      <c r="AB162" s="2212"/>
      <c r="AC162" s="2222"/>
      <c r="AD162" s="2212"/>
      <c r="AE162" s="2213"/>
      <c r="AF162" s="2223"/>
      <c r="AG162" s="2099"/>
      <c r="AH162" s="1877"/>
      <c r="AI162" s="2099"/>
      <c r="AJ162" s="2100"/>
      <c r="AK162" s="1778"/>
      <c r="AM162" s="2037"/>
      <c r="AN162" s="2037"/>
      <c r="AO162" s="2037"/>
      <c r="AP162" s="2037"/>
      <c r="AR162" s="2037"/>
    </row>
    <row r="163" spans="1:44" s="1848" customFormat="1" ht="15" customHeight="1">
      <c r="A163" s="1767"/>
      <c r="B163" s="985"/>
      <c r="C163" s="986"/>
      <c r="D163" s="986"/>
      <c r="E163" s="986"/>
      <c r="F163" s="987"/>
      <c r="G163" s="1001"/>
      <c r="H163" s="1001"/>
      <c r="I163" s="1001"/>
      <c r="J163" s="1001"/>
      <c r="K163" s="1001"/>
      <c r="L163" s="1001"/>
      <c r="M163" s="1001"/>
      <c r="N163" s="1001"/>
      <c r="O163" s="1001"/>
      <c r="P163" s="1001"/>
      <c r="Q163" s="1001"/>
      <c r="R163" s="1001"/>
      <c r="S163" s="1001"/>
      <c r="T163" s="1001"/>
      <c r="U163" s="1001"/>
      <c r="V163" s="1001"/>
      <c r="W163" s="1001"/>
      <c r="X163" s="1001"/>
      <c r="Y163" s="1001"/>
      <c r="Z163" s="1002"/>
      <c r="AA163" s="2214"/>
      <c r="AB163" s="2215"/>
      <c r="AC163" s="596"/>
      <c r="AD163" s="2184"/>
      <c r="AE163" s="2055"/>
      <c r="AF163" s="2185"/>
      <c r="AG163" s="599"/>
      <c r="AH163" s="596"/>
      <c r="AI163" s="2101"/>
      <c r="AJ163" s="2102"/>
      <c r="AK163" s="1778"/>
      <c r="AM163" s="2037"/>
      <c r="AN163" s="2037"/>
      <c r="AO163" s="2037"/>
      <c r="AP163" s="2037"/>
      <c r="AR163" s="2037"/>
    </row>
    <row r="164" spans="1:44" s="1848" customFormat="1" ht="7.5" customHeight="1">
      <c r="A164" s="1767"/>
      <c r="B164" s="988"/>
      <c r="C164" s="935"/>
      <c r="D164" s="935"/>
      <c r="E164" s="935"/>
      <c r="F164" s="989"/>
      <c r="G164" s="1004"/>
      <c r="H164" s="1004"/>
      <c r="I164" s="1004"/>
      <c r="J164" s="1004"/>
      <c r="K164" s="1004"/>
      <c r="L164" s="1004"/>
      <c r="M164" s="1004"/>
      <c r="N164" s="1004"/>
      <c r="O164" s="1004"/>
      <c r="P164" s="1004"/>
      <c r="Q164" s="1004"/>
      <c r="R164" s="1004"/>
      <c r="S164" s="1004"/>
      <c r="T164" s="1004"/>
      <c r="U164" s="1004"/>
      <c r="V164" s="1004"/>
      <c r="W164" s="1004"/>
      <c r="X164" s="1004"/>
      <c r="Y164" s="1004"/>
      <c r="Z164" s="1005"/>
      <c r="AA164" s="2217"/>
      <c r="AB164" s="2218"/>
      <c r="AC164" s="2219"/>
      <c r="AD164" s="2218"/>
      <c r="AE164" s="2220"/>
      <c r="AF164" s="2226"/>
      <c r="AG164" s="2029"/>
      <c r="AH164" s="1907"/>
      <c r="AI164" s="2029"/>
      <c r="AJ164" s="2106"/>
      <c r="AK164" s="1778"/>
      <c r="AM164" s="2037"/>
      <c r="AN164" s="2037"/>
      <c r="AO164" s="2037"/>
      <c r="AP164" s="2037"/>
      <c r="AR164" s="2037"/>
    </row>
    <row r="165" spans="1:44" s="1848" customFormat="1" ht="4.5" customHeight="1">
      <c r="A165" s="1767"/>
      <c r="B165" s="965" t="s">
        <v>27</v>
      </c>
      <c r="C165" s="983"/>
      <c r="D165" s="983"/>
      <c r="E165" s="983"/>
      <c r="F165" s="984"/>
      <c r="G165" s="233"/>
      <c r="H165" s="233"/>
      <c r="I165" s="233"/>
      <c r="J165" s="233"/>
      <c r="K165" s="233"/>
      <c r="L165" s="233"/>
      <c r="M165" s="233"/>
      <c r="N165" s="233"/>
      <c r="O165" s="233"/>
      <c r="P165" s="233"/>
      <c r="Q165" s="233"/>
      <c r="R165" s="233"/>
      <c r="S165" s="233"/>
      <c r="T165" s="233"/>
      <c r="U165" s="233"/>
      <c r="V165" s="233"/>
      <c r="W165" s="233"/>
      <c r="X165" s="233"/>
      <c r="Y165" s="233"/>
      <c r="Z165" s="234"/>
      <c r="AA165" s="2211"/>
      <c r="AB165" s="2212"/>
      <c r="AC165" s="2222"/>
      <c r="AD165" s="2212"/>
      <c r="AE165" s="2213"/>
      <c r="AF165" s="2101"/>
      <c r="AG165" s="2101"/>
      <c r="AH165" s="1891"/>
      <c r="AI165" s="2101"/>
      <c r="AJ165" s="2102"/>
      <c r="AK165" s="1778"/>
      <c r="AM165" s="2037"/>
      <c r="AN165" s="2037"/>
      <c r="AO165" s="2037"/>
      <c r="AP165" s="2037"/>
      <c r="AR165" s="2037"/>
    </row>
    <row r="166" spans="1:44" s="1848" customFormat="1" ht="15" customHeight="1">
      <c r="A166" s="1767"/>
      <c r="B166" s="985"/>
      <c r="C166" s="986"/>
      <c r="D166" s="986"/>
      <c r="E166" s="986"/>
      <c r="F166" s="987"/>
      <c r="G166" s="1000" t="s">
        <v>28</v>
      </c>
      <c r="H166" s="1001"/>
      <c r="I166" s="1001"/>
      <c r="J166" s="1001"/>
      <c r="K166" s="1001"/>
      <c r="L166" s="1001"/>
      <c r="M166" s="1001"/>
      <c r="N166" s="1001"/>
      <c r="O166" s="1001"/>
      <c r="P166" s="1001"/>
      <c r="Q166" s="1001"/>
      <c r="R166" s="1001"/>
      <c r="S166" s="1001"/>
      <c r="T166" s="1001"/>
      <c r="U166" s="1001"/>
      <c r="V166" s="1001"/>
      <c r="W166" s="1001"/>
      <c r="X166" s="1001"/>
      <c r="Y166" s="1001"/>
      <c r="Z166" s="1002"/>
      <c r="AA166" s="2214"/>
      <c r="AB166" s="2215"/>
      <c r="AC166" s="596"/>
      <c r="AD166" s="2184"/>
      <c r="AE166" s="2055"/>
      <c r="AF166" s="2185"/>
      <c r="AG166" s="599"/>
      <c r="AH166" s="596"/>
      <c r="AI166" s="2101"/>
      <c r="AJ166" s="2102"/>
      <c r="AK166" s="1778"/>
      <c r="AM166" s="2037"/>
      <c r="AN166" s="2037"/>
      <c r="AO166" s="2037"/>
      <c r="AP166" s="2037"/>
      <c r="AR166" s="2037"/>
    </row>
    <row r="167" spans="1:44" s="1848" customFormat="1" ht="4.5" customHeight="1">
      <c r="A167" s="1767"/>
      <c r="B167" s="988"/>
      <c r="C167" s="935"/>
      <c r="D167" s="935"/>
      <c r="E167" s="935"/>
      <c r="F167" s="989"/>
      <c r="G167" s="237"/>
      <c r="H167" s="237"/>
      <c r="I167" s="237"/>
      <c r="J167" s="237"/>
      <c r="K167" s="237"/>
      <c r="L167" s="237"/>
      <c r="M167" s="237"/>
      <c r="N167" s="237"/>
      <c r="O167" s="237"/>
      <c r="P167" s="237"/>
      <c r="Q167" s="237"/>
      <c r="R167" s="237"/>
      <c r="S167" s="237"/>
      <c r="T167" s="237"/>
      <c r="U167" s="237"/>
      <c r="V167" s="237"/>
      <c r="W167" s="237"/>
      <c r="X167" s="237"/>
      <c r="Y167" s="237"/>
      <c r="Z167" s="238"/>
      <c r="AA167" s="2217"/>
      <c r="AB167" s="2218"/>
      <c r="AC167" s="2219"/>
      <c r="AD167" s="2218"/>
      <c r="AE167" s="2220"/>
      <c r="AF167" s="2226"/>
      <c r="AG167" s="2029"/>
      <c r="AH167" s="1907"/>
      <c r="AI167" s="2029"/>
      <c r="AJ167" s="2106"/>
      <c r="AK167" s="1778"/>
      <c r="AM167" s="2037"/>
      <c r="AN167" s="2037"/>
      <c r="AO167" s="2037"/>
      <c r="AP167" s="2037"/>
      <c r="AR167" s="2037"/>
    </row>
    <row r="168" spans="1:44" s="1848" customFormat="1" ht="4.5" customHeight="1">
      <c r="A168" s="1767"/>
      <c r="B168" s="1019" t="s">
        <v>29</v>
      </c>
      <c r="C168" s="1020"/>
      <c r="D168" s="1020"/>
      <c r="E168" s="1020"/>
      <c r="F168" s="1021"/>
      <c r="G168" s="974" t="s">
        <v>90</v>
      </c>
      <c r="H168" s="990"/>
      <c r="I168" s="990"/>
      <c r="J168" s="990"/>
      <c r="K168" s="990"/>
      <c r="L168" s="990"/>
      <c r="M168" s="990"/>
      <c r="N168" s="990"/>
      <c r="O168" s="990"/>
      <c r="P168" s="990"/>
      <c r="Q168" s="990"/>
      <c r="R168" s="990"/>
      <c r="S168" s="990"/>
      <c r="T168" s="990"/>
      <c r="U168" s="990"/>
      <c r="V168" s="990"/>
      <c r="W168" s="990"/>
      <c r="X168" s="990"/>
      <c r="Y168" s="990"/>
      <c r="Z168" s="991"/>
      <c r="AA168" s="1785"/>
      <c r="AB168" s="1786"/>
      <c r="AC168" s="1878"/>
      <c r="AD168" s="1861"/>
      <c r="AE168" s="1862"/>
      <c r="AF168" s="2241"/>
      <c r="AG168" s="2241"/>
      <c r="AH168" s="2242"/>
      <c r="AI168" s="2241"/>
      <c r="AJ168" s="2100"/>
      <c r="AK168" s="1778"/>
      <c r="AM168" s="2037"/>
      <c r="AN168" s="2037"/>
      <c r="AO168" s="2037"/>
      <c r="AP168" s="2037"/>
      <c r="AR168" s="2037"/>
    </row>
    <row r="169" spans="1:44" s="1848" customFormat="1" ht="15" customHeight="1">
      <c r="A169" s="1767"/>
      <c r="B169" s="1022"/>
      <c r="C169" s="1023"/>
      <c r="D169" s="1023"/>
      <c r="E169" s="1023"/>
      <c r="F169" s="1024"/>
      <c r="G169" s="992"/>
      <c r="H169" s="993"/>
      <c r="I169" s="993"/>
      <c r="J169" s="993"/>
      <c r="K169" s="993"/>
      <c r="L169" s="993"/>
      <c r="M169" s="993"/>
      <c r="N169" s="993"/>
      <c r="O169" s="993"/>
      <c r="P169" s="993"/>
      <c r="Q169" s="993"/>
      <c r="R169" s="993"/>
      <c r="S169" s="993"/>
      <c r="T169" s="993"/>
      <c r="U169" s="993"/>
      <c r="V169" s="993"/>
      <c r="W169" s="993"/>
      <c r="X169" s="993"/>
      <c r="Y169" s="993"/>
      <c r="Z169" s="994"/>
      <c r="AA169" s="2137"/>
      <c r="AB169" s="1888"/>
      <c r="AC169" s="596"/>
      <c r="AD169" s="2184"/>
      <c r="AE169" s="2055"/>
      <c r="AF169" s="2185"/>
      <c r="AG169" s="599"/>
      <c r="AH169" s="596"/>
      <c r="AI169" s="2235"/>
      <c r="AJ169" s="2102"/>
      <c r="AK169" s="1778"/>
      <c r="AM169" s="2037"/>
      <c r="AN169" s="2037"/>
      <c r="AO169" s="2037"/>
      <c r="AP169" s="2037"/>
      <c r="AR169" s="2037"/>
    </row>
    <row r="170" spans="1:44" s="1848" customFormat="1" ht="19.5" customHeight="1">
      <c r="A170" s="1767"/>
      <c r="B170" s="1022"/>
      <c r="C170" s="1023"/>
      <c r="D170" s="1023"/>
      <c r="E170" s="1023"/>
      <c r="F170" s="1024"/>
      <c r="G170" s="992"/>
      <c r="H170" s="993"/>
      <c r="I170" s="993"/>
      <c r="J170" s="993"/>
      <c r="K170" s="993"/>
      <c r="L170" s="993"/>
      <c r="M170" s="993"/>
      <c r="N170" s="993"/>
      <c r="O170" s="993"/>
      <c r="P170" s="993"/>
      <c r="Q170" s="993"/>
      <c r="R170" s="993"/>
      <c r="S170" s="993"/>
      <c r="T170" s="993"/>
      <c r="U170" s="993"/>
      <c r="V170" s="993"/>
      <c r="W170" s="993"/>
      <c r="X170" s="993"/>
      <c r="Y170" s="993"/>
      <c r="Z170" s="994"/>
      <c r="AA170" s="2137"/>
      <c r="AB170" s="1888"/>
      <c r="AC170" s="1890"/>
      <c r="AD170" s="1888"/>
      <c r="AE170" s="1921"/>
      <c r="AF170" s="2101"/>
      <c r="AG170" s="2101"/>
      <c r="AH170" s="1891"/>
      <c r="AI170" s="2101"/>
      <c r="AJ170" s="2102"/>
      <c r="AK170" s="1778"/>
      <c r="AM170" s="2037"/>
      <c r="AN170" s="2037"/>
      <c r="AO170" s="2037"/>
      <c r="AP170" s="2037"/>
      <c r="AR170" s="2037"/>
    </row>
    <row r="171" spans="1:44" s="1848" customFormat="1" ht="4.5" customHeight="1">
      <c r="A171" s="1767"/>
      <c r="B171" s="1025"/>
      <c r="C171" s="934"/>
      <c r="D171" s="934"/>
      <c r="E171" s="934"/>
      <c r="F171" s="1026"/>
      <c r="G171" s="258"/>
      <c r="H171" s="259"/>
      <c r="I171" s="259"/>
      <c r="J171" s="259"/>
      <c r="K171" s="259"/>
      <c r="L171" s="259"/>
      <c r="M171" s="259"/>
      <c r="N171" s="259"/>
      <c r="O171" s="259"/>
      <c r="P171" s="259"/>
      <c r="Q171" s="259"/>
      <c r="R171" s="259"/>
      <c r="S171" s="259"/>
      <c r="T171" s="259"/>
      <c r="U171" s="259"/>
      <c r="V171" s="259"/>
      <c r="W171" s="259"/>
      <c r="X171" s="259"/>
      <c r="Y171" s="259"/>
      <c r="Z171" s="260"/>
      <c r="AA171" s="2150"/>
      <c r="AB171" s="1904"/>
      <c r="AC171" s="1948"/>
      <c r="AD171" s="1904"/>
      <c r="AE171" s="1925"/>
      <c r="AF171" s="2031"/>
      <c r="AG171" s="2029"/>
      <c r="AH171" s="1907"/>
      <c r="AI171" s="2029"/>
      <c r="AJ171" s="2106"/>
      <c r="AK171" s="1778"/>
      <c r="AM171" s="2037"/>
      <c r="AN171" s="2037"/>
      <c r="AO171" s="2037"/>
      <c r="AP171" s="2037"/>
      <c r="AR171" s="2037"/>
    </row>
    <row r="172" spans="1:44" s="1848" customFormat="1" ht="4.5" customHeight="1">
      <c r="A172" s="1767"/>
      <c r="B172" s="462"/>
      <c r="C172" s="182"/>
      <c r="D172" s="182"/>
      <c r="E172" s="182"/>
      <c r="F172" s="183"/>
      <c r="G172" s="470"/>
      <c r="H172" s="470"/>
      <c r="I172" s="470"/>
      <c r="J172" s="470"/>
      <c r="K172" s="470"/>
      <c r="L172" s="470"/>
      <c r="M172" s="470"/>
      <c r="N172" s="470"/>
      <c r="O172" s="470"/>
      <c r="P172" s="470"/>
      <c r="Q172" s="470"/>
      <c r="R172" s="470"/>
      <c r="S172" s="470"/>
      <c r="T172" s="470"/>
      <c r="U172" s="470"/>
      <c r="V172" s="470"/>
      <c r="W172" s="470"/>
      <c r="X172" s="470"/>
      <c r="Y172" s="470"/>
      <c r="Z172" s="471"/>
      <c r="AA172" s="1888"/>
      <c r="AB172" s="1888"/>
      <c r="AC172" s="1890"/>
      <c r="AD172" s="1888"/>
      <c r="AE172" s="1888"/>
      <c r="AF172" s="2243"/>
      <c r="AG172" s="2101"/>
      <c r="AH172" s="1891"/>
      <c r="AI172" s="2101"/>
      <c r="AJ172" s="2102"/>
      <c r="AK172" s="1778"/>
      <c r="AM172" s="2037"/>
      <c r="AN172" s="2037"/>
      <c r="AO172" s="2037"/>
      <c r="AP172" s="2037"/>
      <c r="AR172" s="2037"/>
    </row>
    <row r="173" spans="1:44" s="1848" customFormat="1" ht="15" customHeight="1">
      <c r="A173" s="1767"/>
      <c r="B173" s="1022" t="s">
        <v>830</v>
      </c>
      <c r="C173" s="1023"/>
      <c r="D173" s="1023"/>
      <c r="E173" s="1023"/>
      <c r="F173" s="1024"/>
      <c r="G173" s="1000" t="s">
        <v>829</v>
      </c>
      <c r="H173" s="1001"/>
      <c r="I173" s="1001"/>
      <c r="J173" s="1001"/>
      <c r="K173" s="1001"/>
      <c r="L173" s="1001"/>
      <c r="M173" s="1001"/>
      <c r="N173" s="1001"/>
      <c r="O173" s="1001"/>
      <c r="P173" s="1001"/>
      <c r="Q173" s="1001"/>
      <c r="R173" s="1001"/>
      <c r="S173" s="1001"/>
      <c r="T173" s="1001"/>
      <c r="U173" s="1001"/>
      <c r="V173" s="1001"/>
      <c r="W173" s="1001"/>
      <c r="X173" s="1001"/>
      <c r="Y173" s="1001"/>
      <c r="Z173" s="1002"/>
      <c r="AA173" s="2137"/>
      <c r="AB173" s="1888"/>
      <c r="AC173" s="596"/>
      <c r="AD173" s="1888"/>
      <c r="AE173" s="1888"/>
      <c r="AF173" s="2201"/>
      <c r="AG173" s="2101"/>
      <c r="AH173" s="596"/>
      <c r="AI173" s="2101"/>
      <c r="AJ173" s="2102"/>
      <c r="AK173" s="1778"/>
      <c r="AM173" s="2037"/>
      <c r="AN173" s="2037"/>
      <c r="AO173" s="2037"/>
      <c r="AP173" s="2037"/>
      <c r="AR173" s="2037"/>
    </row>
    <row r="174" spans="1:44" s="1848" customFormat="1" ht="4.5" customHeight="1">
      <c r="A174" s="1767"/>
      <c r="B174" s="464"/>
      <c r="C174" s="463"/>
      <c r="D174" s="463"/>
      <c r="E174" s="463"/>
      <c r="F174" s="463"/>
      <c r="G174" s="204"/>
      <c r="H174" s="236"/>
      <c r="I174" s="236"/>
      <c r="J174" s="236"/>
      <c r="K174" s="236"/>
      <c r="L174" s="236"/>
      <c r="M174" s="236"/>
      <c r="N174" s="236"/>
      <c r="O174" s="236"/>
      <c r="P174" s="236"/>
      <c r="Q174" s="236"/>
      <c r="R174" s="236"/>
      <c r="S174" s="236"/>
      <c r="T174" s="236"/>
      <c r="U174" s="236"/>
      <c r="V174" s="236"/>
      <c r="W174" s="236"/>
      <c r="X174" s="236"/>
      <c r="Y174" s="236"/>
      <c r="Z174" s="236"/>
      <c r="AA174" s="2150"/>
      <c r="AB174" s="1888"/>
      <c r="AC174" s="468"/>
      <c r="AD174" s="1888"/>
      <c r="AE174" s="1888"/>
      <c r="AF174" s="2202"/>
      <c r="AG174" s="2101"/>
      <c r="AH174" s="468"/>
      <c r="AI174" s="2101"/>
      <c r="AJ174" s="2106"/>
      <c r="AK174" s="1778"/>
      <c r="AM174" s="2037"/>
      <c r="AN174" s="2037"/>
      <c r="AO174" s="2037"/>
      <c r="AP174" s="2037"/>
      <c r="AR174" s="2037"/>
    </row>
    <row r="175" spans="1:44" s="1848" customFormat="1" ht="4.5" customHeight="1">
      <c r="A175" s="1767"/>
      <c r="B175" s="1019" t="s">
        <v>30</v>
      </c>
      <c r="C175" s="1020"/>
      <c r="D175" s="1020"/>
      <c r="E175" s="1020"/>
      <c r="F175" s="1021"/>
      <c r="G175" s="974" t="s">
        <v>85</v>
      </c>
      <c r="H175" s="990"/>
      <c r="I175" s="990"/>
      <c r="J175" s="990"/>
      <c r="K175" s="990"/>
      <c r="L175" s="990"/>
      <c r="M175" s="990"/>
      <c r="N175" s="990"/>
      <c r="O175" s="990"/>
      <c r="P175" s="990"/>
      <c r="Q175" s="990"/>
      <c r="R175" s="990"/>
      <c r="S175" s="990"/>
      <c r="T175" s="990"/>
      <c r="U175" s="990"/>
      <c r="V175" s="990"/>
      <c r="W175" s="990"/>
      <c r="X175" s="990"/>
      <c r="Y175" s="990"/>
      <c r="Z175" s="991"/>
      <c r="AA175" s="2190"/>
      <c r="AB175" s="2190"/>
      <c r="AC175" s="2222"/>
      <c r="AD175" s="2190"/>
      <c r="AE175" s="2190"/>
      <c r="AF175" s="2223"/>
      <c r="AG175" s="2099"/>
      <c r="AH175" s="2224"/>
      <c r="AI175" s="2099"/>
      <c r="AJ175" s="2100"/>
      <c r="AK175" s="1778"/>
      <c r="AM175" s="2037"/>
      <c r="AN175" s="2037"/>
      <c r="AO175" s="2037"/>
      <c r="AP175" s="2037"/>
      <c r="AR175" s="2037"/>
    </row>
    <row r="176" spans="1:44" s="1848" customFormat="1" ht="15" customHeight="1">
      <c r="A176" s="1767"/>
      <c r="B176" s="1022"/>
      <c r="C176" s="1023"/>
      <c r="D176" s="1023"/>
      <c r="E176" s="1023"/>
      <c r="F176" s="1024"/>
      <c r="G176" s="992"/>
      <c r="H176" s="993"/>
      <c r="I176" s="993"/>
      <c r="J176" s="993"/>
      <c r="K176" s="993"/>
      <c r="L176" s="993"/>
      <c r="M176" s="993"/>
      <c r="N176" s="993"/>
      <c r="O176" s="993"/>
      <c r="P176" s="993"/>
      <c r="Q176" s="993"/>
      <c r="R176" s="993"/>
      <c r="S176" s="993"/>
      <c r="T176" s="993"/>
      <c r="U176" s="993"/>
      <c r="V176" s="993"/>
      <c r="W176" s="993"/>
      <c r="X176" s="993"/>
      <c r="Y176" s="993"/>
      <c r="Z176" s="994"/>
      <c r="AA176" s="2194"/>
      <c r="AB176" s="2194"/>
      <c r="AC176" s="596"/>
      <c r="AD176" s="2184"/>
      <c r="AE176" s="2055"/>
      <c r="AF176" s="2185"/>
      <c r="AG176" s="599"/>
      <c r="AH176" s="596"/>
      <c r="AI176" s="2225"/>
      <c r="AJ176" s="2102"/>
      <c r="AK176" s="1778"/>
      <c r="AM176" s="2037"/>
      <c r="AN176" s="2037"/>
      <c r="AO176" s="2037"/>
      <c r="AP176" s="2037"/>
      <c r="AR176" s="2037"/>
    </row>
    <row r="177" spans="1:44" s="1848" customFormat="1" ht="9.75" customHeight="1">
      <c r="A177" s="1797"/>
      <c r="B177" s="1025"/>
      <c r="C177" s="934"/>
      <c r="D177" s="934"/>
      <c r="E177" s="934"/>
      <c r="F177" s="1026"/>
      <c r="G177" s="995"/>
      <c r="H177" s="996"/>
      <c r="I177" s="996"/>
      <c r="J177" s="996"/>
      <c r="K177" s="996"/>
      <c r="L177" s="996"/>
      <c r="M177" s="996"/>
      <c r="N177" s="996"/>
      <c r="O177" s="996"/>
      <c r="P177" s="996"/>
      <c r="Q177" s="996"/>
      <c r="R177" s="996"/>
      <c r="S177" s="996"/>
      <c r="T177" s="996"/>
      <c r="U177" s="996"/>
      <c r="V177" s="996"/>
      <c r="W177" s="996"/>
      <c r="X177" s="996"/>
      <c r="Y177" s="996"/>
      <c r="Z177" s="997"/>
      <c r="AA177" s="1904"/>
      <c r="AB177" s="1904"/>
      <c r="AC177" s="1948"/>
      <c r="AD177" s="1904"/>
      <c r="AE177" s="1904"/>
      <c r="AF177" s="2226"/>
      <c r="AG177" s="2029"/>
      <c r="AH177" s="1907"/>
      <c r="AI177" s="2029"/>
      <c r="AJ177" s="2106"/>
      <c r="AK177" s="1784"/>
      <c r="AM177" s="2037"/>
      <c r="AN177" s="2037"/>
      <c r="AO177" s="2037"/>
      <c r="AP177" s="2037"/>
      <c r="AR177" s="2037"/>
    </row>
    <row r="178" spans="1:44" s="1848" customFormat="1" ht="4.5" customHeight="1">
      <c r="A178" s="2035"/>
      <c r="B178" s="1019" t="s">
        <v>603</v>
      </c>
      <c r="C178" s="1020"/>
      <c r="D178" s="1020"/>
      <c r="E178" s="1020"/>
      <c r="F178" s="1021"/>
      <c r="G178" s="974" t="s">
        <v>86</v>
      </c>
      <c r="H178" s="990"/>
      <c r="I178" s="990"/>
      <c r="J178" s="990"/>
      <c r="K178" s="990"/>
      <c r="L178" s="990"/>
      <c r="M178" s="990"/>
      <c r="N178" s="990"/>
      <c r="O178" s="990"/>
      <c r="P178" s="990"/>
      <c r="Q178" s="990"/>
      <c r="R178" s="990"/>
      <c r="S178" s="990"/>
      <c r="T178" s="990"/>
      <c r="U178" s="990"/>
      <c r="V178" s="990"/>
      <c r="W178" s="990"/>
      <c r="X178" s="990"/>
      <c r="Y178" s="990"/>
      <c r="Z178" s="991"/>
      <c r="AA178" s="2190"/>
      <c r="AB178" s="2190"/>
      <c r="AC178" s="2222"/>
      <c r="AD178" s="2190"/>
      <c r="AE178" s="2190"/>
      <c r="AF178" s="2223"/>
      <c r="AG178" s="2099"/>
      <c r="AH178" s="2224"/>
      <c r="AI178" s="2099"/>
      <c r="AJ178" s="2100"/>
      <c r="AK178" s="2036"/>
      <c r="AM178" s="2037"/>
      <c r="AN178" s="2037"/>
      <c r="AO178" s="2037"/>
      <c r="AP178" s="2037"/>
      <c r="AR178" s="2037"/>
    </row>
    <row r="179" spans="1:44" s="1848" customFormat="1" ht="15" customHeight="1">
      <c r="A179" s="1767"/>
      <c r="B179" s="1022"/>
      <c r="C179" s="1023"/>
      <c r="D179" s="1023"/>
      <c r="E179" s="1023"/>
      <c r="F179" s="1024"/>
      <c r="G179" s="992"/>
      <c r="H179" s="993"/>
      <c r="I179" s="993"/>
      <c r="J179" s="993"/>
      <c r="K179" s="993"/>
      <c r="L179" s="993"/>
      <c r="M179" s="993"/>
      <c r="N179" s="993"/>
      <c r="O179" s="993"/>
      <c r="P179" s="993"/>
      <c r="Q179" s="993"/>
      <c r="R179" s="993"/>
      <c r="S179" s="993"/>
      <c r="T179" s="993"/>
      <c r="U179" s="993"/>
      <c r="V179" s="993"/>
      <c r="W179" s="993"/>
      <c r="X179" s="993"/>
      <c r="Y179" s="993"/>
      <c r="Z179" s="994"/>
      <c r="AA179" s="2194"/>
      <c r="AB179" s="2194"/>
      <c r="AC179" s="596"/>
      <c r="AD179" s="2184"/>
      <c r="AE179" s="2055"/>
      <c r="AF179" s="2185"/>
      <c r="AG179" s="599"/>
      <c r="AH179" s="596"/>
      <c r="AI179" s="2225"/>
      <c r="AJ179" s="2102"/>
      <c r="AK179" s="1778"/>
      <c r="AM179" s="2037"/>
      <c r="AN179" s="2037"/>
      <c r="AO179" s="2037"/>
      <c r="AP179" s="2037"/>
      <c r="AR179" s="2037"/>
    </row>
    <row r="180" spans="1:44" s="1848" customFormat="1" ht="24.75" customHeight="1">
      <c r="A180" s="2244"/>
      <c r="B180" s="1025"/>
      <c r="C180" s="934"/>
      <c r="D180" s="934"/>
      <c r="E180" s="934"/>
      <c r="F180" s="1026"/>
      <c r="G180" s="995"/>
      <c r="H180" s="996"/>
      <c r="I180" s="996"/>
      <c r="J180" s="996"/>
      <c r="K180" s="996"/>
      <c r="L180" s="996"/>
      <c r="M180" s="996"/>
      <c r="N180" s="996"/>
      <c r="O180" s="996"/>
      <c r="P180" s="996"/>
      <c r="Q180" s="996"/>
      <c r="R180" s="996"/>
      <c r="S180" s="996"/>
      <c r="T180" s="996"/>
      <c r="U180" s="996"/>
      <c r="V180" s="996"/>
      <c r="W180" s="996"/>
      <c r="X180" s="996"/>
      <c r="Y180" s="996"/>
      <c r="Z180" s="997"/>
      <c r="AA180" s="1904"/>
      <c r="AB180" s="1904"/>
      <c r="AC180" s="1948"/>
      <c r="AD180" s="1904"/>
      <c r="AE180" s="1904"/>
      <c r="AF180" s="2226"/>
      <c r="AG180" s="2029"/>
      <c r="AH180" s="1907"/>
      <c r="AI180" s="2029"/>
      <c r="AJ180" s="2106"/>
      <c r="AK180" s="2244"/>
      <c r="AM180" s="2037"/>
      <c r="AN180" s="2037"/>
      <c r="AO180" s="2037"/>
      <c r="AP180" s="2037"/>
      <c r="AR180" s="2037"/>
    </row>
    <row r="181" spans="1:44" s="1848" customFormat="1" ht="4.5" customHeight="1">
      <c r="A181" s="2245"/>
      <c r="B181" s="1019" t="s">
        <v>31</v>
      </c>
      <c r="C181" s="1020"/>
      <c r="D181" s="1020"/>
      <c r="E181" s="1020"/>
      <c r="F181" s="1021"/>
      <c r="G181" s="500"/>
      <c r="H181" s="501"/>
      <c r="I181" s="501"/>
      <c r="J181" s="501"/>
      <c r="K181" s="501"/>
      <c r="L181" s="501"/>
      <c r="M181" s="501"/>
      <c r="N181" s="501"/>
      <c r="O181" s="501"/>
      <c r="P181" s="501"/>
      <c r="Q181" s="501"/>
      <c r="R181" s="501"/>
      <c r="S181" s="501"/>
      <c r="T181" s="501"/>
      <c r="U181" s="501"/>
      <c r="V181" s="501"/>
      <c r="W181" s="501"/>
      <c r="X181" s="501"/>
      <c r="Y181" s="501"/>
      <c r="Z181" s="502"/>
      <c r="AA181" s="2189"/>
      <c r="AB181" s="2190"/>
      <c r="AC181" s="2222"/>
      <c r="AD181" s="2190"/>
      <c r="AE181" s="2246"/>
      <c r="AF181" s="2190"/>
      <c r="AG181" s="2099"/>
      <c r="AH181" s="2224"/>
      <c r="AI181" s="2099"/>
      <c r="AJ181" s="2100"/>
      <c r="AK181" s="2245"/>
      <c r="AM181" s="2037"/>
      <c r="AN181" s="2037"/>
      <c r="AO181" s="2037"/>
      <c r="AP181" s="2037"/>
      <c r="AR181" s="2037"/>
    </row>
    <row r="182" spans="1:44" s="1848" customFormat="1" ht="15" customHeight="1">
      <c r="A182" s="1767"/>
      <c r="B182" s="1022"/>
      <c r="C182" s="1023"/>
      <c r="D182" s="1023"/>
      <c r="E182" s="1023"/>
      <c r="F182" s="1024"/>
      <c r="G182" s="1027" t="s">
        <v>91</v>
      </c>
      <c r="H182" s="1028"/>
      <c r="I182" s="1028"/>
      <c r="J182" s="1028"/>
      <c r="K182" s="1028"/>
      <c r="L182" s="1028"/>
      <c r="M182" s="1028"/>
      <c r="N182" s="1028"/>
      <c r="O182" s="1028"/>
      <c r="P182" s="1028"/>
      <c r="Q182" s="1028"/>
      <c r="R182" s="1028"/>
      <c r="S182" s="1028"/>
      <c r="T182" s="1028"/>
      <c r="U182" s="1028"/>
      <c r="V182" s="1028"/>
      <c r="W182" s="1028"/>
      <c r="X182" s="1028"/>
      <c r="Y182" s="1028"/>
      <c r="Z182" s="1029"/>
      <c r="AA182" s="2193"/>
      <c r="AB182" s="2194"/>
      <c r="AC182" s="596"/>
      <c r="AD182" s="2184"/>
      <c r="AE182" s="2055"/>
      <c r="AF182" s="2185"/>
      <c r="AG182" s="599"/>
      <c r="AH182" s="596"/>
      <c r="AI182" s="2101"/>
      <c r="AJ182" s="2102"/>
      <c r="AK182" s="1778"/>
      <c r="AM182" s="2037"/>
      <c r="AN182" s="2037"/>
      <c r="AO182" s="2037"/>
      <c r="AP182" s="2037"/>
      <c r="AR182" s="2037"/>
    </row>
    <row r="183" spans="1:44" s="1848" customFormat="1" ht="24.75" customHeight="1">
      <c r="A183" s="1767"/>
      <c r="B183" s="1022"/>
      <c r="C183" s="1023"/>
      <c r="D183" s="1023"/>
      <c r="E183" s="1023"/>
      <c r="F183" s="1024"/>
      <c r="G183" s="1027"/>
      <c r="H183" s="1028"/>
      <c r="I183" s="1028"/>
      <c r="J183" s="1028"/>
      <c r="K183" s="1028"/>
      <c r="L183" s="1028"/>
      <c r="M183" s="1028"/>
      <c r="N183" s="1028"/>
      <c r="O183" s="1028"/>
      <c r="P183" s="1028"/>
      <c r="Q183" s="1028"/>
      <c r="R183" s="1028"/>
      <c r="S183" s="1028"/>
      <c r="T183" s="1028"/>
      <c r="U183" s="1028"/>
      <c r="V183" s="1028"/>
      <c r="W183" s="1028"/>
      <c r="X183" s="1028"/>
      <c r="Y183" s="1028"/>
      <c r="Z183" s="1029"/>
      <c r="AA183" s="2193"/>
      <c r="AB183" s="2194"/>
      <c r="AC183" s="2221"/>
      <c r="AD183" s="2194"/>
      <c r="AE183" s="2204"/>
      <c r="AF183" s="2194"/>
      <c r="AG183" s="2101"/>
      <c r="AH183" s="2247"/>
      <c r="AI183" s="2101"/>
      <c r="AJ183" s="2102"/>
      <c r="AK183" s="1778"/>
      <c r="AM183" s="2037"/>
      <c r="AN183" s="2037"/>
      <c r="AO183" s="2037"/>
      <c r="AP183" s="2037"/>
      <c r="AR183" s="2037"/>
    </row>
    <row r="184" spans="1:44" s="1848" customFormat="1" ht="4.5" customHeight="1">
      <c r="A184" s="1767"/>
      <c r="B184" s="1025"/>
      <c r="C184" s="934"/>
      <c r="D184" s="934"/>
      <c r="E184" s="934"/>
      <c r="F184" s="1026"/>
      <c r="G184" s="213"/>
      <c r="H184" s="214"/>
      <c r="I184" s="214"/>
      <c r="J184" s="214"/>
      <c r="K184" s="214"/>
      <c r="L184" s="214"/>
      <c r="M184" s="214"/>
      <c r="N184" s="214"/>
      <c r="O184" s="214"/>
      <c r="P184" s="214"/>
      <c r="Q184" s="214"/>
      <c r="R184" s="214"/>
      <c r="S184" s="214"/>
      <c r="T184" s="214"/>
      <c r="U184" s="214"/>
      <c r="V184" s="214"/>
      <c r="W184" s="214"/>
      <c r="X184" s="214"/>
      <c r="Y184" s="214"/>
      <c r="Z184" s="263"/>
      <c r="AA184" s="2197"/>
      <c r="AB184" s="2198"/>
      <c r="AC184" s="2219"/>
      <c r="AD184" s="2198"/>
      <c r="AE184" s="2210"/>
      <c r="AF184" s="2198"/>
      <c r="AG184" s="2029"/>
      <c r="AH184" s="2248"/>
      <c r="AI184" s="2029"/>
      <c r="AJ184" s="2106"/>
      <c r="AK184" s="1778"/>
      <c r="AM184" s="2037"/>
      <c r="AN184" s="2037"/>
      <c r="AO184" s="2037"/>
      <c r="AP184" s="2037"/>
      <c r="AR184" s="2037"/>
    </row>
    <row r="185" spans="1:44" s="1848" customFormat="1" ht="4.5" customHeight="1">
      <c r="A185" s="1767"/>
      <c r="B185" s="1019" t="s">
        <v>32</v>
      </c>
      <c r="C185" s="1020"/>
      <c r="D185" s="1020"/>
      <c r="E185" s="1020"/>
      <c r="F185" s="1021"/>
      <c r="G185" s="264"/>
      <c r="H185" s="265"/>
      <c r="I185" s="265"/>
      <c r="J185" s="265"/>
      <c r="K185" s="265"/>
      <c r="L185" s="265"/>
      <c r="M185" s="265"/>
      <c r="N185" s="265"/>
      <c r="O185" s="265"/>
      <c r="P185" s="265"/>
      <c r="Q185" s="265"/>
      <c r="R185" s="265"/>
      <c r="S185" s="265"/>
      <c r="T185" s="265"/>
      <c r="U185" s="265"/>
      <c r="V185" s="265"/>
      <c r="W185" s="265"/>
      <c r="X185" s="265"/>
      <c r="Y185" s="265"/>
      <c r="Z185" s="266"/>
      <c r="AA185" s="2193"/>
      <c r="AB185" s="2194"/>
      <c r="AC185" s="2194"/>
      <c r="AD185" s="2184"/>
      <c r="AE185" s="2055"/>
      <c r="AF185" s="2185"/>
      <c r="AG185" s="599"/>
      <c r="AH185" s="599"/>
      <c r="AI185" s="2101"/>
      <c r="AJ185" s="2102"/>
      <c r="AK185" s="1778"/>
      <c r="AM185" s="2037"/>
      <c r="AN185" s="2037"/>
      <c r="AO185" s="2037"/>
      <c r="AP185" s="2037"/>
      <c r="AR185" s="2037"/>
    </row>
    <row r="186" spans="1:44" s="1848" customFormat="1" ht="15" customHeight="1">
      <c r="A186" s="1767"/>
      <c r="B186" s="1022"/>
      <c r="C186" s="1023"/>
      <c r="D186" s="1023"/>
      <c r="E186" s="1023"/>
      <c r="F186" s="1024"/>
      <c r="G186" s="1027" t="s">
        <v>604</v>
      </c>
      <c r="H186" s="1028"/>
      <c r="I186" s="1028"/>
      <c r="J186" s="1028"/>
      <c r="K186" s="1028"/>
      <c r="L186" s="1028"/>
      <c r="M186" s="1028"/>
      <c r="N186" s="1028"/>
      <c r="O186" s="1028"/>
      <c r="P186" s="1028"/>
      <c r="Q186" s="1028"/>
      <c r="R186" s="1028"/>
      <c r="S186" s="1028"/>
      <c r="T186" s="1028"/>
      <c r="U186" s="1028"/>
      <c r="V186" s="1028"/>
      <c r="W186" s="1028"/>
      <c r="X186" s="1028"/>
      <c r="Y186" s="1028"/>
      <c r="Z186" s="1029"/>
      <c r="AA186" s="2193"/>
      <c r="AB186" s="2194"/>
      <c r="AC186" s="596"/>
      <c r="AD186" s="2184"/>
      <c r="AE186" s="2055"/>
      <c r="AF186" s="2185"/>
      <c r="AG186" s="599"/>
      <c r="AH186" s="596"/>
      <c r="AI186" s="2101"/>
      <c r="AJ186" s="2102"/>
      <c r="AK186" s="1778"/>
      <c r="AM186" s="2037"/>
      <c r="AN186" s="2037"/>
      <c r="AO186" s="2037"/>
      <c r="AP186" s="2037"/>
      <c r="AR186" s="2037"/>
    </row>
    <row r="187" spans="1:44" s="1848" customFormat="1" ht="48" customHeight="1">
      <c r="A187" s="1767"/>
      <c r="B187" s="1025"/>
      <c r="C187" s="934"/>
      <c r="D187" s="934"/>
      <c r="E187" s="934"/>
      <c r="F187" s="1026"/>
      <c r="G187" s="1030"/>
      <c r="H187" s="1031"/>
      <c r="I187" s="1031"/>
      <c r="J187" s="1031"/>
      <c r="K187" s="1031"/>
      <c r="L187" s="1031"/>
      <c r="M187" s="1031"/>
      <c r="N187" s="1031"/>
      <c r="O187" s="1031"/>
      <c r="P187" s="1031"/>
      <c r="Q187" s="1031"/>
      <c r="R187" s="1031"/>
      <c r="S187" s="1031"/>
      <c r="T187" s="1031"/>
      <c r="U187" s="1031"/>
      <c r="V187" s="1031"/>
      <c r="W187" s="1031"/>
      <c r="X187" s="1031"/>
      <c r="Y187" s="1031"/>
      <c r="Z187" s="1032"/>
      <c r="AA187" s="2197"/>
      <c r="AB187" s="2198"/>
      <c r="AC187" s="1912"/>
      <c r="AD187" s="2198"/>
      <c r="AE187" s="2210"/>
      <c r="AF187" s="2198"/>
      <c r="AG187" s="2029"/>
      <c r="AH187" s="2248"/>
      <c r="AI187" s="2029"/>
      <c r="AJ187" s="2106"/>
      <c r="AK187" s="1778"/>
      <c r="AM187" s="2037"/>
      <c r="AN187" s="2037"/>
      <c r="AO187" s="2037"/>
      <c r="AP187" s="2037"/>
      <c r="AR187" s="2037"/>
    </row>
    <row r="188" spans="1:44" s="1848" customFormat="1" ht="4.5" customHeight="1">
      <c r="A188" s="1767"/>
      <c r="B188" s="1019" t="s">
        <v>33</v>
      </c>
      <c r="C188" s="1020"/>
      <c r="D188" s="1020"/>
      <c r="E188" s="1020"/>
      <c r="F188" s="1021"/>
      <c r="G188" s="904" t="s">
        <v>3</v>
      </c>
      <c r="H188" s="998"/>
      <c r="I188" s="998"/>
      <c r="J188" s="998"/>
      <c r="K188" s="998"/>
      <c r="L188" s="998"/>
      <c r="M188" s="998"/>
      <c r="N188" s="998"/>
      <c r="O188" s="998"/>
      <c r="P188" s="998"/>
      <c r="Q188" s="998"/>
      <c r="R188" s="998"/>
      <c r="S188" s="998"/>
      <c r="T188" s="998"/>
      <c r="U188" s="998"/>
      <c r="V188" s="998"/>
      <c r="W188" s="998"/>
      <c r="X188" s="998"/>
      <c r="Y188" s="998"/>
      <c r="Z188" s="999"/>
      <c r="AA188" s="2190"/>
      <c r="AB188" s="2190"/>
      <c r="AC188" s="2222"/>
      <c r="AD188" s="2190"/>
      <c r="AE188" s="2190"/>
      <c r="AF188" s="2223"/>
      <c r="AG188" s="2099"/>
      <c r="AH188" s="2249"/>
      <c r="AI188" s="2099"/>
      <c r="AJ188" s="2100"/>
      <c r="AK188" s="1778"/>
      <c r="AM188" s="2037"/>
      <c r="AN188" s="2037"/>
      <c r="AO188" s="2037"/>
      <c r="AP188" s="2037"/>
      <c r="AR188" s="2037"/>
    </row>
    <row r="189" spans="1:44" s="1848" customFormat="1" ht="15" customHeight="1">
      <c r="A189" s="1767"/>
      <c r="B189" s="1022"/>
      <c r="C189" s="1023"/>
      <c r="D189" s="1023"/>
      <c r="E189" s="1023"/>
      <c r="F189" s="1024"/>
      <c r="G189" s="1000"/>
      <c r="H189" s="1001"/>
      <c r="I189" s="1001"/>
      <c r="J189" s="1001"/>
      <c r="K189" s="1001"/>
      <c r="L189" s="1001"/>
      <c r="M189" s="1001"/>
      <c r="N189" s="1001"/>
      <c r="O189" s="1001"/>
      <c r="P189" s="1001"/>
      <c r="Q189" s="1001"/>
      <c r="R189" s="1001"/>
      <c r="S189" s="1001"/>
      <c r="T189" s="1001"/>
      <c r="U189" s="1001"/>
      <c r="V189" s="1001"/>
      <c r="W189" s="1001"/>
      <c r="X189" s="1001"/>
      <c r="Y189" s="1001"/>
      <c r="Z189" s="1002"/>
      <c r="AA189" s="2194"/>
      <c r="AB189" s="2194"/>
      <c r="AC189" s="596"/>
      <c r="AD189" s="2184"/>
      <c r="AE189" s="2055"/>
      <c r="AF189" s="2185"/>
      <c r="AG189" s="599"/>
      <c r="AH189" s="596"/>
      <c r="AI189" s="2225"/>
      <c r="AJ189" s="2102"/>
      <c r="AK189" s="1778"/>
      <c r="AM189" s="2037"/>
      <c r="AN189" s="2037"/>
      <c r="AO189" s="2037"/>
      <c r="AP189" s="2037"/>
      <c r="AR189" s="2037"/>
    </row>
    <row r="190" spans="1:44" s="1848" customFormat="1" ht="5.25" customHeight="1">
      <c r="A190" s="1767"/>
      <c r="B190" s="1025"/>
      <c r="C190" s="934"/>
      <c r="D190" s="934"/>
      <c r="E190" s="934"/>
      <c r="F190" s="1026"/>
      <c r="G190" s="1003"/>
      <c r="H190" s="1004"/>
      <c r="I190" s="1004"/>
      <c r="J190" s="1004"/>
      <c r="K190" s="1004"/>
      <c r="L190" s="1004"/>
      <c r="M190" s="1004"/>
      <c r="N190" s="1004"/>
      <c r="O190" s="1004"/>
      <c r="P190" s="1004"/>
      <c r="Q190" s="1004"/>
      <c r="R190" s="1004"/>
      <c r="S190" s="1004"/>
      <c r="T190" s="1004"/>
      <c r="U190" s="1004"/>
      <c r="V190" s="1004"/>
      <c r="W190" s="1004"/>
      <c r="X190" s="1004"/>
      <c r="Y190" s="1004"/>
      <c r="Z190" s="1005"/>
      <c r="AA190" s="1904"/>
      <c r="AB190" s="1904"/>
      <c r="AC190" s="1948"/>
      <c r="AD190" s="1904"/>
      <c r="AE190" s="1904"/>
      <c r="AF190" s="2226"/>
      <c r="AG190" s="2029"/>
      <c r="AH190" s="2248"/>
      <c r="AI190" s="2029"/>
      <c r="AJ190" s="2106"/>
      <c r="AK190" s="1778"/>
      <c r="AM190" s="2037"/>
      <c r="AN190" s="2037"/>
      <c r="AO190" s="2037"/>
      <c r="AP190" s="2037"/>
      <c r="AR190" s="2037"/>
    </row>
    <row r="191" spans="1:44" s="1848" customFormat="1" ht="4.5" customHeight="1">
      <c r="A191" s="1767"/>
      <c r="B191" s="1019" t="s">
        <v>34</v>
      </c>
      <c r="C191" s="1020"/>
      <c r="D191" s="1020"/>
      <c r="E191" s="1020"/>
      <c r="F191" s="1021"/>
      <c r="G191" s="269"/>
      <c r="H191" s="270"/>
      <c r="I191" s="270"/>
      <c r="J191" s="270"/>
      <c r="K191" s="270"/>
      <c r="L191" s="270"/>
      <c r="M191" s="270"/>
      <c r="N191" s="270"/>
      <c r="O191" s="270"/>
      <c r="P191" s="270"/>
      <c r="Q191" s="270"/>
      <c r="R191" s="270"/>
      <c r="S191" s="270"/>
      <c r="T191" s="270"/>
      <c r="U191" s="270"/>
      <c r="V191" s="270"/>
      <c r="W191" s="270"/>
      <c r="X191" s="270"/>
      <c r="Y191" s="270"/>
      <c r="Z191" s="271"/>
      <c r="AA191" s="2189"/>
      <c r="AB191" s="2190"/>
      <c r="AC191" s="1934"/>
      <c r="AD191" s="2190"/>
      <c r="AE191" s="2246"/>
      <c r="AF191" s="2099"/>
      <c r="AG191" s="2101"/>
      <c r="AH191" s="2248"/>
      <c r="AI191" s="2101"/>
      <c r="AJ191" s="2102"/>
      <c r="AK191" s="1778"/>
      <c r="AM191" s="2037"/>
      <c r="AN191" s="2037"/>
      <c r="AO191" s="2037"/>
      <c r="AP191" s="2037"/>
      <c r="AR191" s="2037"/>
    </row>
    <row r="192" spans="1:44" s="1848" customFormat="1" ht="15" customHeight="1">
      <c r="A192" s="1767"/>
      <c r="B192" s="1022"/>
      <c r="C192" s="1023"/>
      <c r="D192" s="1023"/>
      <c r="E192" s="1023"/>
      <c r="F192" s="1024"/>
      <c r="G192" s="1033" t="s">
        <v>64</v>
      </c>
      <c r="H192" s="1034"/>
      <c r="I192" s="1034"/>
      <c r="J192" s="1034"/>
      <c r="K192" s="1034"/>
      <c r="L192" s="1034"/>
      <c r="M192" s="1034"/>
      <c r="N192" s="1034"/>
      <c r="O192" s="1034"/>
      <c r="P192" s="1034"/>
      <c r="Q192" s="1034"/>
      <c r="R192" s="1034"/>
      <c r="S192" s="1034"/>
      <c r="T192" s="1034"/>
      <c r="U192" s="1034"/>
      <c r="V192" s="1034"/>
      <c r="W192" s="1034"/>
      <c r="X192" s="1034"/>
      <c r="Y192" s="1034"/>
      <c r="Z192" s="1035"/>
      <c r="AA192" s="2193"/>
      <c r="AB192" s="2194"/>
      <c r="AC192" s="596"/>
      <c r="AD192" s="2184"/>
      <c r="AE192" s="2055"/>
      <c r="AF192" s="2185"/>
      <c r="AG192" s="599"/>
      <c r="AH192" s="596"/>
      <c r="AI192" s="2225"/>
      <c r="AJ192" s="2102"/>
      <c r="AK192" s="1778"/>
      <c r="AM192" s="2037"/>
      <c r="AN192" s="2037"/>
      <c r="AO192" s="2037"/>
      <c r="AP192" s="2037"/>
      <c r="AR192" s="2037"/>
    </row>
    <row r="193" spans="1:44" s="1848" customFormat="1" ht="4.5" customHeight="1">
      <c r="A193" s="1767"/>
      <c r="B193" s="1025"/>
      <c r="C193" s="934"/>
      <c r="D193" s="934"/>
      <c r="E193" s="934"/>
      <c r="F193" s="1026"/>
      <c r="G193" s="258"/>
      <c r="H193" s="259"/>
      <c r="I193" s="259"/>
      <c r="J193" s="259"/>
      <c r="K193" s="259"/>
      <c r="L193" s="259"/>
      <c r="M193" s="259"/>
      <c r="N193" s="259"/>
      <c r="O193" s="259"/>
      <c r="P193" s="259"/>
      <c r="Q193" s="259"/>
      <c r="R193" s="259"/>
      <c r="S193" s="259"/>
      <c r="T193" s="259"/>
      <c r="U193" s="259"/>
      <c r="V193" s="259"/>
      <c r="W193" s="259"/>
      <c r="X193" s="259"/>
      <c r="Y193" s="259"/>
      <c r="Z193" s="260"/>
      <c r="AA193" s="2150"/>
      <c r="AB193" s="1904"/>
      <c r="AC193" s="1948"/>
      <c r="AD193" s="1904"/>
      <c r="AE193" s="1925"/>
      <c r="AF193" s="2029"/>
      <c r="AG193" s="2029"/>
      <c r="AH193" s="2248"/>
      <c r="AI193" s="2029"/>
      <c r="AJ193" s="2106"/>
      <c r="AK193" s="1778"/>
      <c r="AM193" s="2037"/>
      <c r="AN193" s="2037"/>
      <c r="AO193" s="2037"/>
      <c r="AP193" s="2037"/>
      <c r="AR193" s="2037"/>
    </row>
    <row r="194" spans="1:44" s="1848" customFormat="1" ht="4.5" customHeight="1">
      <c r="A194" s="1767"/>
      <c r="B194" s="1019" t="s">
        <v>77</v>
      </c>
      <c r="C194" s="1020"/>
      <c r="D194" s="1020"/>
      <c r="E194" s="1020"/>
      <c r="F194" s="1021"/>
      <c r="G194" s="269"/>
      <c r="H194" s="270"/>
      <c r="I194" s="270"/>
      <c r="J194" s="270"/>
      <c r="K194" s="270"/>
      <c r="L194" s="270"/>
      <c r="M194" s="270"/>
      <c r="N194" s="270"/>
      <c r="O194" s="270"/>
      <c r="P194" s="270"/>
      <c r="Q194" s="270"/>
      <c r="R194" s="270"/>
      <c r="S194" s="270"/>
      <c r="T194" s="270"/>
      <c r="U194" s="270"/>
      <c r="V194" s="270"/>
      <c r="W194" s="270"/>
      <c r="X194" s="270"/>
      <c r="Y194" s="270"/>
      <c r="Z194" s="271"/>
      <c r="AA194" s="2189"/>
      <c r="AB194" s="2190"/>
      <c r="AC194" s="2222"/>
      <c r="AD194" s="2190"/>
      <c r="AE194" s="2246"/>
      <c r="AF194" s="2099"/>
      <c r="AG194" s="2101"/>
      <c r="AH194" s="2248"/>
      <c r="AI194" s="2101"/>
      <c r="AJ194" s="2102"/>
      <c r="AK194" s="1778"/>
      <c r="AM194" s="2037"/>
      <c r="AN194" s="2037"/>
      <c r="AO194" s="2037"/>
      <c r="AP194" s="2037"/>
      <c r="AR194" s="2037"/>
    </row>
    <row r="195" spans="1:44" s="1848" customFormat="1" ht="15" customHeight="1">
      <c r="A195" s="1767"/>
      <c r="B195" s="1022"/>
      <c r="C195" s="1023"/>
      <c r="D195" s="1023"/>
      <c r="E195" s="1023"/>
      <c r="F195" s="1024"/>
      <c r="G195" s="1000" t="s">
        <v>78</v>
      </c>
      <c r="H195" s="1001"/>
      <c r="I195" s="1001"/>
      <c r="J195" s="1001"/>
      <c r="K195" s="1001"/>
      <c r="L195" s="1001"/>
      <c r="M195" s="1001"/>
      <c r="N195" s="1001"/>
      <c r="O195" s="1001"/>
      <c r="P195" s="1001"/>
      <c r="Q195" s="1001"/>
      <c r="R195" s="1001"/>
      <c r="S195" s="1001"/>
      <c r="T195" s="1001"/>
      <c r="U195" s="1001"/>
      <c r="V195" s="1001"/>
      <c r="W195" s="1001"/>
      <c r="X195" s="1001"/>
      <c r="Y195" s="1001"/>
      <c r="Z195" s="1002"/>
      <c r="AA195" s="2193"/>
      <c r="AB195" s="2194"/>
      <c r="AC195" s="596"/>
      <c r="AD195" s="2184"/>
      <c r="AE195" s="2055"/>
      <c r="AF195" s="2185"/>
      <c r="AG195" s="599"/>
      <c r="AH195" s="596"/>
      <c r="AI195" s="2225"/>
      <c r="AJ195" s="2102"/>
      <c r="AK195" s="1778"/>
      <c r="AM195" s="2037"/>
      <c r="AN195" s="2037"/>
      <c r="AO195" s="2037"/>
      <c r="AP195" s="2037"/>
      <c r="AR195" s="2037"/>
    </row>
    <row r="196" spans="1:44" s="1848" customFormat="1" ht="4.5" customHeight="1">
      <c r="A196" s="1767"/>
      <c r="B196" s="1025"/>
      <c r="C196" s="934"/>
      <c r="D196" s="934"/>
      <c r="E196" s="934"/>
      <c r="F196" s="1026"/>
      <c r="G196" s="258"/>
      <c r="H196" s="259"/>
      <c r="I196" s="259"/>
      <c r="J196" s="259"/>
      <c r="K196" s="259"/>
      <c r="L196" s="259"/>
      <c r="M196" s="259"/>
      <c r="N196" s="259"/>
      <c r="O196" s="259"/>
      <c r="P196" s="259"/>
      <c r="Q196" s="259"/>
      <c r="R196" s="259"/>
      <c r="S196" s="259"/>
      <c r="T196" s="259"/>
      <c r="U196" s="259"/>
      <c r="V196" s="259"/>
      <c r="W196" s="259"/>
      <c r="X196" s="259"/>
      <c r="Y196" s="259"/>
      <c r="Z196" s="260"/>
      <c r="AA196" s="2150"/>
      <c r="AB196" s="1904"/>
      <c r="AC196" s="1948"/>
      <c r="AD196" s="1904"/>
      <c r="AE196" s="1925"/>
      <c r="AF196" s="2029"/>
      <c r="AG196" s="2029"/>
      <c r="AH196" s="2248"/>
      <c r="AI196" s="2029"/>
      <c r="AJ196" s="2106"/>
      <c r="AK196" s="1778"/>
      <c r="AM196" s="2037"/>
      <c r="AN196" s="2037"/>
      <c r="AO196" s="2037"/>
      <c r="AP196" s="2037"/>
      <c r="AR196" s="2037"/>
    </row>
    <row r="197" spans="1:44" s="1848" customFormat="1" ht="4.5" customHeight="1">
      <c r="A197" s="1767"/>
      <c r="B197" s="1019" t="s">
        <v>35</v>
      </c>
      <c r="C197" s="1020"/>
      <c r="D197" s="1020"/>
      <c r="E197" s="1020"/>
      <c r="F197" s="1021"/>
      <c r="G197" s="974" t="s">
        <v>88</v>
      </c>
      <c r="H197" s="990"/>
      <c r="I197" s="990"/>
      <c r="J197" s="990"/>
      <c r="K197" s="990"/>
      <c r="L197" s="990"/>
      <c r="M197" s="990"/>
      <c r="N197" s="990"/>
      <c r="O197" s="990"/>
      <c r="P197" s="990"/>
      <c r="Q197" s="990"/>
      <c r="R197" s="990"/>
      <c r="S197" s="990"/>
      <c r="T197" s="990"/>
      <c r="U197" s="990"/>
      <c r="V197" s="990"/>
      <c r="W197" s="990"/>
      <c r="X197" s="990"/>
      <c r="Y197" s="990"/>
      <c r="Z197" s="991"/>
      <c r="AA197" s="2190"/>
      <c r="AB197" s="2190"/>
      <c r="AC197" s="2222"/>
      <c r="AD197" s="2190"/>
      <c r="AE197" s="2190"/>
      <c r="AF197" s="2223"/>
      <c r="AG197" s="2099"/>
      <c r="AH197" s="2249"/>
      <c r="AI197" s="2099"/>
      <c r="AJ197" s="2100"/>
      <c r="AK197" s="1778"/>
      <c r="AM197" s="2037"/>
      <c r="AN197" s="2037"/>
      <c r="AO197" s="2037"/>
      <c r="AP197" s="2037"/>
      <c r="AR197" s="2037"/>
    </row>
    <row r="198" spans="1:44" s="1848" customFormat="1" ht="15" customHeight="1">
      <c r="A198" s="1767"/>
      <c r="B198" s="1022"/>
      <c r="C198" s="1023"/>
      <c r="D198" s="1023"/>
      <c r="E198" s="1023"/>
      <c r="F198" s="1024"/>
      <c r="G198" s="992"/>
      <c r="H198" s="993"/>
      <c r="I198" s="993"/>
      <c r="J198" s="993"/>
      <c r="K198" s="993"/>
      <c r="L198" s="993"/>
      <c r="M198" s="993"/>
      <c r="N198" s="993"/>
      <c r="O198" s="993"/>
      <c r="P198" s="993"/>
      <c r="Q198" s="993"/>
      <c r="R198" s="993"/>
      <c r="S198" s="993"/>
      <c r="T198" s="993"/>
      <c r="U198" s="993"/>
      <c r="V198" s="993"/>
      <c r="W198" s="993"/>
      <c r="X198" s="993"/>
      <c r="Y198" s="993"/>
      <c r="Z198" s="994"/>
      <c r="AA198" s="2194"/>
      <c r="AB198" s="2194"/>
      <c r="AC198" s="596"/>
      <c r="AD198" s="2184"/>
      <c r="AE198" s="2055"/>
      <c r="AF198" s="2185"/>
      <c r="AG198" s="599"/>
      <c r="AH198" s="596"/>
      <c r="AI198" s="2225"/>
      <c r="AJ198" s="2102"/>
      <c r="AK198" s="1778"/>
      <c r="AM198" s="2037"/>
      <c r="AN198" s="2037"/>
      <c r="AO198" s="2037"/>
      <c r="AP198" s="2037"/>
      <c r="AR198" s="2037"/>
    </row>
    <row r="199" spans="1:44" s="1848" customFormat="1" ht="15" customHeight="1">
      <c r="A199" s="1767"/>
      <c r="B199" s="1022"/>
      <c r="C199" s="1023"/>
      <c r="D199" s="1023"/>
      <c r="E199" s="1023"/>
      <c r="F199" s="1024"/>
      <c r="G199" s="992"/>
      <c r="H199" s="993"/>
      <c r="I199" s="993"/>
      <c r="J199" s="993"/>
      <c r="K199" s="993"/>
      <c r="L199" s="993"/>
      <c r="M199" s="993"/>
      <c r="N199" s="993"/>
      <c r="O199" s="993"/>
      <c r="P199" s="993"/>
      <c r="Q199" s="993"/>
      <c r="R199" s="993"/>
      <c r="S199" s="993"/>
      <c r="T199" s="993"/>
      <c r="U199" s="993"/>
      <c r="V199" s="993"/>
      <c r="W199" s="993"/>
      <c r="X199" s="993"/>
      <c r="Y199" s="993"/>
      <c r="Z199" s="994"/>
      <c r="AA199" s="2194"/>
      <c r="AB199" s="2194"/>
      <c r="AC199" s="1781"/>
      <c r="AD199" s="2215"/>
      <c r="AE199" s="2216"/>
      <c r="AF199" s="2101"/>
      <c r="AG199" s="2101"/>
      <c r="AH199" s="1781"/>
      <c r="AI199" s="2101"/>
      <c r="AJ199" s="2102"/>
      <c r="AK199" s="1778"/>
      <c r="AM199" s="2037"/>
      <c r="AN199" s="2037"/>
      <c r="AO199" s="2037"/>
      <c r="AP199" s="2037"/>
      <c r="AR199" s="2037"/>
    </row>
    <row r="200" spans="1:44" s="1848" customFormat="1" ht="15" customHeight="1">
      <c r="A200" s="1767"/>
      <c r="B200" s="1025"/>
      <c r="C200" s="934"/>
      <c r="D200" s="934"/>
      <c r="E200" s="934"/>
      <c r="F200" s="1026"/>
      <c r="G200" s="995"/>
      <c r="H200" s="996"/>
      <c r="I200" s="996"/>
      <c r="J200" s="996"/>
      <c r="K200" s="996"/>
      <c r="L200" s="996"/>
      <c r="M200" s="996"/>
      <c r="N200" s="996"/>
      <c r="O200" s="996"/>
      <c r="P200" s="996"/>
      <c r="Q200" s="996"/>
      <c r="R200" s="996"/>
      <c r="S200" s="996"/>
      <c r="T200" s="996"/>
      <c r="U200" s="996"/>
      <c r="V200" s="996"/>
      <c r="W200" s="996"/>
      <c r="X200" s="996"/>
      <c r="Y200" s="996"/>
      <c r="Z200" s="997"/>
      <c r="AA200" s="1904"/>
      <c r="AB200" s="1904"/>
      <c r="AC200" s="1948"/>
      <c r="AD200" s="1904"/>
      <c r="AE200" s="1904"/>
      <c r="AF200" s="2226"/>
      <c r="AG200" s="2029"/>
      <c r="AH200" s="2248"/>
      <c r="AI200" s="2029"/>
      <c r="AJ200" s="2106"/>
      <c r="AK200" s="1778"/>
      <c r="AM200" s="2037"/>
      <c r="AN200" s="2037"/>
      <c r="AO200" s="2037"/>
      <c r="AP200" s="2037"/>
      <c r="AR200" s="2037"/>
    </row>
    <row r="201" spans="1:44" s="1848" customFormat="1" ht="4.5" customHeight="1">
      <c r="A201" s="1767"/>
      <c r="B201" s="1019" t="s">
        <v>36</v>
      </c>
      <c r="C201" s="1020"/>
      <c r="D201" s="1020"/>
      <c r="E201" s="1020"/>
      <c r="F201" s="1021"/>
      <c r="G201" s="974" t="s">
        <v>87</v>
      </c>
      <c r="H201" s="990"/>
      <c r="I201" s="990"/>
      <c r="J201" s="990"/>
      <c r="K201" s="990"/>
      <c r="L201" s="990"/>
      <c r="M201" s="990"/>
      <c r="N201" s="990"/>
      <c r="O201" s="990"/>
      <c r="P201" s="990"/>
      <c r="Q201" s="990"/>
      <c r="R201" s="990"/>
      <c r="S201" s="990"/>
      <c r="T201" s="990"/>
      <c r="U201" s="990"/>
      <c r="V201" s="990"/>
      <c r="W201" s="990"/>
      <c r="X201" s="990"/>
      <c r="Y201" s="990"/>
      <c r="Z201" s="991"/>
      <c r="AA201" s="2190"/>
      <c r="AB201" s="2190"/>
      <c r="AC201" s="2222"/>
      <c r="AD201" s="2190"/>
      <c r="AE201" s="2190"/>
      <c r="AF201" s="2223"/>
      <c r="AG201" s="2099"/>
      <c r="AH201" s="2249"/>
      <c r="AI201" s="2099"/>
      <c r="AJ201" s="2100"/>
      <c r="AK201" s="1778"/>
      <c r="AM201" s="2037"/>
      <c r="AN201" s="2037"/>
      <c r="AO201" s="2037"/>
      <c r="AP201" s="2037"/>
      <c r="AR201" s="2037"/>
    </row>
    <row r="202" spans="1:44" s="1848" customFormat="1" ht="15" customHeight="1">
      <c r="A202" s="1767"/>
      <c r="B202" s="1022"/>
      <c r="C202" s="1023"/>
      <c r="D202" s="1023"/>
      <c r="E202" s="1023"/>
      <c r="F202" s="1024"/>
      <c r="G202" s="992"/>
      <c r="H202" s="993"/>
      <c r="I202" s="993"/>
      <c r="J202" s="993"/>
      <c r="K202" s="993"/>
      <c r="L202" s="993"/>
      <c r="M202" s="993"/>
      <c r="N202" s="993"/>
      <c r="O202" s="993"/>
      <c r="P202" s="993"/>
      <c r="Q202" s="993"/>
      <c r="R202" s="993"/>
      <c r="S202" s="993"/>
      <c r="T202" s="993"/>
      <c r="U202" s="993"/>
      <c r="V202" s="993"/>
      <c r="W202" s="993"/>
      <c r="X202" s="993"/>
      <c r="Y202" s="993"/>
      <c r="Z202" s="994"/>
      <c r="AA202" s="2194"/>
      <c r="AB202" s="2194"/>
      <c r="AC202" s="596"/>
      <c r="AD202" s="2184"/>
      <c r="AE202" s="2055"/>
      <c r="AF202" s="2185"/>
      <c r="AG202" s="599"/>
      <c r="AH202" s="596"/>
      <c r="AI202" s="2225"/>
      <c r="AJ202" s="2102"/>
      <c r="AK202" s="1778"/>
      <c r="AM202" s="2037"/>
      <c r="AN202" s="2037"/>
      <c r="AO202" s="2037"/>
      <c r="AP202" s="2037"/>
      <c r="AR202" s="2037"/>
    </row>
    <row r="203" spans="1:44" s="1848" customFormat="1" ht="19.5" customHeight="1">
      <c r="A203" s="1767"/>
      <c r="B203" s="1022"/>
      <c r="C203" s="1023"/>
      <c r="D203" s="1023"/>
      <c r="E203" s="1023"/>
      <c r="F203" s="1024"/>
      <c r="G203" s="992"/>
      <c r="H203" s="993"/>
      <c r="I203" s="993"/>
      <c r="J203" s="993"/>
      <c r="K203" s="993"/>
      <c r="L203" s="993"/>
      <c r="M203" s="993"/>
      <c r="N203" s="993"/>
      <c r="O203" s="993"/>
      <c r="P203" s="993"/>
      <c r="Q203" s="993"/>
      <c r="R203" s="993"/>
      <c r="S203" s="993"/>
      <c r="T203" s="993"/>
      <c r="U203" s="993"/>
      <c r="V203" s="993"/>
      <c r="W203" s="993"/>
      <c r="X203" s="993"/>
      <c r="Y203" s="993"/>
      <c r="Z203" s="994"/>
      <c r="AA203" s="2194"/>
      <c r="AB203" s="2194"/>
      <c r="AC203" s="2221"/>
      <c r="AD203" s="2194"/>
      <c r="AE203" s="2194"/>
      <c r="AF203" s="2225"/>
      <c r="AG203" s="2101"/>
      <c r="AH203" s="2250"/>
      <c r="AI203" s="2101"/>
      <c r="AJ203" s="2102"/>
      <c r="AK203" s="1778"/>
      <c r="AM203" s="2037"/>
      <c r="AN203" s="2037"/>
      <c r="AO203" s="2037"/>
      <c r="AP203" s="2037"/>
      <c r="AR203" s="2037"/>
    </row>
    <row r="204" spans="1:44" s="1848" customFormat="1" ht="4.5" customHeight="1">
      <c r="A204" s="1767"/>
      <c r="B204" s="1025"/>
      <c r="C204" s="934"/>
      <c r="D204" s="934"/>
      <c r="E204" s="934"/>
      <c r="F204" s="1026"/>
      <c r="G204" s="995"/>
      <c r="H204" s="996"/>
      <c r="I204" s="996"/>
      <c r="J204" s="996"/>
      <c r="K204" s="996"/>
      <c r="L204" s="996"/>
      <c r="M204" s="996"/>
      <c r="N204" s="996"/>
      <c r="O204" s="996"/>
      <c r="P204" s="996"/>
      <c r="Q204" s="996"/>
      <c r="R204" s="996"/>
      <c r="S204" s="996"/>
      <c r="T204" s="996"/>
      <c r="U204" s="996"/>
      <c r="V204" s="996"/>
      <c r="W204" s="996"/>
      <c r="X204" s="996"/>
      <c r="Y204" s="996"/>
      <c r="Z204" s="997"/>
      <c r="AA204" s="1904"/>
      <c r="AB204" s="1904"/>
      <c r="AC204" s="630"/>
      <c r="AD204" s="1904"/>
      <c r="AE204" s="1904"/>
      <c r="AF204" s="2226"/>
      <c r="AG204" s="2029"/>
      <c r="AH204" s="2029"/>
      <c r="AI204" s="2029"/>
      <c r="AJ204" s="2106"/>
      <c r="AK204" s="1778"/>
      <c r="AM204" s="2037"/>
      <c r="AN204" s="2037"/>
      <c r="AO204" s="2037"/>
      <c r="AP204" s="2037"/>
      <c r="AR204" s="2037"/>
    </row>
    <row r="205" spans="1:44" s="1848" customFormat="1" ht="4.5" customHeight="1">
      <c r="A205" s="1767"/>
      <c r="B205" s="904"/>
      <c r="C205" s="998"/>
      <c r="D205" s="998"/>
      <c r="E205" s="998"/>
      <c r="F205" s="999"/>
      <c r="G205" s="497"/>
      <c r="H205" s="498"/>
      <c r="I205" s="498"/>
      <c r="J205" s="498"/>
      <c r="K205" s="498"/>
      <c r="L205" s="498"/>
      <c r="M205" s="498"/>
      <c r="N205" s="498"/>
      <c r="O205" s="498"/>
      <c r="P205" s="498"/>
      <c r="Q205" s="498"/>
      <c r="R205" s="498"/>
      <c r="S205" s="498"/>
      <c r="T205" s="498"/>
      <c r="U205" s="498"/>
      <c r="V205" s="498"/>
      <c r="W205" s="498"/>
      <c r="X205" s="498"/>
      <c r="Y205" s="498"/>
      <c r="Z205" s="499"/>
      <c r="AA205" s="1785"/>
      <c r="AB205" s="1786"/>
      <c r="AC205" s="1861"/>
      <c r="AD205" s="1786"/>
      <c r="AE205" s="1787"/>
      <c r="AF205" s="2099"/>
      <c r="AG205" s="2099"/>
      <c r="AH205" s="2099"/>
      <c r="AI205" s="2099"/>
      <c r="AJ205" s="2100"/>
      <c r="AK205" s="1778"/>
      <c r="AM205" s="2037"/>
      <c r="AN205" s="2037"/>
      <c r="AO205" s="2037"/>
      <c r="AP205" s="2037"/>
      <c r="AR205" s="2037"/>
    </row>
    <row r="206" spans="1:44" s="1848" customFormat="1" ht="15" customHeight="1">
      <c r="A206" s="1767"/>
      <c r="B206" s="1000"/>
      <c r="C206" s="1001"/>
      <c r="D206" s="1001"/>
      <c r="E206" s="1001"/>
      <c r="F206" s="1002"/>
      <c r="G206" s="992" t="s">
        <v>40</v>
      </c>
      <c r="H206" s="993"/>
      <c r="I206" s="993"/>
      <c r="J206" s="993"/>
      <c r="K206" s="993"/>
      <c r="L206" s="993"/>
      <c r="M206" s="993"/>
      <c r="N206" s="993"/>
      <c r="O206" s="993"/>
      <c r="P206" s="993"/>
      <c r="Q206" s="993"/>
      <c r="R206" s="993"/>
      <c r="S206" s="993"/>
      <c r="T206" s="993"/>
      <c r="U206" s="993"/>
      <c r="V206" s="993"/>
      <c r="W206" s="993"/>
      <c r="X206" s="993"/>
      <c r="Y206" s="993"/>
      <c r="Z206" s="994"/>
      <c r="AA206" s="2193"/>
      <c r="AB206" s="2194"/>
      <c r="AC206" s="596"/>
      <c r="AD206" s="2184"/>
      <c r="AE206" s="2055"/>
      <c r="AF206" s="2185"/>
      <c r="AG206" s="599"/>
      <c r="AH206" s="596"/>
      <c r="AI206" s="2225"/>
      <c r="AJ206" s="2102"/>
      <c r="AK206" s="1778"/>
      <c r="AM206" s="2037"/>
      <c r="AN206" s="2037"/>
      <c r="AO206" s="2037"/>
      <c r="AP206" s="2037"/>
      <c r="AR206" s="2037"/>
    </row>
    <row r="207" spans="1:44" s="1848" customFormat="1" ht="15" customHeight="1">
      <c r="A207" s="2137"/>
      <c r="B207" s="1003"/>
      <c r="C207" s="1004"/>
      <c r="D207" s="1004"/>
      <c r="E207" s="1004"/>
      <c r="F207" s="1005"/>
      <c r="G207" s="995"/>
      <c r="H207" s="996"/>
      <c r="I207" s="996"/>
      <c r="J207" s="996"/>
      <c r="K207" s="996"/>
      <c r="L207" s="996"/>
      <c r="M207" s="996"/>
      <c r="N207" s="996"/>
      <c r="O207" s="996"/>
      <c r="P207" s="996"/>
      <c r="Q207" s="996"/>
      <c r="R207" s="996"/>
      <c r="S207" s="996"/>
      <c r="T207" s="996"/>
      <c r="U207" s="996"/>
      <c r="V207" s="996"/>
      <c r="W207" s="996"/>
      <c r="X207" s="996"/>
      <c r="Y207" s="996"/>
      <c r="Z207" s="997"/>
      <c r="AA207" s="2150"/>
      <c r="AB207" s="1904"/>
      <c r="AC207" s="630"/>
      <c r="AD207" s="1904"/>
      <c r="AE207" s="1925"/>
      <c r="AF207" s="2029"/>
      <c r="AG207" s="2029"/>
      <c r="AH207" s="2029"/>
      <c r="AI207" s="2029"/>
      <c r="AJ207" s="2106"/>
      <c r="AK207" s="1921"/>
      <c r="AM207" s="2037"/>
      <c r="AN207" s="2037"/>
      <c r="AO207" s="2037"/>
      <c r="AP207" s="2037"/>
      <c r="AR207" s="2037"/>
    </row>
    <row r="208" spans="1:44" s="1848" customFormat="1" ht="9.75" customHeight="1">
      <c r="A208" s="2150"/>
      <c r="B208" s="2079"/>
      <c r="C208" s="2079"/>
      <c r="D208" s="2079"/>
      <c r="E208" s="2079"/>
      <c r="F208" s="2079"/>
      <c r="G208" s="2079"/>
      <c r="H208" s="2079"/>
      <c r="I208" s="2079"/>
      <c r="J208" s="2079"/>
      <c r="K208" s="2079"/>
      <c r="L208" s="2079"/>
      <c r="M208" s="2079"/>
      <c r="N208" s="2079"/>
      <c r="O208" s="2079"/>
      <c r="P208" s="2079"/>
      <c r="Q208" s="2079"/>
      <c r="R208" s="2079"/>
      <c r="S208" s="2079"/>
      <c r="T208" s="2079"/>
      <c r="U208" s="2079"/>
      <c r="V208" s="2079"/>
      <c r="W208" s="2079"/>
      <c r="X208" s="2079"/>
      <c r="Y208" s="2079"/>
      <c r="Z208" s="2079"/>
      <c r="AA208" s="2079"/>
      <c r="AB208" s="2079"/>
      <c r="AC208" s="2079"/>
      <c r="AD208" s="2030"/>
      <c r="AE208" s="2030"/>
      <c r="AF208" s="2029"/>
      <c r="AG208" s="2029"/>
      <c r="AH208" s="2029"/>
      <c r="AI208" s="2029"/>
      <c r="AJ208" s="2029"/>
      <c r="AK208" s="1925"/>
      <c r="AM208" s="2037"/>
      <c r="AN208" s="2037"/>
      <c r="AO208" s="2037"/>
      <c r="AP208" s="2037"/>
      <c r="AR208" s="2037"/>
    </row>
    <row r="209" spans="1:44" s="1976" customFormat="1" ht="30" customHeight="1">
      <c r="A209" s="1974"/>
      <c r="B209" s="957" t="s">
        <v>636</v>
      </c>
      <c r="C209" s="958"/>
      <c r="D209" s="958"/>
      <c r="E209" s="958"/>
      <c r="F209" s="958"/>
      <c r="G209" s="958"/>
      <c r="H209" s="958"/>
      <c r="I209" s="958"/>
      <c r="J209" s="958"/>
      <c r="K209" s="958"/>
      <c r="L209" s="958"/>
      <c r="M209" s="958"/>
      <c r="N209" s="958"/>
      <c r="O209" s="958"/>
      <c r="P209" s="958"/>
      <c r="Q209" s="958"/>
      <c r="R209" s="958"/>
      <c r="S209" s="958"/>
      <c r="T209" s="958"/>
      <c r="U209" s="958"/>
      <c r="V209" s="958"/>
      <c r="W209" s="958"/>
      <c r="X209" s="958"/>
      <c r="Y209" s="958"/>
      <c r="Z209" s="958"/>
      <c r="AA209" s="958"/>
      <c r="AB209" s="958"/>
      <c r="AC209" s="958"/>
      <c r="AD209" s="958"/>
      <c r="AE209" s="958"/>
      <c r="AF209" s="958"/>
      <c r="AG209" s="958"/>
      <c r="AH209" s="958"/>
      <c r="AI209" s="958"/>
      <c r="AJ209" s="1036"/>
      <c r="AK209" s="2178"/>
      <c r="AM209" s="2179"/>
      <c r="AN209" s="2179"/>
      <c r="AO209" s="2179"/>
      <c r="AP209" s="2179"/>
      <c r="AR209" s="2179"/>
    </row>
    <row r="210" spans="1:44" s="1848" customFormat="1" ht="4.5" customHeight="1">
      <c r="A210" s="1767"/>
      <c r="B210" s="1037" t="s">
        <v>637</v>
      </c>
      <c r="C210" s="1038"/>
      <c r="D210" s="1038" t="s">
        <v>468</v>
      </c>
      <c r="E210" s="1039"/>
      <c r="F210" s="1039"/>
      <c r="G210" s="1039"/>
      <c r="H210" s="1039"/>
      <c r="I210" s="1039"/>
      <c r="J210" s="1039"/>
      <c r="K210" s="1039"/>
      <c r="L210" s="1039"/>
      <c r="M210" s="1039"/>
      <c r="N210" s="1039"/>
      <c r="O210" s="1039"/>
      <c r="P210" s="1039"/>
      <c r="Q210" s="1039"/>
      <c r="R210" s="1039"/>
      <c r="S210" s="1039"/>
      <c r="T210" s="1039"/>
      <c r="U210" s="1039"/>
      <c r="V210" s="1039"/>
      <c r="W210" s="1039"/>
      <c r="X210" s="1039"/>
      <c r="Y210" s="1039"/>
      <c r="Z210" s="1039"/>
      <c r="AA210" s="1039"/>
      <c r="AB210" s="1039"/>
      <c r="AC210" s="1039"/>
      <c r="AD210" s="1039"/>
      <c r="AE210" s="1039"/>
      <c r="AF210" s="1039"/>
      <c r="AG210" s="2251"/>
      <c r="AH210" s="2251"/>
      <c r="AI210" s="2251"/>
      <c r="AJ210" s="2252"/>
      <c r="AK210" s="1778"/>
      <c r="AM210" s="2037"/>
      <c r="AN210" s="2037"/>
      <c r="AO210" s="2037"/>
      <c r="AP210" s="2037"/>
      <c r="AR210" s="2037"/>
    </row>
    <row r="211" spans="1:44" s="1848" customFormat="1" ht="15" customHeight="1">
      <c r="A211" s="1767"/>
      <c r="B211" s="920"/>
      <c r="C211" s="781"/>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2253"/>
      <c r="AH211" s="596"/>
      <c r="AI211" s="2253"/>
      <c r="AJ211" s="2254"/>
      <c r="AK211" s="1778"/>
      <c r="AM211" s="2037"/>
      <c r="AN211" s="2037"/>
      <c r="AO211" s="2037"/>
      <c r="AP211" s="2037"/>
      <c r="AR211" s="2037"/>
    </row>
    <row r="212" spans="1:44" s="1848" customFormat="1" ht="4.5" customHeight="1">
      <c r="A212" s="1767"/>
      <c r="B212" s="920"/>
      <c r="C212" s="781"/>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2253"/>
      <c r="AH212" s="2255"/>
      <c r="AI212" s="2253"/>
      <c r="AJ212" s="2254"/>
      <c r="AK212" s="1778"/>
      <c r="AM212" s="2037"/>
      <c r="AN212" s="2037"/>
      <c r="AO212" s="2037"/>
      <c r="AP212" s="2037"/>
      <c r="AR212" s="2037"/>
    </row>
    <row r="213" spans="1:44" s="1848" customFormat="1" ht="4.5" customHeight="1">
      <c r="A213" s="1767"/>
      <c r="B213" s="947"/>
      <c r="C213" s="948"/>
      <c r="D213" s="2164"/>
      <c r="E213" s="2164"/>
      <c r="F213" s="2164"/>
      <c r="G213" s="2164"/>
      <c r="H213" s="2164"/>
      <c r="I213" s="2164"/>
      <c r="J213" s="2164"/>
      <c r="K213" s="2164"/>
      <c r="L213" s="2164"/>
      <c r="M213" s="2164"/>
      <c r="N213" s="2164"/>
      <c r="O213" s="2164"/>
      <c r="P213" s="2164"/>
      <c r="Q213" s="2164"/>
      <c r="R213" s="2164"/>
      <c r="S213" s="2164"/>
      <c r="T213" s="2164"/>
      <c r="U213" s="2164"/>
      <c r="V213" s="2164"/>
      <c r="W213" s="2164"/>
      <c r="X213" s="2164"/>
      <c r="Y213" s="2164"/>
      <c r="Z213" s="2164"/>
      <c r="AA213" s="2164"/>
      <c r="AB213" s="2164"/>
      <c r="AC213" s="2164"/>
      <c r="AD213" s="2164"/>
      <c r="AE213" s="2164"/>
      <c r="AF213" s="2256"/>
      <c r="AG213" s="2257"/>
      <c r="AH213" s="2258"/>
      <c r="AI213" s="2257"/>
      <c r="AJ213" s="2259"/>
      <c r="AK213" s="1778"/>
      <c r="AM213" s="2037"/>
      <c r="AN213" s="2037"/>
      <c r="AO213" s="2037"/>
      <c r="AP213" s="2037"/>
      <c r="AR213" s="2037"/>
    </row>
    <row r="214" spans="1:44" s="1848" customFormat="1" ht="4.5" customHeight="1">
      <c r="A214" s="1880"/>
      <c r="B214" s="1041" t="s">
        <v>638</v>
      </c>
      <c r="C214" s="1042"/>
      <c r="D214" s="1042" t="s">
        <v>434</v>
      </c>
      <c r="E214" s="1042"/>
      <c r="F214" s="1042"/>
      <c r="G214" s="1042"/>
      <c r="H214" s="1042"/>
      <c r="I214" s="1042"/>
      <c r="J214" s="1042"/>
      <c r="K214" s="1042"/>
      <c r="L214" s="1042"/>
      <c r="M214" s="1042"/>
      <c r="N214" s="1042"/>
      <c r="O214" s="1042"/>
      <c r="P214" s="1042"/>
      <c r="Q214" s="1042"/>
      <c r="R214" s="1042"/>
      <c r="S214" s="1042"/>
      <c r="T214" s="1042"/>
      <c r="U214" s="1042"/>
      <c r="V214" s="1042"/>
      <c r="W214" s="1042"/>
      <c r="X214" s="1042"/>
      <c r="Y214" s="1042"/>
      <c r="Z214" s="1042"/>
      <c r="AA214" s="1042"/>
      <c r="AB214" s="1042"/>
      <c r="AC214" s="1042"/>
      <c r="AD214" s="1042"/>
      <c r="AE214" s="1042"/>
      <c r="AF214" s="1042"/>
      <c r="AG214" s="2260"/>
      <c r="AH214" s="2261"/>
      <c r="AI214" s="2260"/>
      <c r="AJ214" s="2262"/>
      <c r="AK214" s="2263"/>
      <c r="AM214" s="2037"/>
      <c r="AN214" s="2037"/>
      <c r="AO214" s="2037"/>
      <c r="AP214" s="2037"/>
      <c r="AR214" s="2037"/>
    </row>
    <row r="215" spans="1:44" s="1848" customFormat="1" ht="15" customHeight="1">
      <c r="A215" s="1880"/>
      <c r="B215" s="926"/>
      <c r="C215" s="927"/>
      <c r="D215" s="927"/>
      <c r="E215" s="927"/>
      <c r="F215" s="927"/>
      <c r="G215" s="927"/>
      <c r="H215" s="927"/>
      <c r="I215" s="927"/>
      <c r="J215" s="927"/>
      <c r="K215" s="927"/>
      <c r="L215" s="927"/>
      <c r="M215" s="927"/>
      <c r="N215" s="927"/>
      <c r="O215" s="927"/>
      <c r="P215" s="927"/>
      <c r="Q215" s="927"/>
      <c r="R215" s="927"/>
      <c r="S215" s="927"/>
      <c r="T215" s="927"/>
      <c r="U215" s="927"/>
      <c r="V215" s="927"/>
      <c r="W215" s="927"/>
      <c r="X215" s="927"/>
      <c r="Y215" s="927"/>
      <c r="Z215" s="927"/>
      <c r="AA215" s="927"/>
      <c r="AB215" s="927"/>
      <c r="AC215" s="927"/>
      <c r="AD215" s="927"/>
      <c r="AE215" s="927"/>
      <c r="AF215" s="927"/>
      <c r="AG215" s="2264"/>
      <c r="AH215" s="596"/>
      <c r="AI215" s="2264"/>
      <c r="AJ215" s="2265"/>
      <c r="AK215" s="2263"/>
      <c r="AM215" s="2037" t="e">
        <f>+'[2]0.Identyf.'!#REF!</f>
        <v>#REF!</v>
      </c>
      <c r="AN215" s="2266"/>
      <c r="AO215" s="2037"/>
      <c r="AP215" s="2037"/>
      <c r="AR215" s="2037"/>
    </row>
    <row r="216" spans="1:44" s="1848" customFormat="1" ht="4.5" customHeight="1">
      <c r="A216" s="1880"/>
      <c r="B216" s="2267"/>
      <c r="C216" s="2268"/>
      <c r="D216" s="2268"/>
      <c r="E216" s="2268"/>
      <c r="F216" s="2268"/>
      <c r="G216" s="2268"/>
      <c r="H216" s="2268"/>
      <c r="I216" s="2268"/>
      <c r="J216" s="2268"/>
      <c r="K216" s="2268"/>
      <c r="L216" s="2268"/>
      <c r="M216" s="2268"/>
      <c r="N216" s="2268"/>
      <c r="O216" s="2268"/>
      <c r="P216" s="2268"/>
      <c r="Q216" s="2268"/>
      <c r="R216" s="2268"/>
      <c r="S216" s="2268"/>
      <c r="T216" s="2268"/>
      <c r="U216" s="2268"/>
      <c r="V216" s="2268"/>
      <c r="W216" s="2268"/>
      <c r="X216" s="2268"/>
      <c r="Y216" s="2268"/>
      <c r="Z216" s="2268"/>
      <c r="AA216" s="2268"/>
      <c r="AB216" s="2268"/>
      <c r="AC216" s="2268"/>
      <c r="AD216" s="2268"/>
      <c r="AE216" s="2268"/>
      <c r="AF216" s="2269"/>
      <c r="AG216" s="2264"/>
      <c r="AH216" s="2270"/>
      <c r="AI216" s="2264"/>
      <c r="AJ216" s="2265"/>
      <c r="AK216" s="2263"/>
      <c r="AM216" s="2037"/>
      <c r="AN216" s="2271"/>
      <c r="AO216" s="2037"/>
      <c r="AP216" s="2037"/>
      <c r="AR216" s="2037"/>
    </row>
    <row r="217" spans="1:40" ht="15" customHeight="1">
      <c r="A217" s="2272"/>
      <c r="B217" s="2273"/>
      <c r="C217" s="2274"/>
      <c r="D217" s="2274"/>
      <c r="E217" s="1043" t="s">
        <v>433</v>
      </c>
      <c r="F217" s="1043"/>
      <c r="G217" s="1043"/>
      <c r="H217" s="1043"/>
      <c r="I217" s="1043"/>
      <c r="J217" s="1043"/>
      <c r="K217" s="1043"/>
      <c r="L217" s="1043"/>
      <c r="M217" s="1043"/>
      <c r="N217" s="1043"/>
      <c r="O217" s="1043"/>
      <c r="P217" s="1043"/>
      <c r="Q217" s="1043"/>
      <c r="R217" s="1043"/>
      <c r="S217" s="1043"/>
      <c r="T217" s="1043"/>
      <c r="U217" s="1043"/>
      <c r="V217" s="1043"/>
      <c r="W217" s="1043"/>
      <c r="X217" s="1043"/>
      <c r="Y217" s="1043"/>
      <c r="Z217" s="1043"/>
      <c r="AA217" s="1043"/>
      <c r="AB217" s="2274"/>
      <c r="AC217" s="2274"/>
      <c r="AD217" s="2274"/>
      <c r="AE217" s="2274"/>
      <c r="AF217" s="2275"/>
      <c r="AG217" s="2276"/>
      <c r="AH217" s="2276"/>
      <c r="AI217" s="2276"/>
      <c r="AJ217" s="2277"/>
      <c r="AK217" s="2278"/>
      <c r="AN217" s="2280"/>
    </row>
    <row r="218" spans="1:44" s="1848" customFormat="1" ht="4.5" customHeight="1">
      <c r="A218" s="1880"/>
      <c r="B218" s="2281"/>
      <c r="C218" s="2282"/>
      <c r="D218" s="2282"/>
      <c r="E218" s="2283"/>
      <c r="F218" s="2284"/>
      <c r="G218" s="2284"/>
      <c r="H218" s="2284"/>
      <c r="I218" s="2284"/>
      <c r="J218" s="2284"/>
      <c r="K218" s="2284"/>
      <c r="L218" s="2284"/>
      <c r="M218" s="2284"/>
      <c r="N218" s="2284"/>
      <c r="O218" s="2284"/>
      <c r="P218" s="2284"/>
      <c r="Q218" s="2284"/>
      <c r="R218" s="2284"/>
      <c r="S218" s="2284"/>
      <c r="T218" s="2284"/>
      <c r="U218" s="2284"/>
      <c r="V218" s="2284"/>
      <c r="W218" s="2284"/>
      <c r="X218" s="2284"/>
      <c r="Y218" s="2284"/>
      <c r="Z218" s="2284"/>
      <c r="AA218" s="2284"/>
      <c r="AB218" s="2284"/>
      <c r="AC218" s="2284"/>
      <c r="AD218" s="2284"/>
      <c r="AE218" s="2284"/>
      <c r="AF218" s="2285"/>
      <c r="AG218" s="2260"/>
      <c r="AH218" s="2262"/>
      <c r="AI218" s="2264"/>
      <c r="AJ218" s="2265"/>
      <c r="AK218" s="2263"/>
      <c r="AM218" s="2037"/>
      <c r="AN218" s="2271"/>
      <c r="AO218" s="2037"/>
      <c r="AP218" s="2037"/>
      <c r="AR218" s="2037"/>
    </row>
    <row r="219" spans="1:44" s="1848" customFormat="1" ht="15" customHeight="1">
      <c r="A219" s="1880"/>
      <c r="B219" s="2281"/>
      <c r="C219" s="2282"/>
      <c r="D219" s="2282"/>
      <c r="E219" s="1044" t="s">
        <v>605</v>
      </c>
      <c r="F219" s="1045"/>
      <c r="G219" s="1045"/>
      <c r="H219" s="1045"/>
      <c r="I219" s="1045"/>
      <c r="J219" s="1045"/>
      <c r="K219" s="1045"/>
      <c r="L219" s="1045"/>
      <c r="M219" s="1045"/>
      <c r="N219" s="1045"/>
      <c r="O219" s="1045"/>
      <c r="P219" s="1045"/>
      <c r="Q219" s="1045"/>
      <c r="R219" s="1045"/>
      <c r="S219" s="1045"/>
      <c r="T219" s="1045"/>
      <c r="U219" s="1045"/>
      <c r="V219" s="1045"/>
      <c r="W219" s="1045"/>
      <c r="X219" s="1045"/>
      <c r="Y219" s="1045"/>
      <c r="Z219" s="1045"/>
      <c r="AA219" s="1045"/>
      <c r="AB219" s="2282"/>
      <c r="AC219" s="596"/>
      <c r="AD219" s="2282"/>
      <c r="AE219" s="2282"/>
      <c r="AF219" s="2286"/>
      <c r="AG219" s="2264"/>
      <c r="AH219" s="2265"/>
      <c r="AI219" s="2264"/>
      <c r="AJ219" s="2265"/>
      <c r="AK219" s="2263"/>
      <c r="AM219" s="2037"/>
      <c r="AN219" s="2271"/>
      <c r="AO219" s="2037"/>
      <c r="AP219" s="2037"/>
      <c r="AR219" s="2037"/>
    </row>
    <row r="220" spans="1:44" s="1848" customFormat="1" ht="4.5" customHeight="1">
      <c r="A220" s="1880"/>
      <c r="B220" s="2281"/>
      <c r="C220" s="2282"/>
      <c r="D220" s="2282"/>
      <c r="E220" s="2138"/>
      <c r="F220" s="2287"/>
      <c r="G220" s="2287"/>
      <c r="H220" s="2287"/>
      <c r="I220" s="2287"/>
      <c r="J220" s="2287"/>
      <c r="K220" s="2287"/>
      <c r="L220" s="2287"/>
      <c r="M220" s="2287"/>
      <c r="N220" s="2287"/>
      <c r="O220" s="2287"/>
      <c r="P220" s="2287"/>
      <c r="Q220" s="2287"/>
      <c r="R220" s="2287"/>
      <c r="S220" s="2287"/>
      <c r="T220" s="2287"/>
      <c r="U220" s="2287"/>
      <c r="V220" s="2287"/>
      <c r="W220" s="2287"/>
      <c r="X220" s="2287"/>
      <c r="Y220" s="2287"/>
      <c r="Z220" s="2287"/>
      <c r="AA220" s="2287"/>
      <c r="AB220" s="2288"/>
      <c r="AC220" s="2289"/>
      <c r="AD220" s="2288"/>
      <c r="AE220" s="2288"/>
      <c r="AF220" s="2290"/>
      <c r="AG220" s="2291"/>
      <c r="AH220" s="2292"/>
      <c r="AI220" s="2264"/>
      <c r="AJ220" s="2265"/>
      <c r="AK220" s="2263"/>
      <c r="AM220" s="2037"/>
      <c r="AN220" s="2271"/>
      <c r="AO220" s="2037"/>
      <c r="AP220" s="2037"/>
      <c r="AR220" s="2037"/>
    </row>
    <row r="221" spans="1:44" s="1848" customFormat="1" ht="9.75" customHeight="1">
      <c r="A221" s="1880"/>
      <c r="B221" s="2281"/>
      <c r="C221" s="2282"/>
      <c r="D221" s="2282"/>
      <c r="E221" s="1041" t="s">
        <v>944</v>
      </c>
      <c r="F221" s="1042"/>
      <c r="G221" s="1042"/>
      <c r="H221" s="1042"/>
      <c r="I221" s="1042"/>
      <c r="J221" s="1042"/>
      <c r="K221" s="1042"/>
      <c r="L221" s="1042"/>
      <c r="M221" s="1042"/>
      <c r="N221" s="1042"/>
      <c r="O221" s="1042"/>
      <c r="P221" s="1042"/>
      <c r="Q221" s="1042"/>
      <c r="R221" s="1042"/>
      <c r="S221" s="1042"/>
      <c r="T221" s="1042"/>
      <c r="U221" s="1042"/>
      <c r="V221" s="1042"/>
      <c r="W221" s="1042"/>
      <c r="X221" s="1042"/>
      <c r="Y221" s="1042"/>
      <c r="Z221" s="1042"/>
      <c r="AA221" s="1042"/>
      <c r="AB221" s="2284"/>
      <c r="AC221" s="2284"/>
      <c r="AD221" s="2284"/>
      <c r="AE221" s="2284"/>
      <c r="AF221" s="2285"/>
      <c r="AG221" s="2260"/>
      <c r="AH221" s="2262"/>
      <c r="AI221" s="2264"/>
      <c r="AJ221" s="2265"/>
      <c r="AK221" s="2263"/>
      <c r="AM221" s="2037"/>
      <c r="AN221" s="2271"/>
      <c r="AO221" s="2037"/>
      <c r="AP221" s="2037"/>
      <c r="AR221" s="2037"/>
    </row>
    <row r="222" spans="1:44" s="1848" customFormat="1" ht="15" customHeight="1">
      <c r="A222" s="1880"/>
      <c r="B222" s="2281"/>
      <c r="C222" s="2282"/>
      <c r="D222" s="2282"/>
      <c r="E222" s="926"/>
      <c r="F222" s="927"/>
      <c r="G222" s="927"/>
      <c r="H222" s="927"/>
      <c r="I222" s="927"/>
      <c r="J222" s="927"/>
      <c r="K222" s="927"/>
      <c r="L222" s="927"/>
      <c r="M222" s="927"/>
      <c r="N222" s="927"/>
      <c r="O222" s="927"/>
      <c r="P222" s="927"/>
      <c r="Q222" s="927"/>
      <c r="R222" s="927"/>
      <c r="S222" s="927"/>
      <c r="T222" s="927"/>
      <c r="U222" s="927"/>
      <c r="V222" s="927"/>
      <c r="W222" s="927"/>
      <c r="X222" s="927"/>
      <c r="Y222" s="927"/>
      <c r="Z222" s="927"/>
      <c r="AA222" s="927"/>
      <c r="AB222" s="2282"/>
      <c r="AC222" s="596"/>
      <c r="AD222" s="2282"/>
      <c r="AE222" s="2282"/>
      <c r="AF222" s="2286"/>
      <c r="AG222" s="2264"/>
      <c r="AH222" s="2265"/>
      <c r="AI222" s="2264"/>
      <c r="AJ222" s="2265"/>
      <c r="AK222" s="2263"/>
      <c r="AM222" s="2037"/>
      <c r="AN222" s="2271"/>
      <c r="AO222" s="2037"/>
      <c r="AP222" s="2037"/>
      <c r="AR222" s="2037"/>
    </row>
    <row r="223" spans="1:44" s="1848" customFormat="1" ht="19.5" customHeight="1">
      <c r="A223" s="1880"/>
      <c r="B223" s="2281"/>
      <c r="C223" s="2282"/>
      <c r="D223" s="2282"/>
      <c r="E223" s="1046"/>
      <c r="F223" s="1047"/>
      <c r="G223" s="1047"/>
      <c r="H223" s="1047"/>
      <c r="I223" s="1047"/>
      <c r="J223" s="1047"/>
      <c r="K223" s="1047"/>
      <c r="L223" s="1047"/>
      <c r="M223" s="1047"/>
      <c r="N223" s="1047"/>
      <c r="O223" s="1047"/>
      <c r="P223" s="1047"/>
      <c r="Q223" s="1047"/>
      <c r="R223" s="1047"/>
      <c r="S223" s="1047"/>
      <c r="T223" s="1047"/>
      <c r="U223" s="1047"/>
      <c r="V223" s="1047"/>
      <c r="W223" s="1047"/>
      <c r="X223" s="1047"/>
      <c r="Y223" s="1047"/>
      <c r="Z223" s="1047"/>
      <c r="AA223" s="1047"/>
      <c r="AB223" s="2288"/>
      <c r="AC223" s="2288"/>
      <c r="AD223" s="2288"/>
      <c r="AE223" s="2288"/>
      <c r="AF223" s="2290"/>
      <c r="AG223" s="2291"/>
      <c r="AH223" s="2292"/>
      <c r="AI223" s="2264"/>
      <c r="AJ223" s="2265"/>
      <c r="AK223" s="2263"/>
      <c r="AM223" s="2037"/>
      <c r="AN223" s="2271"/>
      <c r="AO223" s="2037"/>
      <c r="AP223" s="2037"/>
      <c r="AR223" s="2037"/>
    </row>
    <row r="224" spans="1:44" s="1848" customFormat="1" ht="4.5" customHeight="1">
      <c r="A224" s="2144"/>
      <c r="B224" s="2293"/>
      <c r="C224" s="2294"/>
      <c r="D224" s="2294"/>
      <c r="E224" s="2294"/>
      <c r="F224" s="2294"/>
      <c r="G224" s="2294"/>
      <c r="H224" s="2294"/>
      <c r="I224" s="2294"/>
      <c r="J224" s="2294"/>
      <c r="K224" s="2294"/>
      <c r="L224" s="2294"/>
      <c r="M224" s="2294"/>
      <c r="N224" s="2294"/>
      <c r="O224" s="2294"/>
      <c r="P224" s="2294"/>
      <c r="Q224" s="2294"/>
      <c r="R224" s="2294"/>
      <c r="S224" s="2294"/>
      <c r="T224" s="2294"/>
      <c r="U224" s="2294"/>
      <c r="V224" s="2294"/>
      <c r="W224" s="2294"/>
      <c r="X224" s="2294"/>
      <c r="Y224" s="2294"/>
      <c r="Z224" s="2294"/>
      <c r="AA224" s="2294"/>
      <c r="AB224" s="2294"/>
      <c r="AC224" s="2294"/>
      <c r="AD224" s="2294"/>
      <c r="AE224" s="2294"/>
      <c r="AF224" s="2291"/>
      <c r="AG224" s="2291"/>
      <c r="AH224" s="2291"/>
      <c r="AI224" s="2291"/>
      <c r="AJ224" s="2292"/>
      <c r="AK224" s="2295"/>
      <c r="AM224" s="2037"/>
      <c r="AN224" s="2037"/>
      <c r="AO224" s="2037"/>
      <c r="AP224" s="2037"/>
      <c r="AR224" s="2037"/>
    </row>
    <row r="225" spans="1:44" s="1848" customFormat="1" ht="4.5" customHeight="1">
      <c r="A225" s="1797"/>
      <c r="B225" s="2296"/>
      <c r="C225" s="2296"/>
      <c r="D225" s="2296"/>
      <c r="E225" s="2296"/>
      <c r="F225" s="2296"/>
      <c r="G225" s="2296"/>
      <c r="H225" s="2296"/>
      <c r="I225" s="2296"/>
      <c r="J225" s="2296"/>
      <c r="K225" s="2296"/>
      <c r="L225" s="2296"/>
      <c r="M225" s="2296"/>
      <c r="N225" s="2296"/>
      <c r="O225" s="2296"/>
      <c r="P225" s="2296"/>
      <c r="Q225" s="2296"/>
      <c r="R225" s="2296"/>
      <c r="S225" s="2296"/>
      <c r="T225" s="2296"/>
      <c r="U225" s="2296"/>
      <c r="V225" s="2296"/>
      <c r="W225" s="2296"/>
      <c r="X225" s="2296"/>
      <c r="Y225" s="2296"/>
      <c r="Z225" s="2296"/>
      <c r="AA225" s="2296"/>
      <c r="AB225" s="2296"/>
      <c r="AC225" s="2296"/>
      <c r="AD225" s="2296"/>
      <c r="AE225" s="2296"/>
      <c r="AF225" s="2296"/>
      <c r="AG225" s="2296"/>
      <c r="AH225" s="2296"/>
      <c r="AI225" s="2296"/>
      <c r="AJ225" s="2296"/>
      <c r="AK225" s="1784"/>
      <c r="AM225" s="2037"/>
      <c r="AN225" s="2037"/>
      <c r="AO225" s="2037"/>
      <c r="AP225" s="2037"/>
      <c r="AR225" s="2037"/>
    </row>
    <row r="226" spans="1:44" s="1848" customFormat="1" ht="9.75" customHeight="1">
      <c r="A226" s="2035"/>
      <c r="B226" s="2169"/>
      <c r="C226" s="1786"/>
      <c r="D226" s="1786"/>
      <c r="E226" s="1786"/>
      <c r="F226" s="1786"/>
      <c r="G226" s="1786"/>
      <c r="H226" s="1786"/>
      <c r="I226" s="1786"/>
      <c r="J226" s="1786"/>
      <c r="K226" s="1786"/>
      <c r="L226" s="1786"/>
      <c r="M226" s="1786"/>
      <c r="N226" s="1786"/>
      <c r="O226" s="1786"/>
      <c r="P226" s="1786"/>
      <c r="Q226" s="1786"/>
      <c r="R226" s="1786"/>
      <c r="S226" s="1786"/>
      <c r="T226" s="1786"/>
      <c r="U226" s="1786"/>
      <c r="V226" s="1786"/>
      <c r="W226" s="1786"/>
      <c r="X226" s="1786"/>
      <c r="Y226" s="1786"/>
      <c r="Z226" s="1786"/>
      <c r="AA226" s="1786"/>
      <c r="AB226" s="1786"/>
      <c r="AC226" s="1786"/>
      <c r="AD226" s="1786"/>
      <c r="AE226" s="1786"/>
      <c r="AF226" s="1786"/>
      <c r="AG226" s="1786"/>
      <c r="AH226" s="1786"/>
      <c r="AI226" s="1786"/>
      <c r="AJ226" s="1786"/>
      <c r="AK226" s="2036"/>
      <c r="AM226" s="2037"/>
      <c r="AN226" s="2037"/>
      <c r="AO226" s="2037"/>
      <c r="AP226" s="2037"/>
      <c r="AR226" s="2037"/>
    </row>
    <row r="227" spans="1:44" s="1976" customFormat="1" ht="57.75" customHeight="1">
      <c r="A227" s="2201"/>
      <c r="B227" s="957" t="s">
        <v>875</v>
      </c>
      <c r="C227" s="958"/>
      <c r="D227" s="958"/>
      <c r="E227" s="958"/>
      <c r="F227" s="958"/>
      <c r="G227" s="958"/>
      <c r="H227" s="958"/>
      <c r="I227" s="958"/>
      <c r="J227" s="958"/>
      <c r="K227" s="958"/>
      <c r="L227" s="958"/>
      <c r="M227" s="958"/>
      <c r="N227" s="958"/>
      <c r="O227" s="958"/>
      <c r="P227" s="958"/>
      <c r="Q227" s="958"/>
      <c r="R227" s="958"/>
      <c r="S227" s="958"/>
      <c r="T227" s="958"/>
      <c r="U227" s="958"/>
      <c r="V227" s="958"/>
      <c r="W227" s="958"/>
      <c r="X227" s="958"/>
      <c r="Y227" s="958"/>
      <c r="Z227" s="958"/>
      <c r="AA227" s="958"/>
      <c r="AB227" s="958"/>
      <c r="AC227" s="958"/>
      <c r="AD227" s="958"/>
      <c r="AE227" s="958"/>
      <c r="AF227" s="958"/>
      <c r="AG227" s="958"/>
      <c r="AH227" s="958"/>
      <c r="AI227" s="958"/>
      <c r="AJ227" s="1036"/>
      <c r="AK227" s="2178"/>
      <c r="AM227" s="2179"/>
      <c r="AN227" s="2179"/>
      <c r="AO227" s="2179"/>
      <c r="AP227" s="2179"/>
      <c r="AR227" s="2179"/>
    </row>
    <row r="228" spans="1:44" s="1848" customFormat="1" ht="15" customHeight="1">
      <c r="A228" s="2002"/>
      <c r="B228" s="1048" t="s">
        <v>43</v>
      </c>
      <c r="C228" s="1049"/>
      <c r="D228" s="1048" t="s">
        <v>475</v>
      </c>
      <c r="E228" s="1054"/>
      <c r="F228" s="1054"/>
      <c r="G228" s="1054"/>
      <c r="H228" s="1054"/>
      <c r="I228" s="1054"/>
      <c r="J228" s="1054"/>
      <c r="K228" s="1054"/>
      <c r="L228" s="1054"/>
      <c r="M228" s="1048" t="s">
        <v>606</v>
      </c>
      <c r="N228" s="1054"/>
      <c r="O228" s="1054"/>
      <c r="P228" s="1054"/>
      <c r="Q228" s="1054"/>
      <c r="R228" s="1049"/>
      <c r="S228" s="1048" t="s">
        <v>7</v>
      </c>
      <c r="T228" s="1054"/>
      <c r="U228" s="1054"/>
      <c r="V228" s="1054"/>
      <c r="W228" s="1049"/>
      <c r="X228" s="1057" t="s">
        <v>0</v>
      </c>
      <c r="Y228" s="1058"/>
      <c r="Z228" s="1058"/>
      <c r="AA228" s="1058"/>
      <c r="AB228" s="1058"/>
      <c r="AC228" s="1058"/>
      <c r="AD228" s="1058"/>
      <c r="AE228" s="1058"/>
      <c r="AF228" s="1058"/>
      <c r="AG228" s="1058"/>
      <c r="AH228" s="1058"/>
      <c r="AI228" s="1058"/>
      <c r="AJ228" s="1059"/>
      <c r="AK228" s="1778"/>
      <c r="AM228" s="2037"/>
      <c r="AN228" s="2037"/>
      <c r="AO228" s="2037"/>
      <c r="AP228" s="2037"/>
      <c r="AR228" s="2037"/>
    </row>
    <row r="229" spans="1:44" s="1848" customFormat="1" ht="15" customHeight="1">
      <c r="A229" s="2002"/>
      <c r="B229" s="1050"/>
      <c r="C229" s="1051"/>
      <c r="D229" s="1050"/>
      <c r="E229" s="1055"/>
      <c r="F229" s="1055"/>
      <c r="G229" s="1055"/>
      <c r="H229" s="1055"/>
      <c r="I229" s="1055"/>
      <c r="J229" s="1055"/>
      <c r="K229" s="1055"/>
      <c r="L229" s="1055"/>
      <c r="M229" s="1050"/>
      <c r="N229" s="1055"/>
      <c r="O229" s="1055"/>
      <c r="P229" s="1055"/>
      <c r="Q229" s="1055"/>
      <c r="R229" s="1051"/>
      <c r="S229" s="1050"/>
      <c r="T229" s="1055"/>
      <c r="U229" s="1055"/>
      <c r="V229" s="1055"/>
      <c r="W229" s="1051"/>
      <c r="X229" s="1048" t="s">
        <v>469</v>
      </c>
      <c r="Y229" s="1054"/>
      <c r="Z229" s="1054"/>
      <c r="AA229" s="1054"/>
      <c r="AB229" s="1054"/>
      <c r="AC229" s="1054"/>
      <c r="AD229" s="1049"/>
      <c r="AE229" s="1048" t="s">
        <v>474</v>
      </c>
      <c r="AF229" s="1054"/>
      <c r="AG229" s="1054"/>
      <c r="AH229" s="1054"/>
      <c r="AI229" s="1054"/>
      <c r="AJ229" s="1049"/>
      <c r="AK229" s="1778"/>
      <c r="AM229" s="2037"/>
      <c r="AN229" s="2037"/>
      <c r="AO229" s="2037"/>
      <c r="AP229" s="2037"/>
      <c r="AR229" s="2037"/>
    </row>
    <row r="230" spans="1:44" s="1848" customFormat="1" ht="15" customHeight="1">
      <c r="A230" s="2002"/>
      <c r="B230" s="1052"/>
      <c r="C230" s="1053"/>
      <c r="D230" s="1052"/>
      <c r="E230" s="1056"/>
      <c r="F230" s="1056"/>
      <c r="G230" s="1056"/>
      <c r="H230" s="1056"/>
      <c r="I230" s="1056"/>
      <c r="J230" s="1056"/>
      <c r="K230" s="1056"/>
      <c r="L230" s="1056"/>
      <c r="M230" s="1052"/>
      <c r="N230" s="1056"/>
      <c r="O230" s="1056"/>
      <c r="P230" s="1056"/>
      <c r="Q230" s="1056"/>
      <c r="R230" s="1053"/>
      <c r="S230" s="1052"/>
      <c r="T230" s="1056"/>
      <c r="U230" s="1056"/>
      <c r="V230" s="1056"/>
      <c r="W230" s="1053"/>
      <c r="X230" s="1052"/>
      <c r="Y230" s="1056"/>
      <c r="Z230" s="1056"/>
      <c r="AA230" s="1056"/>
      <c r="AB230" s="1056"/>
      <c r="AC230" s="1056"/>
      <c r="AD230" s="1053"/>
      <c r="AE230" s="1052"/>
      <c r="AF230" s="1056"/>
      <c r="AG230" s="1056"/>
      <c r="AH230" s="1056"/>
      <c r="AI230" s="1056"/>
      <c r="AJ230" s="1053"/>
      <c r="AK230" s="1778"/>
      <c r="AM230" s="2037"/>
      <c r="AN230" s="2037"/>
      <c r="AO230" s="2037"/>
      <c r="AP230" s="2037"/>
      <c r="AR230" s="2037"/>
    </row>
    <row r="231" spans="1:44" s="1848" customFormat="1" ht="15" customHeight="1">
      <c r="A231" s="2002"/>
      <c r="B231" s="2301" t="s">
        <v>56</v>
      </c>
      <c r="C231" s="2302"/>
      <c r="D231" s="1060"/>
      <c r="E231" s="1061"/>
      <c r="F231" s="1061"/>
      <c r="G231" s="1061"/>
      <c r="H231" s="1061"/>
      <c r="I231" s="1061"/>
      <c r="J231" s="1061"/>
      <c r="K231" s="1061"/>
      <c r="L231" s="1061"/>
      <c r="M231" s="1060"/>
      <c r="N231" s="1061"/>
      <c r="O231" s="1061"/>
      <c r="P231" s="1061"/>
      <c r="Q231" s="1061"/>
      <c r="R231" s="1062"/>
      <c r="S231" s="1063"/>
      <c r="T231" s="1064"/>
      <c r="U231" s="1064"/>
      <c r="V231" s="1064"/>
      <c r="W231" s="1065"/>
      <c r="X231" s="1066"/>
      <c r="Y231" s="1067"/>
      <c r="Z231" s="1067"/>
      <c r="AA231" s="1067"/>
      <c r="AB231" s="1067"/>
      <c r="AC231" s="1067"/>
      <c r="AD231" s="1068"/>
      <c r="AE231" s="1066"/>
      <c r="AF231" s="1067"/>
      <c r="AG231" s="1067"/>
      <c r="AH231" s="1067"/>
      <c r="AI231" s="1067"/>
      <c r="AJ231" s="1068"/>
      <c r="AK231" s="1778"/>
      <c r="AM231" s="2037"/>
      <c r="AN231" s="2303" t="s">
        <v>80</v>
      </c>
      <c r="AO231" s="2037"/>
      <c r="AP231" s="2037"/>
      <c r="AR231" s="2037"/>
    </row>
    <row r="232" spans="1:44" s="1848" customFormat="1" ht="15" customHeight="1">
      <c r="A232" s="2002"/>
      <c r="B232" s="2297" t="s">
        <v>55</v>
      </c>
      <c r="C232" s="2298"/>
      <c r="D232" s="1060"/>
      <c r="E232" s="1061"/>
      <c r="F232" s="1061"/>
      <c r="G232" s="1061"/>
      <c r="H232" s="1061"/>
      <c r="I232" s="1061"/>
      <c r="J232" s="1061"/>
      <c r="K232" s="1061"/>
      <c r="L232" s="1061"/>
      <c r="M232" s="1060"/>
      <c r="N232" s="1061"/>
      <c r="O232" s="1061"/>
      <c r="P232" s="1061"/>
      <c r="Q232" s="1061"/>
      <c r="R232" s="1062"/>
      <c r="S232" s="1063"/>
      <c r="T232" s="1064"/>
      <c r="U232" s="1064"/>
      <c r="V232" s="1064"/>
      <c r="W232" s="1065"/>
      <c r="X232" s="1066"/>
      <c r="Y232" s="1067"/>
      <c r="Z232" s="1067"/>
      <c r="AA232" s="1067"/>
      <c r="AB232" s="1067"/>
      <c r="AC232" s="1067"/>
      <c r="AD232" s="1068"/>
      <c r="AE232" s="1066"/>
      <c r="AF232" s="1067"/>
      <c r="AG232" s="1067"/>
      <c r="AH232" s="1067"/>
      <c r="AI232" s="1067"/>
      <c r="AJ232" s="1068"/>
      <c r="AK232" s="1778"/>
      <c r="AM232" s="2037"/>
      <c r="AN232" s="2303" t="s">
        <v>45</v>
      </c>
      <c r="AO232" s="2037"/>
      <c r="AP232" s="2037"/>
      <c r="AR232" s="2037"/>
    </row>
    <row r="233" spans="1:44" s="1848" customFormat="1" ht="15" customHeight="1">
      <c r="A233" s="2002"/>
      <c r="B233" s="2297" t="s">
        <v>52</v>
      </c>
      <c r="C233" s="2298"/>
      <c r="D233" s="1060"/>
      <c r="E233" s="1061"/>
      <c r="F233" s="1061"/>
      <c r="G233" s="1061"/>
      <c r="H233" s="1061"/>
      <c r="I233" s="1061"/>
      <c r="J233" s="1061"/>
      <c r="K233" s="1061"/>
      <c r="L233" s="1061"/>
      <c r="M233" s="1060"/>
      <c r="N233" s="1061"/>
      <c r="O233" s="1061"/>
      <c r="P233" s="1061"/>
      <c r="Q233" s="1061"/>
      <c r="R233" s="1062"/>
      <c r="S233" s="1063"/>
      <c r="T233" s="1064"/>
      <c r="U233" s="1064"/>
      <c r="V233" s="1064"/>
      <c r="W233" s="1065"/>
      <c r="X233" s="1066"/>
      <c r="Y233" s="1067"/>
      <c r="Z233" s="1067"/>
      <c r="AA233" s="1067"/>
      <c r="AB233" s="1067"/>
      <c r="AC233" s="1067"/>
      <c r="AD233" s="1068"/>
      <c r="AE233" s="1066"/>
      <c r="AF233" s="1067"/>
      <c r="AG233" s="1067"/>
      <c r="AH233" s="1067"/>
      <c r="AI233" s="1067"/>
      <c r="AJ233" s="1068"/>
      <c r="AK233" s="1778"/>
      <c r="AM233" s="2037"/>
      <c r="AN233" s="2037"/>
      <c r="AO233" s="2037"/>
      <c r="AP233" s="2037"/>
      <c r="AR233" s="2037"/>
    </row>
    <row r="234" spans="1:44" s="1848" customFormat="1" ht="15" customHeight="1">
      <c r="A234" s="2002"/>
      <c r="B234" s="2301" t="s">
        <v>51</v>
      </c>
      <c r="C234" s="2302"/>
      <c r="D234" s="1060"/>
      <c r="E234" s="1061"/>
      <c r="F234" s="1061"/>
      <c r="G234" s="1061"/>
      <c r="H234" s="1061"/>
      <c r="I234" s="1061"/>
      <c r="J234" s="1061"/>
      <c r="K234" s="1061"/>
      <c r="L234" s="1061"/>
      <c r="M234" s="1060"/>
      <c r="N234" s="1061"/>
      <c r="O234" s="1061"/>
      <c r="P234" s="1061"/>
      <c r="Q234" s="1061"/>
      <c r="R234" s="1062"/>
      <c r="S234" s="1063"/>
      <c r="T234" s="1064"/>
      <c r="U234" s="1064"/>
      <c r="V234" s="1064"/>
      <c r="W234" s="1065"/>
      <c r="X234" s="1066"/>
      <c r="Y234" s="1067"/>
      <c r="Z234" s="1067"/>
      <c r="AA234" s="1067"/>
      <c r="AB234" s="1067"/>
      <c r="AC234" s="1067"/>
      <c r="AD234" s="1068"/>
      <c r="AE234" s="1066"/>
      <c r="AF234" s="1067"/>
      <c r="AG234" s="1067"/>
      <c r="AH234" s="1067"/>
      <c r="AI234" s="1067"/>
      <c r="AJ234" s="1068"/>
      <c r="AK234" s="1778"/>
      <c r="AM234" s="2037"/>
      <c r="AN234" s="2037"/>
      <c r="AO234" s="2037"/>
      <c r="AP234" s="2037"/>
      <c r="AR234" s="2037"/>
    </row>
    <row r="235" spans="1:44" s="1848" customFormat="1" ht="15" customHeight="1">
      <c r="A235" s="2304"/>
      <c r="B235" s="2297" t="s">
        <v>53</v>
      </c>
      <c r="C235" s="2298"/>
      <c r="D235" s="1060"/>
      <c r="E235" s="1061"/>
      <c r="F235" s="1061"/>
      <c r="G235" s="1061"/>
      <c r="H235" s="1061"/>
      <c r="I235" s="1061"/>
      <c r="J235" s="1061"/>
      <c r="K235" s="1061"/>
      <c r="L235" s="1061"/>
      <c r="M235" s="1060"/>
      <c r="N235" s="1061"/>
      <c r="O235" s="1061"/>
      <c r="P235" s="1061"/>
      <c r="Q235" s="1061"/>
      <c r="R235" s="1062"/>
      <c r="S235" s="1063"/>
      <c r="T235" s="1064"/>
      <c r="U235" s="1064"/>
      <c r="V235" s="1064"/>
      <c r="W235" s="1065"/>
      <c r="X235" s="1066"/>
      <c r="Y235" s="1067"/>
      <c r="Z235" s="1067"/>
      <c r="AA235" s="1067"/>
      <c r="AB235" s="1067"/>
      <c r="AC235" s="1067"/>
      <c r="AD235" s="1068"/>
      <c r="AE235" s="1066"/>
      <c r="AF235" s="1067"/>
      <c r="AG235" s="1067"/>
      <c r="AH235" s="1067"/>
      <c r="AI235" s="1067"/>
      <c r="AJ235" s="1068"/>
      <c r="AK235" s="1778"/>
      <c r="AM235" s="2037"/>
      <c r="AN235" s="2037"/>
      <c r="AO235" s="2037"/>
      <c r="AP235" s="2037"/>
      <c r="AR235" s="2037"/>
    </row>
    <row r="236" spans="1:44" s="1848" customFormat="1" ht="15" customHeight="1">
      <c r="A236" s="1767"/>
      <c r="B236" s="2297" t="s">
        <v>54</v>
      </c>
      <c r="C236" s="2298"/>
      <c r="D236" s="1060"/>
      <c r="E236" s="1061"/>
      <c r="F236" s="1061"/>
      <c r="G236" s="1061"/>
      <c r="H236" s="1061"/>
      <c r="I236" s="1061"/>
      <c r="J236" s="1061"/>
      <c r="K236" s="1061"/>
      <c r="L236" s="1061"/>
      <c r="M236" s="1060"/>
      <c r="N236" s="1061"/>
      <c r="O236" s="1061"/>
      <c r="P236" s="1061"/>
      <c r="Q236" s="1061"/>
      <c r="R236" s="1062"/>
      <c r="S236" s="1063"/>
      <c r="T236" s="1064"/>
      <c r="U236" s="1064"/>
      <c r="V236" s="1064"/>
      <c r="W236" s="1065"/>
      <c r="X236" s="1066"/>
      <c r="Y236" s="1067"/>
      <c r="Z236" s="1067"/>
      <c r="AA236" s="1067"/>
      <c r="AB236" s="1067"/>
      <c r="AC236" s="1067"/>
      <c r="AD236" s="1068"/>
      <c r="AE236" s="1066"/>
      <c r="AF236" s="1067"/>
      <c r="AG236" s="1067"/>
      <c r="AH236" s="1067"/>
      <c r="AI236" s="1067"/>
      <c r="AJ236" s="1068"/>
      <c r="AK236" s="1778"/>
      <c r="AM236" s="2037"/>
      <c r="AN236" s="2037"/>
      <c r="AO236" s="2037"/>
      <c r="AP236" s="2037"/>
      <c r="AR236" s="2037"/>
    </row>
    <row r="237" spans="1:44" s="1848" customFormat="1" ht="15" customHeight="1">
      <c r="A237" s="2137"/>
      <c r="B237" s="2301" t="s">
        <v>65</v>
      </c>
      <c r="C237" s="2302"/>
      <c r="D237" s="1060"/>
      <c r="E237" s="1061"/>
      <c r="F237" s="1061"/>
      <c r="G237" s="1061"/>
      <c r="H237" s="1061"/>
      <c r="I237" s="1061"/>
      <c r="J237" s="1061"/>
      <c r="K237" s="1061"/>
      <c r="L237" s="1061"/>
      <c r="M237" s="1060"/>
      <c r="N237" s="1061"/>
      <c r="O237" s="1061"/>
      <c r="P237" s="1061"/>
      <c r="Q237" s="1061"/>
      <c r="R237" s="1062"/>
      <c r="S237" s="1063"/>
      <c r="T237" s="1064"/>
      <c r="U237" s="1064"/>
      <c r="V237" s="1064"/>
      <c r="W237" s="1065"/>
      <c r="X237" s="1066"/>
      <c r="Y237" s="1067"/>
      <c r="Z237" s="1067"/>
      <c r="AA237" s="1067"/>
      <c r="AB237" s="1067"/>
      <c r="AC237" s="1067"/>
      <c r="AD237" s="1068"/>
      <c r="AE237" s="1066"/>
      <c r="AF237" s="1067"/>
      <c r="AG237" s="1067"/>
      <c r="AH237" s="1067"/>
      <c r="AI237" s="1067"/>
      <c r="AJ237" s="1068"/>
      <c r="AK237" s="2144"/>
      <c r="AM237" s="2037"/>
      <c r="AN237" s="2037"/>
      <c r="AO237" s="2037"/>
      <c r="AP237" s="2037"/>
      <c r="AR237" s="2037"/>
    </row>
    <row r="238" spans="1:44" s="1848" customFormat="1" ht="15" customHeight="1">
      <c r="A238" s="2137"/>
      <c r="B238" s="2297" t="s">
        <v>76</v>
      </c>
      <c r="C238" s="2298"/>
      <c r="D238" s="1060"/>
      <c r="E238" s="1061"/>
      <c r="F238" s="1061"/>
      <c r="G238" s="1061"/>
      <c r="H238" s="1061"/>
      <c r="I238" s="1061"/>
      <c r="J238" s="1061"/>
      <c r="K238" s="1061"/>
      <c r="L238" s="1061"/>
      <c r="M238" s="1060"/>
      <c r="N238" s="1061"/>
      <c r="O238" s="1061"/>
      <c r="P238" s="1061"/>
      <c r="Q238" s="1061"/>
      <c r="R238" s="1062"/>
      <c r="S238" s="1063"/>
      <c r="T238" s="1064"/>
      <c r="U238" s="1064"/>
      <c r="V238" s="1064"/>
      <c r="W238" s="1065"/>
      <c r="X238" s="1066"/>
      <c r="Y238" s="1067"/>
      <c r="Z238" s="1067"/>
      <c r="AA238" s="1067"/>
      <c r="AB238" s="1067"/>
      <c r="AC238" s="1067"/>
      <c r="AD238" s="1068"/>
      <c r="AE238" s="1066"/>
      <c r="AF238" s="1067"/>
      <c r="AG238" s="1067"/>
      <c r="AH238" s="1067"/>
      <c r="AI238" s="1067"/>
      <c r="AJ238" s="1068"/>
      <c r="AK238" s="1921"/>
      <c r="AM238" s="2037"/>
      <c r="AN238" s="2037"/>
      <c r="AO238" s="2037"/>
      <c r="AP238" s="2037"/>
      <c r="AR238" s="2037"/>
    </row>
    <row r="239" spans="1:44" s="1848" customFormat="1" ht="15" customHeight="1">
      <c r="A239" s="2137"/>
      <c r="B239" s="2297" t="s">
        <v>66</v>
      </c>
      <c r="C239" s="2298"/>
      <c r="D239" s="1060"/>
      <c r="E239" s="1061"/>
      <c r="F239" s="1061"/>
      <c r="G239" s="1061"/>
      <c r="H239" s="1061"/>
      <c r="I239" s="1061"/>
      <c r="J239" s="1061"/>
      <c r="K239" s="1061"/>
      <c r="L239" s="1061"/>
      <c r="M239" s="1060"/>
      <c r="N239" s="1061"/>
      <c r="O239" s="1061"/>
      <c r="P239" s="1061"/>
      <c r="Q239" s="1061"/>
      <c r="R239" s="1062"/>
      <c r="S239" s="1063"/>
      <c r="T239" s="1064"/>
      <c r="U239" s="1064"/>
      <c r="V239" s="1064"/>
      <c r="W239" s="1065"/>
      <c r="X239" s="1066"/>
      <c r="Y239" s="1067"/>
      <c r="Z239" s="1067"/>
      <c r="AA239" s="1067"/>
      <c r="AB239" s="1067"/>
      <c r="AC239" s="1067"/>
      <c r="AD239" s="1068"/>
      <c r="AE239" s="1066"/>
      <c r="AF239" s="1067"/>
      <c r="AG239" s="1067"/>
      <c r="AH239" s="1067"/>
      <c r="AI239" s="1067"/>
      <c r="AJ239" s="1068"/>
      <c r="AK239" s="1921"/>
      <c r="AM239" s="2037"/>
      <c r="AN239" s="2037"/>
      <c r="AO239" s="2037"/>
      <c r="AP239" s="2037"/>
      <c r="AR239" s="2037"/>
    </row>
    <row r="240" spans="1:44" s="1848" customFormat="1" ht="15" customHeight="1">
      <c r="A240" s="2137"/>
      <c r="B240" s="2301" t="s">
        <v>67</v>
      </c>
      <c r="C240" s="2302"/>
      <c r="D240" s="1060"/>
      <c r="E240" s="1061"/>
      <c r="F240" s="1061"/>
      <c r="G240" s="1061"/>
      <c r="H240" s="1061"/>
      <c r="I240" s="1061"/>
      <c r="J240" s="1061"/>
      <c r="K240" s="1061"/>
      <c r="L240" s="1061"/>
      <c r="M240" s="1060"/>
      <c r="N240" s="1061"/>
      <c r="O240" s="1061"/>
      <c r="P240" s="1061"/>
      <c r="Q240" s="1061"/>
      <c r="R240" s="1062"/>
      <c r="S240" s="1063"/>
      <c r="T240" s="1064"/>
      <c r="U240" s="1064"/>
      <c r="V240" s="1064"/>
      <c r="W240" s="1065"/>
      <c r="X240" s="1066"/>
      <c r="Y240" s="1067"/>
      <c r="Z240" s="1067"/>
      <c r="AA240" s="1067"/>
      <c r="AB240" s="1067"/>
      <c r="AC240" s="1067"/>
      <c r="AD240" s="1068"/>
      <c r="AE240" s="1066"/>
      <c r="AF240" s="1067"/>
      <c r="AG240" s="1067"/>
      <c r="AH240" s="1067"/>
      <c r="AI240" s="1067"/>
      <c r="AJ240" s="1068"/>
      <c r="AK240" s="1921"/>
      <c r="AM240" s="2037"/>
      <c r="AN240" s="2037"/>
      <c r="AO240" s="2037"/>
      <c r="AP240" s="2037"/>
      <c r="AR240" s="2037"/>
    </row>
    <row r="241" spans="1:44" s="1848" customFormat="1" ht="4.5" customHeight="1">
      <c r="A241" s="2137"/>
      <c r="B241" s="2155"/>
      <c r="C241" s="2155"/>
      <c r="D241" s="2091"/>
      <c r="E241" s="2091"/>
      <c r="F241" s="2091"/>
      <c r="G241" s="2091"/>
      <c r="H241" s="2091"/>
      <c r="I241" s="2091"/>
      <c r="J241" s="2091"/>
      <c r="K241" s="2091"/>
      <c r="L241" s="2091"/>
      <c r="M241" s="2091"/>
      <c r="N241" s="2091"/>
      <c r="O241" s="2091"/>
      <c r="P241" s="2091"/>
      <c r="Q241" s="2091"/>
      <c r="R241" s="2091"/>
      <c r="S241" s="2305"/>
      <c r="T241" s="2305"/>
      <c r="U241" s="2305"/>
      <c r="V241" s="2305"/>
      <c r="W241" s="2305"/>
      <c r="X241" s="2305"/>
      <c r="Y241" s="2305"/>
      <c r="Z241" s="2305"/>
      <c r="AA241" s="2305"/>
      <c r="AB241" s="2305"/>
      <c r="AC241" s="2305"/>
      <c r="AD241" s="2305"/>
      <c r="AE241" s="2305"/>
      <c r="AF241" s="2305"/>
      <c r="AG241" s="2305"/>
      <c r="AH241" s="2305"/>
      <c r="AI241" s="2305"/>
      <c r="AJ241" s="2305"/>
      <c r="AK241" s="1921"/>
      <c r="AM241" s="2037"/>
      <c r="AN241" s="2037"/>
      <c r="AO241" s="2037"/>
      <c r="AP241" s="2037"/>
      <c r="AR241" s="2037"/>
    </row>
    <row r="242" spans="1:44" s="1848" customFormat="1" ht="4.5" customHeight="1">
      <c r="A242" s="2306"/>
      <c r="B242" s="1904"/>
      <c r="C242" s="1904"/>
      <c r="D242" s="1904"/>
      <c r="E242" s="1904"/>
      <c r="F242" s="1904"/>
      <c r="G242" s="1904"/>
      <c r="H242" s="1904"/>
      <c r="I242" s="1904"/>
      <c r="J242" s="1904"/>
      <c r="K242" s="1904"/>
      <c r="L242" s="1904"/>
      <c r="M242" s="1904"/>
      <c r="N242" s="1904"/>
      <c r="O242" s="1904"/>
      <c r="P242" s="1904"/>
      <c r="Q242" s="1904"/>
      <c r="R242" s="1904"/>
      <c r="S242" s="1904"/>
      <c r="T242" s="1904"/>
      <c r="U242" s="1904"/>
      <c r="V242" s="1904"/>
      <c r="W242" s="1904"/>
      <c r="X242" s="1904"/>
      <c r="Y242" s="1904"/>
      <c r="Z242" s="1904"/>
      <c r="AA242" s="1904"/>
      <c r="AB242" s="1904"/>
      <c r="AC242" s="1904"/>
      <c r="AD242" s="1904"/>
      <c r="AE242" s="1904"/>
      <c r="AF242" s="1904"/>
      <c r="AG242" s="1904"/>
      <c r="AH242" s="1904"/>
      <c r="AI242" s="1904"/>
      <c r="AJ242" s="1904"/>
      <c r="AK242" s="1784"/>
      <c r="AM242" s="2037"/>
      <c r="AN242" s="2037"/>
      <c r="AO242" s="2037"/>
      <c r="AP242" s="2037"/>
      <c r="AR242" s="2037"/>
    </row>
    <row r="243" spans="1:44" s="1848" customFormat="1" ht="9.75" customHeight="1">
      <c r="A243" s="2307"/>
      <c r="B243" s="1786"/>
      <c r="C243" s="1786"/>
      <c r="D243" s="1786"/>
      <c r="E243" s="1786"/>
      <c r="F243" s="1786"/>
      <c r="G243" s="1786"/>
      <c r="H243" s="1786"/>
      <c r="I243" s="1786"/>
      <c r="J243" s="1786"/>
      <c r="K243" s="1786"/>
      <c r="L243" s="1786"/>
      <c r="M243" s="1786"/>
      <c r="N243" s="1786"/>
      <c r="O243" s="1786"/>
      <c r="P243" s="1786"/>
      <c r="Q243" s="1786"/>
      <c r="R243" s="1786"/>
      <c r="S243" s="1786"/>
      <c r="T243" s="1786"/>
      <c r="U243" s="1786"/>
      <c r="V243" s="1786"/>
      <c r="W243" s="1786"/>
      <c r="X243" s="1786"/>
      <c r="Y243" s="1786"/>
      <c r="Z243" s="1786"/>
      <c r="AA243" s="1786"/>
      <c r="AB243" s="1786"/>
      <c r="AC243" s="1786"/>
      <c r="AD243" s="1786"/>
      <c r="AE243" s="1786"/>
      <c r="AF243" s="1786"/>
      <c r="AG243" s="1786"/>
      <c r="AH243" s="1786"/>
      <c r="AI243" s="1786"/>
      <c r="AJ243" s="2296"/>
      <c r="AK243" s="2308"/>
      <c r="AM243" s="2037"/>
      <c r="AN243" s="2037"/>
      <c r="AO243" s="2037"/>
      <c r="AP243" s="2037"/>
      <c r="AR243" s="2037"/>
    </row>
    <row r="244" spans="1:37" ht="51" customHeight="1">
      <c r="A244" s="2309"/>
      <c r="B244" s="1069" t="s">
        <v>876</v>
      </c>
      <c r="C244" s="1070"/>
      <c r="D244" s="1070"/>
      <c r="E244" s="1070"/>
      <c r="F244" s="1070"/>
      <c r="G244" s="1070"/>
      <c r="H244" s="1070"/>
      <c r="I244" s="1070"/>
      <c r="J244" s="1070"/>
      <c r="K244" s="1070"/>
      <c r="L244" s="1070"/>
      <c r="M244" s="1070"/>
      <c r="N244" s="1070"/>
      <c r="O244" s="1070"/>
      <c r="P244" s="1070"/>
      <c r="Q244" s="1070"/>
      <c r="R244" s="1070"/>
      <c r="S244" s="1070"/>
      <c r="T244" s="1070"/>
      <c r="U244" s="1070"/>
      <c r="V244" s="1070"/>
      <c r="W244" s="1070"/>
      <c r="X244" s="1070"/>
      <c r="Y244" s="1070"/>
      <c r="Z244" s="1070"/>
      <c r="AA244" s="1070"/>
      <c r="AB244" s="1070"/>
      <c r="AC244" s="1070"/>
      <c r="AD244" s="1070"/>
      <c r="AE244" s="1070"/>
      <c r="AF244" s="1070"/>
      <c r="AG244" s="1070"/>
      <c r="AH244" s="1070"/>
      <c r="AI244" s="1070"/>
      <c r="AJ244" s="1071"/>
      <c r="AK244" s="2310"/>
    </row>
    <row r="245" spans="1:44" s="1853" customFormat="1" ht="15" customHeight="1">
      <c r="A245" s="1800"/>
      <c r="B245" s="1019" t="s">
        <v>75</v>
      </c>
      <c r="C245" s="1021"/>
      <c r="D245" s="1072" t="s">
        <v>11</v>
      </c>
      <c r="E245" s="1073"/>
      <c r="F245" s="1073"/>
      <c r="G245" s="1073"/>
      <c r="H245" s="1073"/>
      <c r="I245" s="1073"/>
      <c r="J245" s="1073"/>
      <c r="K245" s="1073"/>
      <c r="L245" s="1073"/>
      <c r="M245" s="1073"/>
      <c r="N245" s="1073"/>
      <c r="O245" s="1073"/>
      <c r="P245" s="1073"/>
      <c r="Q245" s="1073"/>
      <c r="R245" s="1073"/>
      <c r="S245" s="1073"/>
      <c r="T245" s="1073"/>
      <c r="U245" s="1073"/>
      <c r="V245" s="1073"/>
      <c r="W245" s="1074"/>
      <c r="X245" s="1075" t="s">
        <v>6</v>
      </c>
      <c r="Y245" s="1076"/>
      <c r="Z245" s="1076"/>
      <c r="AA245" s="1076"/>
      <c r="AB245" s="1076"/>
      <c r="AC245" s="1076"/>
      <c r="AD245" s="1076"/>
      <c r="AE245" s="1076"/>
      <c r="AF245" s="1076"/>
      <c r="AG245" s="1076"/>
      <c r="AH245" s="1076"/>
      <c r="AI245" s="1076"/>
      <c r="AJ245" s="1077"/>
      <c r="AK245" s="2311"/>
      <c r="AM245" s="2312"/>
      <c r="AN245" s="2312"/>
      <c r="AO245" s="2312"/>
      <c r="AP245" s="2312"/>
      <c r="AR245" s="2312"/>
    </row>
    <row r="246" spans="1:44" s="1848" customFormat="1" ht="15" customHeight="1">
      <c r="A246" s="2002"/>
      <c r="B246" s="2301" t="s">
        <v>56</v>
      </c>
      <c r="C246" s="2302"/>
      <c r="D246" s="1060"/>
      <c r="E246" s="1061"/>
      <c r="F246" s="1061"/>
      <c r="G246" s="1061"/>
      <c r="H246" s="1061"/>
      <c r="I246" s="1061"/>
      <c r="J246" s="1061"/>
      <c r="K246" s="1061"/>
      <c r="L246" s="1061"/>
      <c r="M246" s="1061"/>
      <c r="N246" s="1061"/>
      <c r="O246" s="1061"/>
      <c r="P246" s="1061"/>
      <c r="Q246" s="1061"/>
      <c r="R246" s="1061"/>
      <c r="S246" s="1061"/>
      <c r="T246" s="1061"/>
      <c r="U246" s="1061"/>
      <c r="V246" s="1061"/>
      <c r="W246" s="1062"/>
      <c r="X246" s="1063"/>
      <c r="Y246" s="1064"/>
      <c r="Z246" s="1064"/>
      <c r="AA246" s="1064"/>
      <c r="AB246" s="1064"/>
      <c r="AC246" s="1064"/>
      <c r="AD246" s="1064"/>
      <c r="AE246" s="1064"/>
      <c r="AF246" s="1064"/>
      <c r="AG246" s="1064"/>
      <c r="AH246" s="1064"/>
      <c r="AI246" s="1064"/>
      <c r="AJ246" s="1065"/>
      <c r="AK246" s="1778"/>
      <c r="AM246" s="2037"/>
      <c r="AN246" s="2037"/>
      <c r="AO246" s="2037"/>
      <c r="AP246" s="2037"/>
      <c r="AR246" s="2037"/>
    </row>
    <row r="247" spans="1:44" s="1848" customFormat="1" ht="15" customHeight="1">
      <c r="A247" s="2002"/>
      <c r="B247" s="2297" t="s">
        <v>55</v>
      </c>
      <c r="C247" s="2298"/>
      <c r="D247" s="1060"/>
      <c r="E247" s="1061"/>
      <c r="F247" s="1061"/>
      <c r="G247" s="1061"/>
      <c r="H247" s="1061"/>
      <c r="I247" s="1061"/>
      <c r="J247" s="1061"/>
      <c r="K247" s="1061"/>
      <c r="L247" s="1061"/>
      <c r="M247" s="1061"/>
      <c r="N247" s="1061"/>
      <c r="O247" s="1061"/>
      <c r="P247" s="1061"/>
      <c r="Q247" s="1061"/>
      <c r="R247" s="1061"/>
      <c r="S247" s="1061"/>
      <c r="T247" s="1061"/>
      <c r="U247" s="1061"/>
      <c r="V247" s="1061"/>
      <c r="W247" s="1062"/>
      <c r="X247" s="1063"/>
      <c r="Y247" s="1064"/>
      <c r="Z247" s="1064"/>
      <c r="AA247" s="1064"/>
      <c r="AB247" s="1064"/>
      <c r="AC247" s="1064"/>
      <c r="AD247" s="1064"/>
      <c r="AE247" s="1064"/>
      <c r="AF247" s="1064"/>
      <c r="AG247" s="1064"/>
      <c r="AH247" s="1064"/>
      <c r="AI247" s="1064"/>
      <c r="AJ247" s="1065"/>
      <c r="AK247" s="1778"/>
      <c r="AM247" s="2037"/>
      <c r="AN247" s="2037"/>
      <c r="AO247" s="2037"/>
      <c r="AP247" s="2037"/>
      <c r="AR247" s="2037"/>
    </row>
    <row r="248" spans="1:44" s="1848" customFormat="1" ht="15" customHeight="1">
      <c r="A248" s="2002"/>
      <c r="B248" s="2299" t="s">
        <v>52</v>
      </c>
      <c r="C248" s="2300"/>
      <c r="D248" s="1060"/>
      <c r="E248" s="1061"/>
      <c r="F248" s="1061"/>
      <c r="G248" s="1061"/>
      <c r="H248" s="1061"/>
      <c r="I248" s="1061"/>
      <c r="J248" s="1061"/>
      <c r="K248" s="1061"/>
      <c r="L248" s="1061"/>
      <c r="M248" s="1061"/>
      <c r="N248" s="1061"/>
      <c r="O248" s="1061"/>
      <c r="P248" s="1061"/>
      <c r="Q248" s="1061"/>
      <c r="R248" s="1061"/>
      <c r="S248" s="1061"/>
      <c r="T248" s="1061"/>
      <c r="U248" s="1061"/>
      <c r="V248" s="1061"/>
      <c r="W248" s="1062"/>
      <c r="X248" s="1063"/>
      <c r="Y248" s="1064"/>
      <c r="Z248" s="1064"/>
      <c r="AA248" s="1064"/>
      <c r="AB248" s="1064"/>
      <c r="AC248" s="1064"/>
      <c r="AD248" s="1064"/>
      <c r="AE248" s="1064"/>
      <c r="AF248" s="1064"/>
      <c r="AG248" s="1064"/>
      <c r="AH248" s="1064"/>
      <c r="AI248" s="1064"/>
      <c r="AJ248" s="1065"/>
      <c r="AK248" s="1778"/>
      <c r="AM248" s="2037"/>
      <c r="AN248" s="2037"/>
      <c r="AO248" s="2037"/>
      <c r="AP248" s="2037"/>
      <c r="AR248" s="2037"/>
    </row>
    <row r="249" spans="1:44" s="1848" customFormat="1" ht="15" customHeight="1">
      <c r="A249" s="2002"/>
      <c r="B249" s="2297" t="s">
        <v>51</v>
      </c>
      <c r="C249" s="2298"/>
      <c r="D249" s="1060"/>
      <c r="E249" s="1061"/>
      <c r="F249" s="1061"/>
      <c r="G249" s="1061"/>
      <c r="H249" s="1061"/>
      <c r="I249" s="1061"/>
      <c r="J249" s="1061"/>
      <c r="K249" s="1061"/>
      <c r="L249" s="1061"/>
      <c r="M249" s="1061"/>
      <c r="N249" s="1061"/>
      <c r="O249" s="1061"/>
      <c r="P249" s="1061"/>
      <c r="Q249" s="1061"/>
      <c r="R249" s="1061"/>
      <c r="S249" s="1061"/>
      <c r="T249" s="1061"/>
      <c r="U249" s="1061"/>
      <c r="V249" s="1061"/>
      <c r="W249" s="1062"/>
      <c r="X249" s="1063"/>
      <c r="Y249" s="1064"/>
      <c r="Z249" s="1064"/>
      <c r="AA249" s="1064"/>
      <c r="AB249" s="1064"/>
      <c r="AC249" s="1064"/>
      <c r="AD249" s="1064"/>
      <c r="AE249" s="1064"/>
      <c r="AF249" s="1064"/>
      <c r="AG249" s="1064"/>
      <c r="AH249" s="1064"/>
      <c r="AI249" s="1064"/>
      <c r="AJ249" s="1065"/>
      <c r="AK249" s="1778"/>
      <c r="AM249" s="2037"/>
      <c r="AN249" s="2037"/>
      <c r="AO249" s="2037"/>
      <c r="AP249" s="2037"/>
      <c r="AR249" s="2037"/>
    </row>
    <row r="250" spans="1:44" s="1848" customFormat="1" ht="15" customHeight="1">
      <c r="A250" s="2002"/>
      <c r="B250" s="2297" t="s">
        <v>53</v>
      </c>
      <c r="C250" s="2298"/>
      <c r="D250" s="1060"/>
      <c r="E250" s="1061"/>
      <c r="F250" s="1061"/>
      <c r="G250" s="1061"/>
      <c r="H250" s="1061"/>
      <c r="I250" s="1061"/>
      <c r="J250" s="1061"/>
      <c r="K250" s="1061"/>
      <c r="L250" s="1061"/>
      <c r="M250" s="1061"/>
      <c r="N250" s="1061"/>
      <c r="O250" s="1061"/>
      <c r="P250" s="1061"/>
      <c r="Q250" s="1061"/>
      <c r="R250" s="1061"/>
      <c r="S250" s="1061"/>
      <c r="T250" s="1061"/>
      <c r="U250" s="1061"/>
      <c r="V250" s="1061"/>
      <c r="W250" s="1062"/>
      <c r="X250" s="1063"/>
      <c r="Y250" s="1064"/>
      <c r="Z250" s="1064"/>
      <c r="AA250" s="1064"/>
      <c r="AB250" s="1064"/>
      <c r="AC250" s="1064"/>
      <c r="AD250" s="1064"/>
      <c r="AE250" s="1064"/>
      <c r="AF250" s="1064"/>
      <c r="AG250" s="1064"/>
      <c r="AH250" s="1064"/>
      <c r="AI250" s="1064"/>
      <c r="AJ250" s="1065"/>
      <c r="AK250" s="1778"/>
      <c r="AM250" s="2037"/>
      <c r="AN250" s="2037"/>
      <c r="AO250" s="2037"/>
      <c r="AP250" s="2037"/>
      <c r="AR250" s="2037"/>
    </row>
    <row r="251" spans="1:44" s="1848" customFormat="1" ht="15" customHeight="1">
      <c r="A251" s="2002"/>
      <c r="B251" s="2297" t="s">
        <v>54</v>
      </c>
      <c r="C251" s="2298"/>
      <c r="D251" s="1060"/>
      <c r="E251" s="1061"/>
      <c r="F251" s="1061"/>
      <c r="G251" s="1061"/>
      <c r="H251" s="1061"/>
      <c r="I251" s="1061"/>
      <c r="J251" s="1061"/>
      <c r="K251" s="1061"/>
      <c r="L251" s="1061"/>
      <c r="M251" s="1061"/>
      <c r="N251" s="1061"/>
      <c r="O251" s="1061"/>
      <c r="P251" s="1061"/>
      <c r="Q251" s="1061"/>
      <c r="R251" s="1061"/>
      <c r="S251" s="1061"/>
      <c r="T251" s="1061"/>
      <c r="U251" s="1061"/>
      <c r="V251" s="1061"/>
      <c r="W251" s="1062"/>
      <c r="X251" s="1063"/>
      <c r="Y251" s="1064"/>
      <c r="Z251" s="1064"/>
      <c r="AA251" s="1064"/>
      <c r="AB251" s="1064"/>
      <c r="AC251" s="1064"/>
      <c r="AD251" s="1064"/>
      <c r="AE251" s="1064"/>
      <c r="AF251" s="1064"/>
      <c r="AG251" s="1064"/>
      <c r="AH251" s="1064"/>
      <c r="AI251" s="1064"/>
      <c r="AJ251" s="1065"/>
      <c r="AK251" s="1778"/>
      <c r="AM251" s="2037"/>
      <c r="AN251" s="2037"/>
      <c r="AO251" s="2037"/>
      <c r="AP251" s="2037"/>
      <c r="AR251" s="2037"/>
    </row>
    <row r="252" spans="1:44" s="1848" customFormat="1" ht="15" customHeight="1">
      <c r="A252" s="2002"/>
      <c r="B252" s="2297" t="s">
        <v>65</v>
      </c>
      <c r="C252" s="2298"/>
      <c r="D252" s="1060"/>
      <c r="E252" s="1061"/>
      <c r="F252" s="1061"/>
      <c r="G252" s="1061"/>
      <c r="H252" s="1061"/>
      <c r="I252" s="1061"/>
      <c r="J252" s="1061"/>
      <c r="K252" s="1061"/>
      <c r="L252" s="1061"/>
      <c r="M252" s="1061"/>
      <c r="N252" s="1061"/>
      <c r="O252" s="1061"/>
      <c r="P252" s="1061"/>
      <c r="Q252" s="1061"/>
      <c r="R252" s="1061"/>
      <c r="S252" s="1061"/>
      <c r="T252" s="1061"/>
      <c r="U252" s="1061"/>
      <c r="V252" s="1061"/>
      <c r="W252" s="1062"/>
      <c r="X252" s="1063"/>
      <c r="Y252" s="1064"/>
      <c r="Z252" s="1064"/>
      <c r="AA252" s="1064"/>
      <c r="AB252" s="1064"/>
      <c r="AC252" s="1064"/>
      <c r="AD252" s="1064"/>
      <c r="AE252" s="1064"/>
      <c r="AF252" s="1064"/>
      <c r="AG252" s="1064"/>
      <c r="AH252" s="1064"/>
      <c r="AI252" s="1064"/>
      <c r="AJ252" s="1065"/>
      <c r="AK252" s="1778"/>
      <c r="AM252" s="2037"/>
      <c r="AN252" s="2037"/>
      <c r="AO252" s="2037"/>
      <c r="AP252" s="2037"/>
      <c r="AR252" s="2037"/>
    </row>
    <row r="253" spans="1:44" s="1848" customFormat="1" ht="15" customHeight="1">
      <c r="A253" s="1767"/>
      <c r="B253" s="2313" t="s">
        <v>76</v>
      </c>
      <c r="C253" s="2314"/>
      <c r="D253" s="1060"/>
      <c r="E253" s="1061"/>
      <c r="F253" s="1061"/>
      <c r="G253" s="1061"/>
      <c r="H253" s="1061"/>
      <c r="I253" s="1061"/>
      <c r="J253" s="1061"/>
      <c r="K253" s="1061"/>
      <c r="L253" s="1061"/>
      <c r="M253" s="1061"/>
      <c r="N253" s="1061"/>
      <c r="O253" s="1061"/>
      <c r="P253" s="1061"/>
      <c r="Q253" s="1061"/>
      <c r="R253" s="1061"/>
      <c r="S253" s="1061"/>
      <c r="T253" s="1061"/>
      <c r="U253" s="1061"/>
      <c r="V253" s="1061"/>
      <c r="W253" s="1062"/>
      <c r="X253" s="1063"/>
      <c r="Y253" s="1064"/>
      <c r="Z253" s="1064"/>
      <c r="AA253" s="1064"/>
      <c r="AB253" s="1064"/>
      <c r="AC253" s="1064"/>
      <c r="AD253" s="1064"/>
      <c r="AE253" s="1064"/>
      <c r="AF253" s="1064"/>
      <c r="AG253" s="1064"/>
      <c r="AH253" s="1064"/>
      <c r="AI253" s="1064"/>
      <c r="AJ253" s="1065"/>
      <c r="AK253" s="1778"/>
      <c r="AM253" s="2037"/>
      <c r="AN253" s="2037"/>
      <c r="AO253" s="2037"/>
      <c r="AP253" s="2037"/>
      <c r="AR253" s="2037"/>
    </row>
    <row r="254" spans="1:44" s="1848" customFormat="1" ht="15" customHeight="1">
      <c r="A254" s="2002"/>
      <c r="B254" s="2297" t="s">
        <v>66</v>
      </c>
      <c r="C254" s="2298"/>
      <c r="D254" s="1060"/>
      <c r="E254" s="1061"/>
      <c r="F254" s="1061"/>
      <c r="G254" s="1061"/>
      <c r="H254" s="1061"/>
      <c r="I254" s="1061"/>
      <c r="J254" s="1061"/>
      <c r="K254" s="1061"/>
      <c r="L254" s="1061"/>
      <c r="M254" s="1061"/>
      <c r="N254" s="1061"/>
      <c r="O254" s="1061"/>
      <c r="P254" s="1061"/>
      <c r="Q254" s="1061"/>
      <c r="R254" s="1061"/>
      <c r="S254" s="1061"/>
      <c r="T254" s="1061"/>
      <c r="U254" s="1061"/>
      <c r="V254" s="1061"/>
      <c r="W254" s="1062"/>
      <c r="X254" s="1063"/>
      <c r="Y254" s="1064"/>
      <c r="Z254" s="1064"/>
      <c r="AA254" s="1064"/>
      <c r="AB254" s="1064"/>
      <c r="AC254" s="1064"/>
      <c r="AD254" s="1064"/>
      <c r="AE254" s="1064"/>
      <c r="AF254" s="1064"/>
      <c r="AG254" s="1064"/>
      <c r="AH254" s="1064"/>
      <c r="AI254" s="1064"/>
      <c r="AJ254" s="1065"/>
      <c r="AK254" s="1778"/>
      <c r="AM254" s="2037"/>
      <c r="AN254" s="2037"/>
      <c r="AO254" s="2037"/>
      <c r="AP254" s="2037"/>
      <c r="AR254" s="2037"/>
    </row>
    <row r="255" spans="1:44" s="1848" customFormat="1" ht="15" customHeight="1">
      <c r="A255" s="2002"/>
      <c r="B255" s="2297" t="s">
        <v>67</v>
      </c>
      <c r="C255" s="2298"/>
      <c r="D255" s="1060"/>
      <c r="E255" s="1061"/>
      <c r="F255" s="1061"/>
      <c r="G255" s="1061"/>
      <c r="H255" s="1061"/>
      <c r="I255" s="1061"/>
      <c r="J255" s="1061"/>
      <c r="K255" s="1061"/>
      <c r="L255" s="1061"/>
      <c r="M255" s="1061"/>
      <c r="N255" s="1061"/>
      <c r="O255" s="1061"/>
      <c r="P255" s="1061"/>
      <c r="Q255" s="1061"/>
      <c r="R255" s="1061"/>
      <c r="S255" s="1061"/>
      <c r="T255" s="1061"/>
      <c r="U255" s="1061"/>
      <c r="V255" s="1061"/>
      <c r="W255" s="1062"/>
      <c r="X255" s="1063"/>
      <c r="Y255" s="1064"/>
      <c r="Z255" s="1064"/>
      <c r="AA255" s="1064"/>
      <c r="AB255" s="1064"/>
      <c r="AC255" s="1064"/>
      <c r="AD255" s="1064"/>
      <c r="AE255" s="1064"/>
      <c r="AF255" s="1064"/>
      <c r="AG255" s="1064"/>
      <c r="AH255" s="1064"/>
      <c r="AI255" s="1064"/>
      <c r="AJ255" s="1065"/>
      <c r="AK255" s="1778"/>
      <c r="AM255" s="2037"/>
      <c r="AN255" s="2037"/>
      <c r="AO255" s="2037"/>
      <c r="AP255" s="2037"/>
      <c r="AR255" s="2037"/>
    </row>
    <row r="256" spans="1:44" s="1848" customFormat="1" ht="9.75" customHeight="1">
      <c r="A256" s="1797"/>
      <c r="B256" s="2188"/>
      <c r="C256" s="2188"/>
      <c r="D256" s="2188"/>
      <c r="E256" s="2188"/>
      <c r="F256" s="2188"/>
      <c r="G256" s="2188"/>
      <c r="H256" s="2188"/>
      <c r="I256" s="2188"/>
      <c r="J256" s="2188"/>
      <c r="K256" s="2188"/>
      <c r="L256" s="2188"/>
      <c r="M256" s="2188"/>
      <c r="N256" s="2188"/>
      <c r="O256" s="2188"/>
      <c r="P256" s="2188"/>
      <c r="Q256" s="2188"/>
      <c r="R256" s="2188"/>
      <c r="S256" s="2188"/>
      <c r="T256" s="2188"/>
      <c r="U256" s="2188"/>
      <c r="V256" s="2188"/>
      <c r="W256" s="2188"/>
      <c r="X256" s="2188"/>
      <c r="Y256" s="2188"/>
      <c r="Z256" s="2188"/>
      <c r="AA256" s="2188"/>
      <c r="AB256" s="2188"/>
      <c r="AC256" s="2188"/>
      <c r="AD256" s="2188"/>
      <c r="AE256" s="2188"/>
      <c r="AF256" s="2188"/>
      <c r="AG256" s="2188"/>
      <c r="AH256" s="2188"/>
      <c r="AI256" s="2188"/>
      <c r="AJ256" s="2188"/>
      <c r="AK256" s="1784"/>
      <c r="AM256" s="2037"/>
      <c r="AN256" s="2037"/>
      <c r="AO256" s="2037"/>
      <c r="AP256" s="2037"/>
      <c r="AR256" s="2037"/>
    </row>
    <row r="257" spans="1:44" s="1848" customFormat="1" ht="9.75" customHeight="1">
      <c r="A257" s="2035"/>
      <c r="B257" s="2315"/>
      <c r="C257" s="2315"/>
      <c r="D257" s="2315"/>
      <c r="E257" s="2315"/>
      <c r="F257" s="2315"/>
      <c r="G257" s="2315"/>
      <c r="H257" s="2315"/>
      <c r="I257" s="2315"/>
      <c r="J257" s="2315"/>
      <c r="K257" s="2315"/>
      <c r="L257" s="2315"/>
      <c r="M257" s="2315"/>
      <c r="N257" s="2315"/>
      <c r="O257" s="2315"/>
      <c r="P257" s="2315"/>
      <c r="Q257" s="2315"/>
      <c r="R257" s="2315"/>
      <c r="S257" s="2315"/>
      <c r="T257" s="2315"/>
      <c r="U257" s="2315"/>
      <c r="V257" s="2315"/>
      <c r="W257" s="2315"/>
      <c r="X257" s="2315"/>
      <c r="Y257" s="2315"/>
      <c r="Z257" s="2315"/>
      <c r="AA257" s="2315"/>
      <c r="AB257" s="2315"/>
      <c r="AC257" s="2315"/>
      <c r="AD257" s="2315"/>
      <c r="AE257" s="2315"/>
      <c r="AF257" s="2315"/>
      <c r="AG257" s="2315"/>
      <c r="AH257" s="2315"/>
      <c r="AI257" s="2315"/>
      <c r="AJ257" s="2315"/>
      <c r="AK257" s="2036"/>
      <c r="AM257" s="2037"/>
      <c r="AN257" s="2037"/>
      <c r="AO257" s="2037"/>
      <c r="AP257" s="2037"/>
      <c r="AR257" s="2037"/>
    </row>
    <row r="258" spans="1:44" s="1976" customFormat="1" ht="24.75" customHeight="1">
      <c r="A258" s="2316"/>
      <c r="B258" s="1078" t="s">
        <v>639</v>
      </c>
      <c r="C258" s="1079"/>
      <c r="D258" s="1079"/>
      <c r="E258" s="1079"/>
      <c r="F258" s="1079"/>
      <c r="G258" s="1079"/>
      <c r="H258" s="1079"/>
      <c r="I258" s="1079"/>
      <c r="J258" s="1079"/>
      <c r="K258" s="1079"/>
      <c r="L258" s="1079"/>
      <c r="M258" s="1079"/>
      <c r="N258" s="1079"/>
      <c r="O258" s="1079"/>
      <c r="P258" s="1079"/>
      <c r="Q258" s="1079"/>
      <c r="R258" s="1079"/>
      <c r="S258" s="1079"/>
      <c r="T258" s="1079"/>
      <c r="U258" s="1079"/>
      <c r="V258" s="1079"/>
      <c r="W258" s="1079"/>
      <c r="X258" s="1079"/>
      <c r="Y258" s="1079"/>
      <c r="Z258" s="1079"/>
      <c r="AA258" s="1079"/>
      <c r="AB258" s="1079"/>
      <c r="AC258" s="1079"/>
      <c r="AD258" s="1079"/>
      <c r="AE258" s="1079"/>
      <c r="AF258" s="1079"/>
      <c r="AG258" s="1079"/>
      <c r="AH258" s="1079"/>
      <c r="AI258" s="1079"/>
      <c r="AJ258" s="1082"/>
      <c r="AK258" s="2316"/>
      <c r="AM258" s="2179"/>
      <c r="AN258" s="2179"/>
      <c r="AO258" s="2179"/>
      <c r="AP258" s="2179"/>
      <c r="AR258" s="2179"/>
    </row>
    <row r="259" spans="1:44" s="1848" customFormat="1" ht="75" customHeight="1">
      <c r="A259" s="1880"/>
      <c r="B259" s="1083" t="s">
        <v>79</v>
      </c>
      <c r="C259" s="1084"/>
      <c r="D259" s="1084"/>
      <c r="E259" s="1084"/>
      <c r="F259" s="1084"/>
      <c r="G259" s="1084"/>
      <c r="H259" s="1084"/>
      <c r="I259" s="1084"/>
      <c r="J259" s="1084"/>
      <c r="K259" s="1084"/>
      <c r="L259" s="1084"/>
      <c r="M259" s="1084"/>
      <c r="N259" s="1084"/>
      <c r="O259" s="1084"/>
      <c r="P259" s="1084"/>
      <c r="Q259" s="1085"/>
      <c r="R259" s="1083" t="s">
        <v>607</v>
      </c>
      <c r="S259" s="1084"/>
      <c r="T259" s="1084"/>
      <c r="U259" s="1084"/>
      <c r="V259" s="1084"/>
      <c r="W259" s="1084"/>
      <c r="X259" s="1084"/>
      <c r="Y259" s="1084"/>
      <c r="Z259" s="1084"/>
      <c r="AA259" s="1084"/>
      <c r="AB259" s="1084"/>
      <c r="AC259" s="1084"/>
      <c r="AD259" s="1084"/>
      <c r="AE259" s="1084"/>
      <c r="AF259" s="1084"/>
      <c r="AG259" s="1084"/>
      <c r="AH259" s="1084"/>
      <c r="AI259" s="1084"/>
      <c r="AJ259" s="1085"/>
      <c r="AK259" s="1880"/>
      <c r="AM259" s="2037"/>
      <c r="AN259" s="2037"/>
      <c r="AO259" s="2037"/>
      <c r="AP259" s="2037"/>
      <c r="AR259" s="2037"/>
    </row>
    <row r="260" spans="1:44" s="1848" customFormat="1" ht="24.75" customHeight="1">
      <c r="A260" s="1880"/>
      <c r="B260" s="1101"/>
      <c r="C260" s="1102"/>
      <c r="D260" s="1102"/>
      <c r="E260" s="1102"/>
      <c r="F260" s="1102"/>
      <c r="G260" s="1102"/>
      <c r="H260" s="1102"/>
      <c r="I260" s="1102"/>
      <c r="J260" s="1102"/>
      <c r="K260" s="1102"/>
      <c r="L260" s="1102"/>
      <c r="M260" s="1102"/>
      <c r="N260" s="1102"/>
      <c r="O260" s="1102"/>
      <c r="P260" s="1102"/>
      <c r="Q260" s="1103"/>
      <c r="R260" s="1101"/>
      <c r="S260" s="1102"/>
      <c r="T260" s="1102"/>
      <c r="U260" s="1102"/>
      <c r="V260" s="1102"/>
      <c r="W260" s="1102"/>
      <c r="X260" s="1102"/>
      <c r="Y260" s="1102"/>
      <c r="Z260" s="1102"/>
      <c r="AA260" s="1102"/>
      <c r="AB260" s="1102"/>
      <c r="AC260" s="1102"/>
      <c r="AD260" s="1102"/>
      <c r="AE260" s="1102"/>
      <c r="AF260" s="1102"/>
      <c r="AG260" s="1102"/>
      <c r="AH260" s="1102"/>
      <c r="AI260" s="1102"/>
      <c r="AJ260" s="1103"/>
      <c r="AK260" s="1880"/>
      <c r="AM260" s="2037"/>
      <c r="AN260" s="2037"/>
      <c r="AO260" s="2037"/>
      <c r="AP260" s="2037"/>
      <c r="AR260" s="2037"/>
    </row>
    <row r="261" spans="1:44" s="1848" customFormat="1" ht="4.5" customHeight="1">
      <c r="A261" s="1880"/>
      <c r="B261" s="2317"/>
      <c r="C261" s="2318"/>
      <c r="D261" s="2318"/>
      <c r="E261" s="2318"/>
      <c r="F261" s="2318"/>
      <c r="G261" s="2318"/>
      <c r="H261" s="2318"/>
      <c r="I261" s="2318"/>
      <c r="J261" s="2318"/>
      <c r="K261" s="2318"/>
      <c r="L261" s="2318"/>
      <c r="M261" s="2318"/>
      <c r="N261" s="2318"/>
      <c r="O261" s="2318"/>
      <c r="P261" s="2318"/>
      <c r="Q261" s="2318"/>
      <c r="R261" s="2318"/>
      <c r="S261" s="2318"/>
      <c r="T261" s="2318"/>
      <c r="U261" s="2318"/>
      <c r="V261" s="2318"/>
      <c r="W261" s="2318"/>
      <c r="X261" s="2318"/>
      <c r="Y261" s="2318"/>
      <c r="Z261" s="2318"/>
      <c r="AA261" s="2318"/>
      <c r="AB261" s="2318"/>
      <c r="AC261" s="2318"/>
      <c r="AD261" s="2318"/>
      <c r="AE261" s="2318"/>
      <c r="AF261" s="2318"/>
      <c r="AG261" s="2318"/>
      <c r="AH261" s="2318"/>
      <c r="AI261" s="2318"/>
      <c r="AJ261" s="2319"/>
      <c r="AK261" s="1880"/>
      <c r="AM261" s="2037"/>
      <c r="AN261" s="2037"/>
      <c r="AO261" s="2037"/>
      <c r="AP261" s="2037"/>
      <c r="AR261" s="2037"/>
    </row>
    <row r="262" spans="1:44" s="1848" customFormat="1" ht="4.5" customHeight="1">
      <c r="A262" s="1767"/>
      <c r="B262" s="2162"/>
      <c r="C262" s="2163"/>
      <c r="D262" s="2163"/>
      <c r="E262" s="2163"/>
      <c r="F262" s="2163"/>
      <c r="G262" s="2163"/>
      <c r="H262" s="2163"/>
      <c r="I262" s="2163"/>
      <c r="J262" s="2163"/>
      <c r="K262" s="2163"/>
      <c r="L262" s="2163"/>
      <c r="M262" s="2163"/>
      <c r="N262" s="2163"/>
      <c r="O262" s="2163"/>
      <c r="P262" s="2163"/>
      <c r="Q262" s="2163"/>
      <c r="R262" s="2163"/>
      <c r="S262" s="2163"/>
      <c r="T262" s="2163"/>
      <c r="U262" s="2163"/>
      <c r="V262" s="2163"/>
      <c r="W262" s="2163"/>
      <c r="X262" s="2163"/>
      <c r="Y262" s="2163"/>
      <c r="Z262" s="2163"/>
      <c r="AA262" s="2163"/>
      <c r="AB262" s="2163"/>
      <c r="AC262" s="2163"/>
      <c r="AD262" s="2163"/>
      <c r="AE262" s="2163"/>
      <c r="AF262" s="2099"/>
      <c r="AG262" s="2099"/>
      <c r="AH262" s="2099"/>
      <c r="AI262" s="2099"/>
      <c r="AJ262" s="2100"/>
      <c r="AK262" s="1778"/>
      <c r="AM262" s="2037"/>
      <c r="AN262" s="2037"/>
      <c r="AO262" s="2037"/>
      <c r="AP262" s="2037"/>
      <c r="AR262" s="2037"/>
    </row>
    <row r="263" spans="1:44" s="1848" customFormat="1" ht="15" customHeight="1">
      <c r="A263" s="1767"/>
      <c r="B263" s="1104" t="s">
        <v>831</v>
      </c>
      <c r="C263" s="1105"/>
      <c r="D263" s="1105"/>
      <c r="E263" s="1105"/>
      <c r="F263" s="1105"/>
      <c r="G263" s="1105"/>
      <c r="H263" s="1105"/>
      <c r="I263" s="1105"/>
      <c r="J263" s="1105"/>
      <c r="K263" s="1105"/>
      <c r="L263" s="1105"/>
      <c r="M263" s="1105"/>
      <c r="N263" s="1105"/>
      <c r="O263" s="1105"/>
      <c r="P263" s="1105"/>
      <c r="Q263" s="1105"/>
      <c r="R263" s="1105"/>
      <c r="S263" s="1105"/>
      <c r="T263" s="1105"/>
      <c r="U263" s="1105"/>
      <c r="V263" s="1105"/>
      <c r="W263" s="1105"/>
      <c r="X263" s="1105"/>
      <c r="Y263" s="1105"/>
      <c r="Z263" s="1105"/>
      <c r="AA263" s="1105"/>
      <c r="AB263" s="1105"/>
      <c r="AC263" s="1105"/>
      <c r="AD263" s="1105"/>
      <c r="AE263" s="1106"/>
      <c r="AF263" s="1107"/>
      <c r="AG263" s="1107"/>
      <c r="AH263" s="1108"/>
      <c r="AI263" s="952" t="s">
        <v>8</v>
      </c>
      <c r="AJ263" s="953"/>
      <c r="AK263" s="1778"/>
      <c r="AM263" s="2037"/>
      <c r="AN263" s="2037"/>
      <c r="AO263" s="2037"/>
      <c r="AP263" s="2037"/>
      <c r="AR263" s="2037"/>
    </row>
    <row r="264" spans="1:44" s="1848" customFormat="1" ht="24" customHeight="1">
      <c r="A264" s="1767"/>
      <c r="B264" s="1104"/>
      <c r="C264" s="1105"/>
      <c r="D264" s="1105"/>
      <c r="E264" s="1105"/>
      <c r="F264" s="1105"/>
      <c r="G264" s="1105"/>
      <c r="H264" s="1105"/>
      <c r="I264" s="1105"/>
      <c r="J264" s="1105"/>
      <c r="K264" s="1105"/>
      <c r="L264" s="1105"/>
      <c r="M264" s="1105"/>
      <c r="N264" s="1105"/>
      <c r="O264" s="1105"/>
      <c r="P264" s="1105"/>
      <c r="Q264" s="1105"/>
      <c r="R264" s="1105"/>
      <c r="S264" s="1105"/>
      <c r="T264" s="1105"/>
      <c r="U264" s="1105"/>
      <c r="V264" s="1105"/>
      <c r="W264" s="1105"/>
      <c r="X264" s="1105"/>
      <c r="Y264" s="1105"/>
      <c r="Z264" s="1105"/>
      <c r="AA264" s="1105"/>
      <c r="AB264" s="1105"/>
      <c r="AC264" s="1105"/>
      <c r="AD264" s="1105"/>
      <c r="AE264" s="2320"/>
      <c r="AF264" s="2320"/>
      <c r="AG264" s="2320"/>
      <c r="AH264" s="2320"/>
      <c r="AI264" s="2321"/>
      <c r="AJ264" s="2322"/>
      <c r="AK264" s="1778"/>
      <c r="AM264" s="2037"/>
      <c r="AN264" s="2037"/>
      <c r="AO264" s="2037"/>
      <c r="AP264" s="2037"/>
      <c r="AR264" s="2037"/>
    </row>
    <row r="265" spans="1:44" s="1848" customFormat="1" ht="4.5" customHeight="1">
      <c r="A265" s="1767"/>
      <c r="B265" s="2323"/>
      <c r="C265" s="2091"/>
      <c r="D265" s="2091"/>
      <c r="E265" s="2091"/>
      <c r="F265" s="2091"/>
      <c r="G265" s="2091"/>
      <c r="H265" s="2091"/>
      <c r="I265" s="2091"/>
      <c r="J265" s="2091"/>
      <c r="K265" s="2091"/>
      <c r="L265" s="2091"/>
      <c r="M265" s="2091"/>
      <c r="N265" s="2091"/>
      <c r="O265" s="2091"/>
      <c r="P265" s="2091"/>
      <c r="Q265" s="2091"/>
      <c r="R265" s="2091"/>
      <c r="S265" s="2091"/>
      <c r="T265" s="2091"/>
      <c r="U265" s="2091"/>
      <c r="V265" s="2091"/>
      <c r="W265" s="2091"/>
      <c r="X265" s="2091"/>
      <c r="Y265" s="2091"/>
      <c r="Z265" s="2091"/>
      <c r="AA265" s="2091"/>
      <c r="AB265" s="2091"/>
      <c r="AC265" s="2091"/>
      <c r="AD265" s="2021" t="s">
        <v>42</v>
      </c>
      <c r="AE265" s="2021"/>
      <c r="AF265" s="2101"/>
      <c r="AG265" s="2101"/>
      <c r="AH265" s="2101"/>
      <c r="AI265" s="2101"/>
      <c r="AJ265" s="2102"/>
      <c r="AK265" s="1778"/>
      <c r="AM265" s="2037"/>
      <c r="AN265" s="2037"/>
      <c r="AO265" s="2037"/>
      <c r="AP265" s="2037"/>
      <c r="AR265" s="2037"/>
    </row>
    <row r="266" spans="1:37" ht="4.5" customHeight="1">
      <c r="A266" s="2324"/>
      <c r="B266" s="2325"/>
      <c r="C266" s="2326"/>
      <c r="D266" s="2326"/>
      <c r="E266" s="2326"/>
      <c r="F266" s="2326"/>
      <c r="G266" s="2326"/>
      <c r="H266" s="2326"/>
      <c r="I266" s="2326"/>
      <c r="J266" s="2326"/>
      <c r="K266" s="2326"/>
      <c r="L266" s="2326"/>
      <c r="M266" s="2326"/>
      <c r="N266" s="2326"/>
      <c r="O266" s="2326"/>
      <c r="P266" s="2326"/>
      <c r="Q266" s="2326"/>
      <c r="R266" s="2326"/>
      <c r="S266" s="2326"/>
      <c r="T266" s="2326"/>
      <c r="U266" s="2326"/>
      <c r="V266" s="2326"/>
      <c r="W266" s="2326"/>
      <c r="X266" s="2326"/>
      <c r="Y266" s="2326"/>
      <c r="Z266" s="2326"/>
      <c r="AA266" s="2326"/>
      <c r="AB266" s="2326"/>
      <c r="AC266" s="2326"/>
      <c r="AD266" s="2326"/>
      <c r="AE266" s="2326"/>
      <c r="AF266" s="2099"/>
      <c r="AG266" s="2099"/>
      <c r="AH266" s="2099"/>
      <c r="AI266" s="2099"/>
      <c r="AJ266" s="2100"/>
      <c r="AK266" s="2310"/>
    </row>
    <row r="267" spans="1:37" ht="15" customHeight="1">
      <c r="A267" s="2324"/>
      <c r="B267" s="1078" t="s">
        <v>640</v>
      </c>
      <c r="C267" s="1079"/>
      <c r="D267" s="1079"/>
      <c r="E267" s="1079"/>
      <c r="F267" s="1079"/>
      <c r="G267" s="1079"/>
      <c r="H267" s="1079"/>
      <c r="I267" s="1079"/>
      <c r="J267" s="1079"/>
      <c r="K267" s="1079"/>
      <c r="L267" s="1079"/>
      <c r="M267" s="1079"/>
      <c r="N267" s="1079"/>
      <c r="O267" s="1079"/>
      <c r="P267" s="1079"/>
      <c r="Q267" s="1079"/>
      <c r="R267" s="1079"/>
      <c r="S267" s="1079"/>
      <c r="T267" s="2327"/>
      <c r="U267" s="2327"/>
      <c r="V267" s="2327"/>
      <c r="W267" s="2328"/>
      <c r="X267" s="1080"/>
      <c r="Y267" s="1081"/>
      <c r="Z267" s="1081"/>
      <c r="AA267" s="1081"/>
      <c r="AB267" s="1081"/>
      <c r="AC267" s="1081"/>
      <c r="AD267" s="1081"/>
      <c r="AE267" s="1081"/>
      <c r="AF267" s="1081"/>
      <c r="AG267" s="1081"/>
      <c r="AH267" s="1081"/>
      <c r="AI267" s="280" t="s">
        <v>521</v>
      </c>
      <c r="AJ267" s="2329"/>
      <c r="AK267" s="2310"/>
    </row>
    <row r="268" spans="1:37" ht="6" customHeight="1">
      <c r="A268" s="2324"/>
      <c r="B268" s="2330"/>
      <c r="C268" s="2331"/>
      <c r="D268" s="2331"/>
      <c r="E268" s="2331"/>
      <c r="F268" s="2331"/>
      <c r="G268" s="2331"/>
      <c r="H268" s="2331"/>
      <c r="I268" s="2331"/>
      <c r="J268" s="2331"/>
      <c r="K268" s="2331"/>
      <c r="L268" s="2331"/>
      <c r="M268" s="2331"/>
      <c r="N268" s="2331"/>
      <c r="O268" s="2331"/>
      <c r="P268" s="2331"/>
      <c r="Q268" s="2331"/>
      <c r="R268" s="2331"/>
      <c r="S268" s="2331"/>
      <c r="T268" s="2332"/>
      <c r="U268" s="2332"/>
      <c r="V268" s="2332"/>
      <c r="W268" s="2333"/>
      <c r="X268" s="2333"/>
      <c r="Y268" s="2333"/>
      <c r="Z268" s="2333"/>
      <c r="AA268" s="2333"/>
      <c r="AB268" s="2333"/>
      <c r="AC268" s="2333"/>
      <c r="AD268" s="2333"/>
      <c r="AE268" s="2333"/>
      <c r="AF268" s="2334"/>
      <c r="AG268" s="2334"/>
      <c r="AH268" s="2029"/>
      <c r="AI268" s="2029"/>
      <c r="AJ268" s="2106"/>
      <c r="AK268" s="2310"/>
    </row>
    <row r="269" spans="1:37" ht="15" customHeight="1">
      <c r="A269" s="2324"/>
      <c r="B269" s="1037" t="s">
        <v>832</v>
      </c>
      <c r="C269" s="1038"/>
      <c r="D269" s="1038"/>
      <c r="E269" s="1038"/>
      <c r="F269" s="1038"/>
      <c r="G269" s="1038"/>
      <c r="H269" s="1038"/>
      <c r="I269" s="1038"/>
      <c r="J269" s="1038"/>
      <c r="K269" s="1038"/>
      <c r="L269" s="1038"/>
      <c r="M269" s="1038"/>
      <c r="N269" s="1038"/>
      <c r="O269" s="1038"/>
      <c r="P269" s="1038"/>
      <c r="Q269" s="1038"/>
      <c r="R269" s="1038"/>
      <c r="S269" s="1038"/>
      <c r="T269" s="1038"/>
      <c r="U269" s="1038"/>
      <c r="V269" s="1038"/>
      <c r="W269" s="2335"/>
      <c r="X269" s="1090"/>
      <c r="Y269" s="1091"/>
      <c r="Z269" s="1091"/>
      <c r="AA269" s="1091"/>
      <c r="AB269" s="1091"/>
      <c r="AC269" s="1091"/>
      <c r="AD269" s="1091"/>
      <c r="AE269" s="1091"/>
      <c r="AF269" s="1091"/>
      <c r="AG269" s="1091"/>
      <c r="AH269" s="1091"/>
      <c r="AI269" s="283" t="s">
        <v>521</v>
      </c>
      <c r="AJ269" s="2100"/>
      <c r="AK269" s="2310"/>
    </row>
    <row r="270" spans="1:37" ht="9.75" customHeight="1">
      <c r="A270" s="2272"/>
      <c r="B270" s="947"/>
      <c r="C270" s="948"/>
      <c r="D270" s="948"/>
      <c r="E270" s="948"/>
      <c r="F270" s="948"/>
      <c r="G270" s="948"/>
      <c r="H270" s="948"/>
      <c r="I270" s="948"/>
      <c r="J270" s="948"/>
      <c r="K270" s="948"/>
      <c r="L270" s="948"/>
      <c r="M270" s="948"/>
      <c r="N270" s="948"/>
      <c r="O270" s="948"/>
      <c r="P270" s="948"/>
      <c r="Q270" s="948"/>
      <c r="R270" s="948"/>
      <c r="S270" s="948"/>
      <c r="T270" s="948"/>
      <c r="U270" s="948"/>
      <c r="V270" s="948"/>
      <c r="W270" s="2336"/>
      <c r="X270" s="2337"/>
      <c r="Y270" s="600"/>
      <c r="Z270" s="600"/>
      <c r="AA270" s="600"/>
      <c r="AB270" s="600"/>
      <c r="AC270" s="600"/>
      <c r="AD270" s="600"/>
      <c r="AE270" s="600"/>
      <c r="AF270" s="600"/>
      <c r="AG270" s="600"/>
      <c r="AH270" s="600"/>
      <c r="AI270" s="206"/>
      <c r="AJ270" s="2106"/>
      <c r="AK270" s="2310"/>
    </row>
    <row r="271" spans="1:44" s="1848" customFormat="1" ht="4.5" customHeight="1">
      <c r="A271" s="1880"/>
      <c r="B271" s="2317"/>
      <c r="C271" s="2318"/>
      <c r="D271" s="2318"/>
      <c r="E271" s="2318"/>
      <c r="F271" s="2318"/>
      <c r="G271" s="2318"/>
      <c r="H271" s="2318"/>
      <c r="I271" s="2318"/>
      <c r="J271" s="2318"/>
      <c r="K271" s="2318"/>
      <c r="L271" s="2318"/>
      <c r="M271" s="2318"/>
      <c r="N271" s="2318"/>
      <c r="O271" s="2318"/>
      <c r="P271" s="2318"/>
      <c r="Q271" s="2318"/>
      <c r="R271" s="2318"/>
      <c r="S271" s="2318"/>
      <c r="T271" s="2318"/>
      <c r="U271" s="2318"/>
      <c r="V271" s="2318"/>
      <c r="W271" s="2318"/>
      <c r="X271" s="2318"/>
      <c r="Y271" s="2318"/>
      <c r="Z271" s="2318"/>
      <c r="AA271" s="2318"/>
      <c r="AB271" s="2318"/>
      <c r="AC271" s="2318"/>
      <c r="AD271" s="2318"/>
      <c r="AE271" s="2318"/>
      <c r="AF271" s="2318"/>
      <c r="AG271" s="2318"/>
      <c r="AH271" s="2318"/>
      <c r="AI271" s="2318"/>
      <c r="AJ271" s="2319"/>
      <c r="AK271" s="1880"/>
      <c r="AM271" s="2037"/>
      <c r="AN271" s="2037"/>
      <c r="AO271" s="2037"/>
      <c r="AP271" s="2037"/>
      <c r="AR271" s="2037"/>
    </row>
    <row r="272" spans="1:44" s="1848" customFormat="1" ht="38.25" customHeight="1">
      <c r="A272" s="1880"/>
      <c r="B272" s="1078" t="s">
        <v>877</v>
      </c>
      <c r="C272" s="1079"/>
      <c r="D272" s="1079"/>
      <c r="E272" s="1079"/>
      <c r="F272" s="1079"/>
      <c r="G272" s="1079"/>
      <c r="H272" s="1079"/>
      <c r="I272" s="1079"/>
      <c r="J272" s="1079"/>
      <c r="K272" s="1079"/>
      <c r="L272" s="1079"/>
      <c r="M272" s="1079"/>
      <c r="N272" s="1079"/>
      <c r="O272" s="1079"/>
      <c r="P272" s="1079"/>
      <c r="Q272" s="1079"/>
      <c r="R272" s="1079"/>
      <c r="S272" s="1079"/>
      <c r="T272" s="1079"/>
      <c r="U272" s="1079"/>
      <c r="V272" s="1079"/>
      <c r="W272" s="1082"/>
      <c r="X272" s="1092"/>
      <c r="Y272" s="1093"/>
      <c r="Z272" s="1093"/>
      <c r="AA272" s="1093"/>
      <c r="AB272" s="1093"/>
      <c r="AC272" s="1093"/>
      <c r="AD272" s="1093"/>
      <c r="AE272" s="1093"/>
      <c r="AF272" s="1093"/>
      <c r="AG272" s="1093"/>
      <c r="AH272" s="1093"/>
      <c r="AI272" s="1093"/>
      <c r="AJ272" s="1094"/>
      <c r="AK272" s="1880"/>
      <c r="AM272" s="2037"/>
      <c r="AN272" s="2037"/>
      <c r="AO272" s="2037"/>
      <c r="AP272" s="2037"/>
      <c r="AR272" s="2037"/>
    </row>
    <row r="273" spans="1:44" s="1848" customFormat="1" ht="36" customHeight="1">
      <c r="A273" s="1880"/>
      <c r="B273" s="1095" t="s">
        <v>878</v>
      </c>
      <c r="C273" s="1096"/>
      <c r="D273" s="1096"/>
      <c r="E273" s="1096"/>
      <c r="F273" s="1096"/>
      <c r="G273" s="1096"/>
      <c r="H273" s="1096"/>
      <c r="I273" s="1096"/>
      <c r="J273" s="1096"/>
      <c r="K273" s="1096"/>
      <c r="L273" s="1096"/>
      <c r="M273" s="1096"/>
      <c r="N273" s="1096"/>
      <c r="O273" s="1096"/>
      <c r="P273" s="1096"/>
      <c r="Q273" s="1096"/>
      <c r="R273" s="1096"/>
      <c r="S273" s="1096"/>
      <c r="T273" s="1096"/>
      <c r="U273" s="1096"/>
      <c r="V273" s="1096"/>
      <c r="W273" s="1097"/>
      <c r="X273" s="1098"/>
      <c r="Y273" s="1099"/>
      <c r="Z273" s="1099"/>
      <c r="AA273" s="1099"/>
      <c r="AB273" s="1099"/>
      <c r="AC273" s="1099"/>
      <c r="AD273" s="1099"/>
      <c r="AE273" s="1099"/>
      <c r="AF273" s="1099"/>
      <c r="AG273" s="1099"/>
      <c r="AH273" s="1099"/>
      <c r="AI273" s="1099"/>
      <c r="AJ273" s="1100"/>
      <c r="AK273" s="1880"/>
      <c r="AM273" s="2037"/>
      <c r="AN273" s="2037"/>
      <c r="AO273" s="2037"/>
      <c r="AP273" s="2037"/>
      <c r="AR273" s="2037"/>
    </row>
    <row r="274" spans="1:44" s="1848" customFormat="1" ht="51" customHeight="1">
      <c r="A274" s="1880"/>
      <c r="B274" s="1095" t="s">
        <v>879</v>
      </c>
      <c r="C274" s="1096"/>
      <c r="D274" s="1096"/>
      <c r="E274" s="1096"/>
      <c r="F274" s="1096"/>
      <c r="G274" s="1096"/>
      <c r="H274" s="1096"/>
      <c r="I274" s="1096"/>
      <c r="J274" s="1096"/>
      <c r="K274" s="1096"/>
      <c r="L274" s="1096"/>
      <c r="M274" s="1096"/>
      <c r="N274" s="1096"/>
      <c r="O274" s="1096"/>
      <c r="P274" s="1096"/>
      <c r="Q274" s="1096"/>
      <c r="R274" s="1096"/>
      <c r="S274" s="1096"/>
      <c r="T274" s="1096"/>
      <c r="U274" s="1096"/>
      <c r="V274" s="1096"/>
      <c r="W274" s="1097"/>
      <c r="X274" s="1098"/>
      <c r="Y274" s="1099"/>
      <c r="Z274" s="1099"/>
      <c r="AA274" s="1099"/>
      <c r="AB274" s="1099"/>
      <c r="AC274" s="1099"/>
      <c r="AD274" s="1099"/>
      <c r="AE274" s="1099"/>
      <c r="AF274" s="1099"/>
      <c r="AG274" s="1099"/>
      <c r="AH274" s="1099"/>
      <c r="AI274" s="1099"/>
      <c r="AJ274" s="1100"/>
      <c r="AK274" s="1880"/>
      <c r="AM274" s="2037"/>
      <c r="AN274" s="2037"/>
      <c r="AO274" s="2037"/>
      <c r="AP274" s="2037"/>
      <c r="AR274" s="2037"/>
    </row>
    <row r="275" spans="1:44" s="1848" customFormat="1" ht="9.75" customHeight="1">
      <c r="A275" s="1767"/>
      <c r="B275" s="2362" t="s">
        <v>880</v>
      </c>
      <c r="C275" s="2363"/>
      <c r="D275" s="2363"/>
      <c r="E275" s="2363"/>
      <c r="F275" s="2363"/>
      <c r="G275" s="2363"/>
      <c r="H275" s="2363"/>
      <c r="I275" s="2363"/>
      <c r="J275" s="2363"/>
      <c r="K275" s="2363"/>
      <c r="L275" s="2363"/>
      <c r="M275" s="2363"/>
      <c r="N275" s="2363"/>
      <c r="O275" s="2363"/>
      <c r="P275" s="2363"/>
      <c r="Q275" s="2363"/>
      <c r="R275" s="2363"/>
      <c r="S275" s="2363"/>
      <c r="T275" s="2363"/>
      <c r="U275" s="2363"/>
      <c r="V275" s="2363"/>
      <c r="W275" s="2364"/>
      <c r="X275" s="2338"/>
      <c r="Y275" s="2339"/>
      <c r="Z275" s="2339"/>
      <c r="AA275" s="2339"/>
      <c r="AB275" s="2339"/>
      <c r="AC275" s="225" t="s">
        <v>1</v>
      </c>
      <c r="AD275" s="2157"/>
      <c r="AE275" s="2158"/>
      <c r="AF275" s="2159"/>
      <c r="AG275" s="2157"/>
      <c r="AH275" s="225" t="s">
        <v>2</v>
      </c>
      <c r="AI275" s="2339"/>
      <c r="AJ275" s="2340"/>
      <c r="AK275" s="1880"/>
      <c r="AM275" s="2037"/>
      <c r="AN275" s="2037"/>
      <c r="AO275" s="2037"/>
      <c r="AP275" s="2037"/>
      <c r="AR275" s="2037"/>
    </row>
    <row r="276" spans="1:44" s="1848" customFormat="1" ht="15" customHeight="1">
      <c r="A276" s="1767"/>
      <c r="B276" s="2365"/>
      <c r="C276" s="2366"/>
      <c r="D276" s="2366"/>
      <c r="E276" s="2366"/>
      <c r="F276" s="2366"/>
      <c r="G276" s="2366"/>
      <c r="H276" s="2366"/>
      <c r="I276" s="2366"/>
      <c r="J276" s="2366"/>
      <c r="K276" s="2366"/>
      <c r="L276" s="2366"/>
      <c r="M276" s="2366"/>
      <c r="N276" s="2366"/>
      <c r="O276" s="2366"/>
      <c r="P276" s="2366"/>
      <c r="Q276" s="2366"/>
      <c r="R276" s="2366"/>
      <c r="S276" s="2366"/>
      <c r="T276" s="2366"/>
      <c r="U276" s="2366"/>
      <c r="V276" s="2366"/>
      <c r="W276" s="2367"/>
      <c r="X276" s="2341"/>
      <c r="Y276" s="2342"/>
      <c r="Z276" s="2343"/>
      <c r="AA276" s="2342"/>
      <c r="AB276" s="2344"/>
      <c r="AC276" s="596"/>
      <c r="AD276" s="1951"/>
      <c r="AE276" s="2021"/>
      <c r="AF276" s="2101"/>
      <c r="AG276" s="2101"/>
      <c r="AH276" s="596"/>
      <c r="AI276" s="2342"/>
      <c r="AJ276" s="2344"/>
      <c r="AK276" s="1778"/>
      <c r="AM276" s="2037"/>
      <c r="AN276" s="2037"/>
      <c r="AO276" s="2037"/>
      <c r="AP276" s="2037"/>
      <c r="AR276" s="2345" t="s">
        <v>1</v>
      </c>
    </row>
    <row r="277" spans="1:44" s="1848" customFormat="1" ht="15" customHeight="1">
      <c r="A277" s="1767"/>
      <c r="B277" s="2368"/>
      <c r="C277" s="2369"/>
      <c r="D277" s="2369"/>
      <c r="E277" s="2369"/>
      <c r="F277" s="2369"/>
      <c r="G277" s="2369"/>
      <c r="H277" s="2369"/>
      <c r="I277" s="2369"/>
      <c r="J277" s="2369"/>
      <c r="K277" s="2369"/>
      <c r="L277" s="2369"/>
      <c r="M277" s="2369"/>
      <c r="N277" s="2369"/>
      <c r="O277" s="2369"/>
      <c r="P277" s="2369"/>
      <c r="Q277" s="2369"/>
      <c r="R277" s="2369"/>
      <c r="S277" s="2369"/>
      <c r="T277" s="2369"/>
      <c r="U277" s="2369"/>
      <c r="V277" s="2369"/>
      <c r="W277" s="2370"/>
      <c r="X277" s="2346"/>
      <c r="Y277" s="2347"/>
      <c r="Z277" s="2347"/>
      <c r="AA277" s="2347"/>
      <c r="AB277" s="2347"/>
      <c r="AC277" s="2347"/>
      <c r="AD277" s="2347"/>
      <c r="AE277" s="2347"/>
      <c r="AF277" s="2347"/>
      <c r="AG277" s="2347"/>
      <c r="AH277" s="2347"/>
      <c r="AI277" s="2347"/>
      <c r="AJ277" s="2348"/>
      <c r="AK277" s="1778"/>
      <c r="AM277" s="2037"/>
      <c r="AN277" s="2037"/>
      <c r="AO277" s="2037"/>
      <c r="AP277" s="2037"/>
      <c r="AR277" s="2349"/>
    </row>
    <row r="278" spans="1:44" ht="4.5" customHeight="1">
      <c r="A278" s="2350"/>
      <c r="B278" s="2174"/>
      <c r="C278" s="2174"/>
      <c r="D278" s="2174"/>
      <c r="E278" s="2174"/>
      <c r="F278" s="2174"/>
      <c r="G278" s="2174"/>
      <c r="H278" s="2174"/>
      <c r="I278" s="2174"/>
      <c r="J278" s="2174"/>
      <c r="K278" s="2174"/>
      <c r="L278" s="2174"/>
      <c r="M278" s="2174"/>
      <c r="N278" s="2174"/>
      <c r="O278" s="2174"/>
      <c r="P278" s="2174"/>
      <c r="Q278" s="2174"/>
      <c r="R278" s="2174"/>
      <c r="S278" s="2174"/>
      <c r="T278" s="2174"/>
      <c r="U278" s="2174"/>
      <c r="V278" s="2174"/>
      <c r="W278" s="2174"/>
      <c r="X278" s="2174"/>
      <c r="Y278" s="2174"/>
      <c r="Z278" s="2174"/>
      <c r="AA278" s="2174"/>
      <c r="AB278" s="2174"/>
      <c r="AC278" s="2174"/>
      <c r="AD278" s="2174"/>
      <c r="AE278" s="2174"/>
      <c r="AF278" s="2174"/>
      <c r="AG278" s="2174"/>
      <c r="AH278" s="2174"/>
      <c r="AI278" s="2174"/>
      <c r="AJ278" s="2174"/>
      <c r="AK278" s="2351"/>
      <c r="AR278" s="2352" t="s">
        <v>2</v>
      </c>
    </row>
    <row r="279" spans="1:37" ht="9.75" customHeight="1">
      <c r="A279" s="2353"/>
      <c r="B279" s="2354"/>
      <c r="C279" s="2354"/>
      <c r="D279" s="2354"/>
      <c r="E279" s="2354"/>
      <c r="F279" s="2354"/>
      <c r="G279" s="2354"/>
      <c r="H279" s="2354"/>
      <c r="I279" s="2354"/>
      <c r="J279" s="2354"/>
      <c r="K279" s="2354"/>
      <c r="L279" s="2354"/>
      <c r="M279" s="2354"/>
      <c r="N279" s="2354"/>
      <c r="O279" s="2354"/>
      <c r="P279" s="2354"/>
      <c r="Q279" s="2354"/>
      <c r="R279" s="2354"/>
      <c r="S279" s="2354"/>
      <c r="T279" s="2354"/>
      <c r="U279" s="2354"/>
      <c r="V279" s="2354"/>
      <c r="W279" s="2354"/>
      <c r="X279" s="2354"/>
      <c r="Y279" s="2354"/>
      <c r="Z279" s="2354"/>
      <c r="AA279" s="2354"/>
      <c r="AB279" s="2354"/>
      <c r="AC279" s="2354"/>
      <c r="AD279" s="2354"/>
      <c r="AE279" s="2354"/>
      <c r="AF279" s="2354"/>
      <c r="AG279" s="2354"/>
      <c r="AH279" s="2354"/>
      <c r="AI279" s="2354"/>
      <c r="AJ279" s="2354"/>
      <c r="AK279" s="2355"/>
    </row>
    <row r="280" spans="1:37" ht="15" customHeight="1">
      <c r="A280" s="2324"/>
      <c r="B280" s="1086" t="s">
        <v>881</v>
      </c>
      <c r="C280" s="1086"/>
      <c r="D280" s="1086"/>
      <c r="E280" s="1086"/>
      <c r="F280" s="1086"/>
      <c r="G280" s="1086"/>
      <c r="H280" s="1086"/>
      <c r="I280" s="1086"/>
      <c r="J280" s="1086"/>
      <c r="K280" s="1086"/>
      <c r="L280" s="1086"/>
      <c r="M280" s="1086"/>
      <c r="N280" s="1086"/>
      <c r="O280" s="1086"/>
      <c r="P280" s="1086"/>
      <c r="Q280" s="1086"/>
      <c r="R280" s="1086"/>
      <c r="S280" s="1086"/>
      <c r="T280" s="1086"/>
      <c r="U280" s="1086"/>
      <c r="V280" s="1086"/>
      <c r="W280" s="1086"/>
      <c r="X280" s="1086"/>
      <c r="Y280" s="1086"/>
      <c r="Z280" s="1086"/>
      <c r="AA280" s="1086"/>
      <c r="AB280" s="1086"/>
      <c r="AC280" s="1086"/>
      <c r="AD280" s="1086"/>
      <c r="AE280" s="1086"/>
      <c r="AF280" s="1086"/>
      <c r="AG280" s="1087"/>
      <c r="AH280" s="1088"/>
      <c r="AI280" s="1089"/>
      <c r="AK280" s="2310"/>
    </row>
    <row r="281" spans="1:37" ht="25.5" customHeight="1">
      <c r="A281" s="2350"/>
      <c r="B281" s="793"/>
      <c r="C281" s="793"/>
      <c r="D281" s="793"/>
      <c r="E281" s="793"/>
      <c r="F281" s="793"/>
      <c r="G281" s="793"/>
      <c r="H281" s="793"/>
      <c r="I281" s="793"/>
      <c r="J281" s="793"/>
      <c r="K281" s="793"/>
      <c r="L281" s="793"/>
      <c r="M281" s="793"/>
      <c r="N281" s="793"/>
      <c r="O281" s="793"/>
      <c r="P281" s="793"/>
      <c r="Q281" s="793"/>
      <c r="R281" s="793"/>
      <c r="S281" s="793"/>
      <c r="T281" s="793"/>
      <c r="U281" s="793"/>
      <c r="V281" s="793"/>
      <c r="W281" s="793"/>
      <c r="X281" s="793"/>
      <c r="Y281" s="793"/>
      <c r="Z281" s="793"/>
      <c r="AA281" s="793"/>
      <c r="AB281" s="793"/>
      <c r="AC281" s="793"/>
      <c r="AD281" s="793"/>
      <c r="AE281" s="793"/>
      <c r="AF281" s="793"/>
      <c r="AG281" s="2174"/>
      <c r="AH281" s="1777"/>
      <c r="AJ281" s="1777"/>
      <c r="AK281" s="2351"/>
    </row>
    <row r="282" spans="1:37" ht="9.75" customHeight="1">
      <c r="A282" s="2353"/>
      <c r="B282" s="2354"/>
      <c r="C282" s="2354"/>
      <c r="D282" s="2354"/>
      <c r="E282" s="2354"/>
      <c r="F282" s="2354"/>
      <c r="G282" s="2354"/>
      <c r="H282" s="2354"/>
      <c r="I282" s="2354"/>
      <c r="J282" s="2354"/>
      <c r="K282" s="2354"/>
      <c r="L282" s="2354"/>
      <c r="M282" s="2354"/>
      <c r="N282" s="2354"/>
      <c r="O282" s="2354"/>
      <c r="P282" s="2354"/>
      <c r="Q282" s="2354"/>
      <c r="R282" s="2354"/>
      <c r="S282" s="2354"/>
      <c r="T282" s="2354"/>
      <c r="U282" s="2354"/>
      <c r="V282" s="2354"/>
      <c r="W282" s="2354"/>
      <c r="X282" s="2354"/>
      <c r="Y282" s="2354"/>
      <c r="Z282" s="2354"/>
      <c r="AA282" s="2354"/>
      <c r="AB282" s="2354"/>
      <c r="AC282" s="2354"/>
      <c r="AD282" s="2354"/>
      <c r="AE282" s="2354"/>
      <c r="AF282" s="2354"/>
      <c r="AG282" s="2354"/>
      <c r="AH282" s="2354"/>
      <c r="AI282" s="2354"/>
      <c r="AJ282" s="2354"/>
      <c r="AK282" s="2355"/>
    </row>
    <row r="283" spans="1:37" ht="15" customHeight="1">
      <c r="A283" s="2324"/>
      <c r="B283" s="1086" t="s">
        <v>882</v>
      </c>
      <c r="C283" s="1086"/>
      <c r="D283" s="1086"/>
      <c r="E283" s="1086"/>
      <c r="F283" s="1086"/>
      <c r="G283" s="1086"/>
      <c r="H283" s="1086"/>
      <c r="I283" s="1086"/>
      <c r="J283" s="1086"/>
      <c r="K283" s="1086"/>
      <c r="L283" s="1086"/>
      <c r="M283" s="1086"/>
      <c r="N283" s="1086"/>
      <c r="O283" s="1086"/>
      <c r="P283" s="1086"/>
      <c r="Q283" s="1086"/>
      <c r="R283" s="1086"/>
      <c r="S283" s="1086"/>
      <c r="T283" s="1086"/>
      <c r="U283" s="1086"/>
      <c r="V283" s="1086"/>
      <c r="W283" s="1086"/>
      <c r="X283" s="1086"/>
      <c r="Y283" s="1086"/>
      <c r="Z283" s="1086"/>
      <c r="AA283" s="1086"/>
      <c r="AB283" s="1086"/>
      <c r="AC283" s="1086"/>
      <c r="AD283" s="1086"/>
      <c r="AE283" s="1086"/>
      <c r="AF283" s="1086"/>
      <c r="AG283" s="1087"/>
      <c r="AH283" s="1088"/>
      <c r="AI283" s="1089"/>
      <c r="AK283" s="2310"/>
    </row>
    <row r="284" spans="1:37" ht="9.75" customHeight="1">
      <c r="A284" s="2324"/>
      <c r="B284" s="1086"/>
      <c r="C284" s="1086"/>
      <c r="D284" s="1086"/>
      <c r="E284" s="1086"/>
      <c r="F284" s="1086"/>
      <c r="G284" s="1086"/>
      <c r="H284" s="1086"/>
      <c r="I284" s="1086"/>
      <c r="J284" s="1086"/>
      <c r="K284" s="1086"/>
      <c r="L284" s="1086"/>
      <c r="M284" s="1086"/>
      <c r="N284" s="1086"/>
      <c r="O284" s="1086"/>
      <c r="P284" s="1086"/>
      <c r="Q284" s="1086"/>
      <c r="R284" s="1086"/>
      <c r="S284" s="1086"/>
      <c r="T284" s="1086"/>
      <c r="U284" s="1086"/>
      <c r="V284" s="1086"/>
      <c r="W284" s="1086"/>
      <c r="X284" s="1086"/>
      <c r="Y284" s="1086"/>
      <c r="Z284" s="1086"/>
      <c r="AA284" s="1086"/>
      <c r="AB284" s="1086"/>
      <c r="AC284" s="1086"/>
      <c r="AD284" s="1086"/>
      <c r="AE284" s="1086"/>
      <c r="AF284" s="1086"/>
      <c r="AG284" s="1777"/>
      <c r="AH284" s="1777"/>
      <c r="AI284" s="1777"/>
      <c r="AJ284" s="1777"/>
      <c r="AK284" s="2310"/>
    </row>
    <row r="285" spans="1:37" ht="12.75" customHeight="1">
      <c r="A285" s="2350"/>
      <c r="B285" s="793"/>
      <c r="C285" s="793"/>
      <c r="D285" s="793"/>
      <c r="E285" s="793"/>
      <c r="F285" s="793"/>
      <c r="G285" s="793"/>
      <c r="H285" s="793"/>
      <c r="I285" s="793"/>
      <c r="J285" s="793"/>
      <c r="K285" s="793"/>
      <c r="L285" s="793"/>
      <c r="M285" s="793"/>
      <c r="N285" s="793"/>
      <c r="O285" s="793"/>
      <c r="P285" s="793"/>
      <c r="Q285" s="793"/>
      <c r="R285" s="793"/>
      <c r="S285" s="793"/>
      <c r="T285" s="793"/>
      <c r="U285" s="793"/>
      <c r="V285" s="793"/>
      <c r="W285" s="793"/>
      <c r="X285" s="793"/>
      <c r="Y285" s="793"/>
      <c r="Z285" s="793"/>
      <c r="AA285" s="793"/>
      <c r="AB285" s="793"/>
      <c r="AC285" s="793"/>
      <c r="AD285" s="793"/>
      <c r="AE285" s="793"/>
      <c r="AF285" s="793"/>
      <c r="AG285" s="2174"/>
      <c r="AH285" s="2174"/>
      <c r="AI285" s="2174"/>
      <c r="AJ285" s="2174"/>
      <c r="AK285" s="2351"/>
    </row>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DF4" sheet="1" formatCells="0" formatColumns="0" formatRows="0" insertColumns="0" insertRows="0" insertHyperlinks="0" deleteColumns="0" deleteRows="0" sort="0" autoFilter="0" pivotTables="0"/>
  <mergeCells count="243">
    <mergeCell ref="B66:M66"/>
    <mergeCell ref="B67:M67"/>
    <mergeCell ref="B275:W277"/>
    <mergeCell ref="C54:AE54"/>
    <mergeCell ref="C56:AE56"/>
    <mergeCell ref="B274:W274"/>
    <mergeCell ref="X274:AJ274"/>
    <mergeCell ref="B260:Q260"/>
    <mergeCell ref="R260:AJ260"/>
    <mergeCell ref="B263:AD264"/>
    <mergeCell ref="AE263:AH263"/>
    <mergeCell ref="B280:AF281"/>
    <mergeCell ref="AG280:AI280"/>
    <mergeCell ref="B283:AF285"/>
    <mergeCell ref="AG283:AI283"/>
    <mergeCell ref="B269:V270"/>
    <mergeCell ref="X269:AH269"/>
    <mergeCell ref="B272:W272"/>
    <mergeCell ref="X272:AJ272"/>
    <mergeCell ref="B273:W273"/>
    <mergeCell ref="X273:AJ273"/>
    <mergeCell ref="B267:S267"/>
    <mergeCell ref="X267:AH267"/>
    <mergeCell ref="B255:C255"/>
    <mergeCell ref="D255:W255"/>
    <mergeCell ref="X255:AJ255"/>
    <mergeCell ref="B258:AJ258"/>
    <mergeCell ref="B259:Q259"/>
    <mergeCell ref="R259:AJ259"/>
    <mergeCell ref="AI263:AJ263"/>
    <mergeCell ref="B253:C253"/>
    <mergeCell ref="D253:W253"/>
    <mergeCell ref="X253:AJ253"/>
    <mergeCell ref="B254:C254"/>
    <mergeCell ref="D254:W254"/>
    <mergeCell ref="X254:AJ254"/>
    <mergeCell ref="B251:C251"/>
    <mergeCell ref="D251:W251"/>
    <mergeCell ref="X251:AJ251"/>
    <mergeCell ref="B252:C252"/>
    <mergeCell ref="D252:W252"/>
    <mergeCell ref="X252:AJ252"/>
    <mergeCell ref="B249:C249"/>
    <mergeCell ref="D249:W249"/>
    <mergeCell ref="X249:AJ249"/>
    <mergeCell ref="B250:C250"/>
    <mergeCell ref="D250:W250"/>
    <mergeCell ref="X250:AJ250"/>
    <mergeCell ref="B247:C247"/>
    <mergeCell ref="D247:W247"/>
    <mergeCell ref="X247:AJ247"/>
    <mergeCell ref="B248:C248"/>
    <mergeCell ref="D248:W248"/>
    <mergeCell ref="X248:AJ248"/>
    <mergeCell ref="B244:AJ244"/>
    <mergeCell ref="B245:C245"/>
    <mergeCell ref="D245:W245"/>
    <mergeCell ref="X245:AJ245"/>
    <mergeCell ref="B246:C246"/>
    <mergeCell ref="D246:W246"/>
    <mergeCell ref="X246:AJ246"/>
    <mergeCell ref="B240:C240"/>
    <mergeCell ref="D240:L240"/>
    <mergeCell ref="M240:R240"/>
    <mergeCell ref="S240:W240"/>
    <mergeCell ref="X240:AD240"/>
    <mergeCell ref="AE240:AJ240"/>
    <mergeCell ref="B239:C239"/>
    <mergeCell ref="D239:L239"/>
    <mergeCell ref="M239:R239"/>
    <mergeCell ref="S239:W239"/>
    <mergeCell ref="X239:AD239"/>
    <mergeCell ref="AE239:AJ239"/>
    <mergeCell ref="B238:C238"/>
    <mergeCell ref="D238:L238"/>
    <mergeCell ref="M238:R238"/>
    <mergeCell ref="S238:W238"/>
    <mergeCell ref="X238:AD238"/>
    <mergeCell ref="AE238:AJ238"/>
    <mergeCell ref="B237:C237"/>
    <mergeCell ref="D237:L237"/>
    <mergeCell ref="M237:R237"/>
    <mergeCell ref="S237:W237"/>
    <mergeCell ref="X237:AD237"/>
    <mergeCell ref="AE237:AJ237"/>
    <mergeCell ref="B236:C236"/>
    <mergeCell ref="D236:L236"/>
    <mergeCell ref="M236:R236"/>
    <mergeCell ref="S236:W236"/>
    <mergeCell ref="X236:AD236"/>
    <mergeCell ref="AE236:AJ236"/>
    <mergeCell ref="B235:C235"/>
    <mergeCell ref="D235:L235"/>
    <mergeCell ref="M235:R235"/>
    <mergeCell ref="S235:W235"/>
    <mergeCell ref="X235:AD235"/>
    <mergeCell ref="AE235:AJ235"/>
    <mergeCell ref="B234:C234"/>
    <mergeCell ref="D234:L234"/>
    <mergeCell ref="M234:R234"/>
    <mergeCell ref="S234:W234"/>
    <mergeCell ref="X234:AD234"/>
    <mergeCell ref="AE234:AJ234"/>
    <mergeCell ref="B233:C233"/>
    <mergeCell ref="D233:L233"/>
    <mergeCell ref="M233:R233"/>
    <mergeCell ref="S233:W233"/>
    <mergeCell ref="X233:AD233"/>
    <mergeCell ref="AE233:AJ233"/>
    <mergeCell ref="B232:C232"/>
    <mergeCell ref="D232:L232"/>
    <mergeCell ref="M232:R232"/>
    <mergeCell ref="S232:W232"/>
    <mergeCell ref="X232:AD232"/>
    <mergeCell ref="AE232:AJ232"/>
    <mergeCell ref="B231:C231"/>
    <mergeCell ref="D231:L231"/>
    <mergeCell ref="M231:R231"/>
    <mergeCell ref="S231:W231"/>
    <mergeCell ref="X231:AD231"/>
    <mergeCell ref="AE231:AJ231"/>
    <mergeCell ref="B228:C230"/>
    <mergeCell ref="D228:L230"/>
    <mergeCell ref="M228:R230"/>
    <mergeCell ref="S228:W230"/>
    <mergeCell ref="X228:AJ228"/>
    <mergeCell ref="X229:AD230"/>
    <mergeCell ref="AE229:AJ230"/>
    <mergeCell ref="B214:C215"/>
    <mergeCell ref="D214:AF215"/>
    <mergeCell ref="E217:AA217"/>
    <mergeCell ref="E219:AA219"/>
    <mergeCell ref="E221:AA223"/>
    <mergeCell ref="B227:AJ227"/>
    <mergeCell ref="B201:F204"/>
    <mergeCell ref="G201:Z204"/>
    <mergeCell ref="B205:F207"/>
    <mergeCell ref="G206:Z207"/>
    <mergeCell ref="B209:AJ209"/>
    <mergeCell ref="B210:C213"/>
    <mergeCell ref="D210:AF212"/>
    <mergeCell ref="B191:F193"/>
    <mergeCell ref="G192:Z192"/>
    <mergeCell ref="B194:F196"/>
    <mergeCell ref="G195:Z195"/>
    <mergeCell ref="B197:F200"/>
    <mergeCell ref="G197:Z200"/>
    <mergeCell ref="B181:F184"/>
    <mergeCell ref="G182:Z183"/>
    <mergeCell ref="B185:F187"/>
    <mergeCell ref="G186:Z187"/>
    <mergeCell ref="B188:F190"/>
    <mergeCell ref="G188:Z190"/>
    <mergeCell ref="B168:F171"/>
    <mergeCell ref="G168:Z170"/>
    <mergeCell ref="B175:F177"/>
    <mergeCell ref="G175:Z177"/>
    <mergeCell ref="B178:F180"/>
    <mergeCell ref="G178:Z180"/>
    <mergeCell ref="B173:F173"/>
    <mergeCell ref="G173:Z173"/>
    <mergeCell ref="B158:F161"/>
    <mergeCell ref="G158:Z161"/>
    <mergeCell ref="B162:F164"/>
    <mergeCell ref="G162:Z164"/>
    <mergeCell ref="B165:F167"/>
    <mergeCell ref="G166:Z166"/>
    <mergeCell ref="B149:F151"/>
    <mergeCell ref="G149:Z151"/>
    <mergeCell ref="B152:F154"/>
    <mergeCell ref="G152:Z154"/>
    <mergeCell ref="B155:F157"/>
    <mergeCell ref="G155:Z157"/>
    <mergeCell ref="B138:F144"/>
    <mergeCell ref="G139:Y139"/>
    <mergeCell ref="H141:N141"/>
    <mergeCell ref="H143:N143"/>
    <mergeCell ref="B145:F148"/>
    <mergeCell ref="G145:Z148"/>
    <mergeCell ref="B129:F131"/>
    <mergeCell ref="G129:Z131"/>
    <mergeCell ref="B132:F134"/>
    <mergeCell ref="G132:Z134"/>
    <mergeCell ref="B135:F137"/>
    <mergeCell ref="G135:Z137"/>
    <mergeCell ref="B117:F120"/>
    <mergeCell ref="G117:Z120"/>
    <mergeCell ref="B121:F124"/>
    <mergeCell ref="G121:Z124"/>
    <mergeCell ref="B125:F128"/>
    <mergeCell ref="G125:Z128"/>
    <mergeCell ref="B113:L113"/>
    <mergeCell ref="B115:AG115"/>
    <mergeCell ref="B116:F116"/>
    <mergeCell ref="G116:Z116"/>
    <mergeCell ref="AA116:AE116"/>
    <mergeCell ref="AF116:AJ116"/>
    <mergeCell ref="B98:B99"/>
    <mergeCell ref="C98:AA99"/>
    <mergeCell ref="B103:AD104"/>
    <mergeCell ref="AE103:AH103"/>
    <mergeCell ref="AI103:AJ103"/>
    <mergeCell ref="B108:B109"/>
    <mergeCell ref="C108:X109"/>
    <mergeCell ref="AB108:AD108"/>
    <mergeCell ref="P78:Z78"/>
    <mergeCell ref="B81:AJ81"/>
    <mergeCell ref="AB84:AH84"/>
    <mergeCell ref="AB87:AH87"/>
    <mergeCell ref="AB90:AH90"/>
    <mergeCell ref="AB93:AH93"/>
    <mergeCell ref="B70:AJ70"/>
    <mergeCell ref="B72:AJ72"/>
    <mergeCell ref="P74:Z74"/>
    <mergeCell ref="AB74:AJ74"/>
    <mergeCell ref="P75:Z75"/>
    <mergeCell ref="AB75:AJ75"/>
    <mergeCell ref="AF63:AG65"/>
    <mergeCell ref="AI63:AJ65"/>
    <mergeCell ref="B64:AC64"/>
    <mergeCell ref="B34:X34"/>
    <mergeCell ref="B37:X37"/>
    <mergeCell ref="B40:X40"/>
    <mergeCell ref="B43:X43"/>
    <mergeCell ref="B59:AJ59"/>
    <mergeCell ref="B61:AC61"/>
    <mergeCell ref="B47:AJ47"/>
    <mergeCell ref="B48:AE48"/>
    <mergeCell ref="B50:AE50"/>
    <mergeCell ref="C52:AE52"/>
    <mergeCell ref="B16:X16"/>
    <mergeCell ref="B19:X19"/>
    <mergeCell ref="B22:X22"/>
    <mergeCell ref="B25:X25"/>
    <mergeCell ref="B28:X28"/>
    <mergeCell ref="B31:X31"/>
    <mergeCell ref="B2:AJ2"/>
    <mergeCell ref="B7:X7"/>
    <mergeCell ref="AB7:AH7"/>
    <mergeCell ref="B10:X10"/>
    <mergeCell ref="AB10:AH10"/>
    <mergeCell ref="B13:X13"/>
    <mergeCell ref="B4:AJ4"/>
  </mergeCells>
  <dataValidations count="10">
    <dataValidation type="decimal" allowBlank="1" showInputMessage="1" showErrorMessage="1" sqref="B260:Q260">
      <formula1>0</formula1>
      <formula2>1</formula2>
    </dataValidation>
    <dataValidation type="whole" allowBlank="1" showInputMessage="1" showErrorMessage="1" sqref="AE103:AH103">
      <formula1>0</formula1>
      <formula2>100</formula2>
    </dataValidation>
    <dataValidation allowBlank="1" showInputMessage="1" showErrorMessage="1" promptTitle="KOD WSPÓLNEJ TARYFY CELNEJ" prompt="Proszę wpisać KOD WSPÓLNEJ TARYFY CELNEJ." sqref="M231:R240"/>
    <dataValidation allowBlank="1" showInputMessage="1" showErrorMessage="1" promptTitle="NAZWA PRODUKTU ROLNEGO" prompt="Proszę wpisać NAZWĘ PRODUKTU ROLNEGO." sqref="D231:L240"/>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type="list" allowBlank="1" showInputMessage="1" showErrorMessage="1" sqref="S231:W240">
      <formula1>Obecnie_przetwarzane</formula1>
    </dataValidation>
    <dataValidation type="decimal" allowBlank="1" showInputMessage="1" showErrorMessage="1" promptTitle="WARTOŚĆ %" prompt="(50%:100%)" sqref="R271:AI271 R260:AJ260 R261:AI261">
      <formula1>0.5</formula1>
      <formula2>1</formula2>
    </dataValidation>
    <dataValidation type="decimal" allowBlank="1" showInputMessage="1" showErrorMessage="1" promptTitle="WARTOŚĆ %" prompt="(0%:100%)" sqref="B271 B261">
      <formula1>0</formula1>
      <formula2>1</formula2>
    </dataValidation>
    <dataValidation type="whole" operator="greaterThanOrEqual" allowBlank="1" showInputMessage="1" showErrorMessage="1" sqref="X272:X275">
      <formula1>0</formula1>
    </dataValidation>
    <dataValidation type="list" allowBlank="1" showInputMessage="1" showErrorMessage="1" sqref="AH276 AC109:AC111 AH109:AH111 Z5 AH173:AH174 AH16:AH17 AH19:AH20 AH22:AH23 AH25:AH26 AH28:AH29 AH31:AH32 AH34:AH35 AH37:AH38 AH40:AH41 AH43:AH44 AH61 AH64 AC99 AH99 X231:X240 AC118 AH118 AC122 AH122 AC126 AH126 AC130 AH130 AC133 AH133 AC136 AH136 AC139 AH139 AC146 AH146 AC150 AH150 AC153 AH153 AC156 AH156 AC159 AH159 AC163 AH163 AC166 AH166 AC169 AH169 AC176 AH176 AC179 AH179 AC182 AH182 AC186 AH186 AC189 AH189 AC192 AH192 AC195 AH195 AC198 AH198 AC202 AH202 AC206 AH206 Q141 Q143 AC222 AC219 AH215 AH211 AE231:AE240 AC276 AH48:AH58 AC173:AC174 AH67">
      <formula1>IXSY</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3" manualBreakCount="3">
    <brk id="95" max="36" man="1"/>
    <brk id="177"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AR189"/>
  <sheetViews>
    <sheetView showGridLines="0" view="pageBreakPreview" zoomScaleSheetLayoutView="100" workbookViewId="0" topLeftCell="A185">
      <selection activeCell="AS193" sqref="AS193"/>
    </sheetView>
  </sheetViews>
  <sheetFormatPr defaultColWidth="9.140625" defaultRowHeight="12.75" outlineLevelCol="1"/>
  <cols>
    <col min="1" max="1" width="1.7109375" style="3" customWidth="1"/>
    <col min="2" max="3" width="2.57421875" style="3" customWidth="1"/>
    <col min="4" max="4" width="0.85546875" style="3" customWidth="1"/>
    <col min="5" max="18" width="2.57421875" style="3" customWidth="1"/>
    <col min="19" max="19" width="16.7109375" style="3" customWidth="1"/>
    <col min="20" max="20" width="5.57421875" style="3" customWidth="1"/>
    <col min="21" max="22" width="0.71875" style="3" customWidth="1"/>
    <col min="23" max="24" width="0.85546875" style="3" customWidth="1"/>
    <col min="25" max="26" width="2.57421875" style="3" customWidth="1"/>
    <col min="27" max="27" width="1.7109375" style="3" customWidth="1"/>
    <col min="28" max="28" width="5.140625" style="3" customWidth="1"/>
    <col min="29" max="30" width="0.71875" style="3" customWidth="1"/>
    <col min="31" max="31" width="0.85546875" style="3" customWidth="1"/>
    <col min="32" max="32" width="3.140625" style="3" customWidth="1"/>
    <col min="33" max="34" width="2.57421875" style="3" customWidth="1"/>
    <col min="35" max="35" width="1.28515625" style="3" customWidth="1"/>
    <col min="36" max="36" width="4.140625" style="3" customWidth="1"/>
    <col min="37" max="37" width="0.13671875" style="3" customWidth="1"/>
    <col min="38" max="38" width="2.57421875" style="3" customWidth="1"/>
    <col min="39" max="39" width="2.57421875" style="3" hidden="1" customWidth="1" outlineLevel="1"/>
    <col min="40" max="40" width="13.140625" style="3" hidden="1" customWidth="1" outlineLevel="1"/>
    <col min="41" max="41" width="2.57421875" style="10" hidden="1" customWidth="1" collapsed="1"/>
    <col min="42" max="42" width="2.57421875" style="3" customWidth="1"/>
    <col min="43" max="16384" width="9.140625" style="3" customWidth="1"/>
  </cols>
  <sheetData>
    <row r="1" spans="1:41" ht="27" customHeight="1">
      <c r="A1" s="23"/>
      <c r="B1" s="1164" t="s">
        <v>903</v>
      </c>
      <c r="C1" s="1164"/>
      <c r="D1" s="1164"/>
      <c r="E1" s="1164"/>
      <c r="F1" s="1164"/>
      <c r="G1" s="1164"/>
      <c r="H1" s="1164"/>
      <c r="I1" s="1164"/>
      <c r="J1" s="1164"/>
      <c r="K1" s="1164"/>
      <c r="L1" s="1164"/>
      <c r="M1" s="1164"/>
      <c r="N1" s="1164"/>
      <c r="O1" s="1164"/>
      <c r="P1" s="1164"/>
      <c r="Q1" s="1164"/>
      <c r="R1" s="1164"/>
      <c r="S1" s="1164"/>
      <c r="T1" s="1164"/>
      <c r="U1" s="1164"/>
      <c r="V1" s="1164"/>
      <c r="W1" s="1164"/>
      <c r="X1" s="1164"/>
      <c r="Y1" s="1164"/>
      <c r="Z1" s="1164"/>
      <c r="AA1" s="1164"/>
      <c r="AB1" s="1164"/>
      <c r="AC1" s="1164"/>
      <c r="AD1" s="1164"/>
      <c r="AE1" s="1164"/>
      <c r="AF1" s="1164"/>
      <c r="AG1" s="1164"/>
      <c r="AH1" s="1164"/>
      <c r="AI1" s="1164"/>
      <c r="AJ1" s="1165"/>
      <c r="AK1" s="12"/>
      <c r="AO1" s="3"/>
    </row>
    <row r="2" spans="1:44" ht="19.5" customHeight="1">
      <c r="A2" s="57"/>
      <c r="B2" s="903" t="s">
        <v>653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1204"/>
      <c r="AK2" s="60"/>
      <c r="AO2" s="3"/>
      <c r="AR2" s="582" t="s">
        <v>80</v>
      </c>
    </row>
    <row r="3" spans="1:37" s="1" customFormat="1" ht="4.5" customHeight="1">
      <c r="A3" s="89"/>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4"/>
      <c r="AK3" s="515"/>
    </row>
    <row r="4" spans="1:41" ht="12.75" customHeight="1">
      <c r="A4" s="57"/>
      <c r="B4" s="1205" t="s">
        <v>641</v>
      </c>
      <c r="C4" s="1206"/>
      <c r="D4" s="1206"/>
      <c r="E4" s="1206"/>
      <c r="F4" s="1206"/>
      <c r="G4" s="1206"/>
      <c r="H4" s="1206"/>
      <c r="I4" s="1206"/>
      <c r="J4" s="1206"/>
      <c r="K4" s="1206"/>
      <c r="L4" s="1206"/>
      <c r="M4" s="1206"/>
      <c r="N4" s="1206"/>
      <c r="O4" s="1206"/>
      <c r="P4" s="1206"/>
      <c r="Q4" s="1206"/>
      <c r="R4" s="1206"/>
      <c r="S4" s="1206"/>
      <c r="T4" s="1207" t="s">
        <v>642</v>
      </c>
      <c r="U4" s="1205" t="s">
        <v>643</v>
      </c>
      <c r="V4" s="1206"/>
      <c r="W4" s="1206"/>
      <c r="X4" s="1206"/>
      <c r="Y4" s="1206"/>
      <c r="Z4" s="1206"/>
      <c r="AA4" s="1206"/>
      <c r="AB4" s="1209"/>
      <c r="AC4" s="1205" t="s">
        <v>644</v>
      </c>
      <c r="AD4" s="1206"/>
      <c r="AE4" s="1206"/>
      <c r="AF4" s="1206"/>
      <c r="AG4" s="1206"/>
      <c r="AH4" s="1206"/>
      <c r="AI4" s="1206"/>
      <c r="AJ4" s="1209"/>
      <c r="AK4" s="185"/>
      <c r="AO4" s="3"/>
    </row>
    <row r="5" spans="1:41" ht="28.5" customHeight="1">
      <c r="A5" s="57"/>
      <c r="B5" s="1205"/>
      <c r="C5" s="1206"/>
      <c r="D5" s="1206"/>
      <c r="E5" s="1206"/>
      <c r="F5" s="1206"/>
      <c r="G5" s="1206"/>
      <c r="H5" s="1206"/>
      <c r="I5" s="1206"/>
      <c r="J5" s="1206"/>
      <c r="K5" s="1206"/>
      <c r="L5" s="1206"/>
      <c r="M5" s="1206"/>
      <c r="N5" s="1206"/>
      <c r="O5" s="1206"/>
      <c r="P5" s="1206"/>
      <c r="Q5" s="1206"/>
      <c r="R5" s="1206"/>
      <c r="S5" s="1206"/>
      <c r="T5" s="1207"/>
      <c r="U5" s="1205"/>
      <c r="V5" s="1206"/>
      <c r="W5" s="1206"/>
      <c r="X5" s="1206"/>
      <c r="Y5" s="1206"/>
      <c r="Z5" s="1206"/>
      <c r="AA5" s="1206"/>
      <c r="AB5" s="1209"/>
      <c r="AC5" s="1205"/>
      <c r="AD5" s="1206"/>
      <c r="AE5" s="1206"/>
      <c r="AF5" s="1206"/>
      <c r="AG5" s="1206"/>
      <c r="AH5" s="1206"/>
      <c r="AI5" s="1206"/>
      <c r="AJ5" s="1209"/>
      <c r="AK5" s="60"/>
      <c r="AO5" s="3"/>
    </row>
    <row r="6" spans="1:41" ht="10.5" customHeight="1">
      <c r="A6" s="57"/>
      <c r="B6" s="287"/>
      <c r="C6" s="288"/>
      <c r="D6" s="288"/>
      <c r="E6" s="288"/>
      <c r="F6" s="288"/>
      <c r="G6" s="288"/>
      <c r="H6" s="288"/>
      <c r="I6" s="288"/>
      <c r="J6" s="288"/>
      <c r="K6" s="288"/>
      <c r="L6" s="288"/>
      <c r="M6" s="288"/>
      <c r="N6" s="288"/>
      <c r="O6" s="288"/>
      <c r="P6" s="288"/>
      <c r="Q6" s="288"/>
      <c r="R6" s="288"/>
      <c r="S6" s="288"/>
      <c r="T6" s="1208"/>
      <c r="U6" s="1210"/>
      <c r="V6" s="1211"/>
      <c r="W6" s="1211"/>
      <c r="X6" s="1211"/>
      <c r="Y6" s="1211"/>
      <c r="Z6" s="1211"/>
      <c r="AA6" s="1211"/>
      <c r="AB6" s="1212"/>
      <c r="AC6" s="1210"/>
      <c r="AD6" s="1211"/>
      <c r="AE6" s="1211"/>
      <c r="AF6" s="1211"/>
      <c r="AG6" s="1211"/>
      <c r="AH6" s="1211"/>
      <c r="AI6" s="1211"/>
      <c r="AJ6" s="1212"/>
      <c r="AK6" s="60"/>
      <c r="AO6" s="3"/>
    </row>
    <row r="7" spans="1:41" ht="15" customHeight="1">
      <c r="A7" s="57"/>
      <c r="B7" s="1158" t="s">
        <v>654</v>
      </c>
      <c r="C7" s="1159"/>
      <c r="D7" s="1159"/>
      <c r="E7" s="1159"/>
      <c r="F7" s="1159"/>
      <c r="G7" s="1159"/>
      <c r="H7" s="1159"/>
      <c r="I7" s="1159"/>
      <c r="J7" s="1159"/>
      <c r="K7" s="1159"/>
      <c r="L7" s="1159"/>
      <c r="M7" s="1159"/>
      <c r="N7" s="1159"/>
      <c r="O7" s="1159"/>
      <c r="P7" s="1159"/>
      <c r="Q7" s="1159"/>
      <c r="R7" s="1159"/>
      <c r="S7" s="1159"/>
      <c r="T7" s="601"/>
      <c r="U7" s="1155"/>
      <c r="V7" s="1156"/>
      <c r="W7" s="1156"/>
      <c r="X7" s="1156"/>
      <c r="Y7" s="1156"/>
      <c r="Z7" s="1156"/>
      <c r="AA7" s="1156"/>
      <c r="AB7" s="1157"/>
      <c r="AC7" s="1155"/>
      <c r="AD7" s="1156"/>
      <c r="AE7" s="1156"/>
      <c r="AF7" s="1156"/>
      <c r="AG7" s="1156"/>
      <c r="AH7" s="1156"/>
      <c r="AI7" s="1156"/>
      <c r="AJ7" s="1157"/>
      <c r="AK7" s="60"/>
      <c r="AO7" s="3"/>
    </row>
    <row r="8" spans="1:41" ht="36.75" customHeight="1">
      <c r="A8" s="57"/>
      <c r="B8" s="826"/>
      <c r="C8" s="827"/>
      <c r="D8" s="827"/>
      <c r="E8" s="827"/>
      <c r="F8" s="827"/>
      <c r="G8" s="827"/>
      <c r="H8" s="827"/>
      <c r="I8" s="827"/>
      <c r="J8" s="827"/>
      <c r="K8" s="827"/>
      <c r="L8" s="827"/>
      <c r="M8" s="827"/>
      <c r="N8" s="827"/>
      <c r="O8" s="827"/>
      <c r="P8" s="827"/>
      <c r="Q8" s="827"/>
      <c r="R8" s="827"/>
      <c r="S8" s="827"/>
      <c r="T8" s="289"/>
      <c r="U8" s="290"/>
      <c r="V8" s="291"/>
      <c r="W8" s="291"/>
      <c r="X8" s="291"/>
      <c r="Y8" s="291"/>
      <c r="Z8" s="291"/>
      <c r="AA8" s="291"/>
      <c r="AB8" s="291"/>
      <c r="AC8" s="290"/>
      <c r="AD8" s="291"/>
      <c r="AE8" s="291"/>
      <c r="AF8" s="291"/>
      <c r="AG8" s="291"/>
      <c r="AH8" s="291"/>
      <c r="AI8" s="291"/>
      <c r="AJ8" s="292"/>
      <c r="AK8" s="60"/>
      <c r="AO8" s="3"/>
    </row>
    <row r="9" spans="1:41" ht="15" customHeight="1">
      <c r="A9" s="57"/>
      <c r="B9" s="293"/>
      <c r="C9" s="491"/>
      <c r="D9" s="86"/>
      <c r="E9" s="186" t="s">
        <v>645</v>
      </c>
      <c r="F9" s="188"/>
      <c r="G9" s="188"/>
      <c r="H9" s="188"/>
      <c r="I9" s="188"/>
      <c r="J9" s="188"/>
      <c r="K9" s="188"/>
      <c r="L9" s="188"/>
      <c r="M9" s="188"/>
      <c r="N9" s="188"/>
      <c r="O9" s="188"/>
      <c r="P9" s="188"/>
      <c r="Q9" s="188"/>
      <c r="R9" s="188"/>
      <c r="S9" s="188"/>
      <c r="T9" s="289"/>
      <c r="U9" s="290"/>
      <c r="V9" s="291"/>
      <c r="W9" s="291"/>
      <c r="X9" s="291"/>
      <c r="Y9" s="291"/>
      <c r="Z9" s="291"/>
      <c r="AA9" s="291"/>
      <c r="AB9" s="291"/>
      <c r="AC9" s="290"/>
      <c r="AD9" s="291"/>
      <c r="AE9" s="291"/>
      <c r="AF9" s="291"/>
      <c r="AG9" s="291"/>
      <c r="AH9" s="291"/>
      <c r="AI9" s="291"/>
      <c r="AJ9" s="292"/>
      <c r="AK9" s="60"/>
      <c r="AO9" s="3"/>
    </row>
    <row r="10" spans="1:39" s="47" customFormat="1" ht="4.5" customHeight="1">
      <c r="A10" s="57"/>
      <c r="B10" s="293"/>
      <c r="C10" s="86"/>
      <c r="D10" s="86"/>
      <c r="E10" s="188"/>
      <c r="F10" s="188"/>
      <c r="G10" s="188"/>
      <c r="H10" s="188"/>
      <c r="I10" s="188"/>
      <c r="J10" s="188"/>
      <c r="K10" s="188"/>
      <c r="L10" s="188"/>
      <c r="M10" s="188"/>
      <c r="N10" s="188"/>
      <c r="O10" s="188"/>
      <c r="P10" s="188"/>
      <c r="Q10" s="188"/>
      <c r="R10" s="188"/>
      <c r="S10" s="188"/>
      <c r="T10" s="289"/>
      <c r="U10" s="290"/>
      <c r="V10" s="291"/>
      <c r="W10" s="291"/>
      <c r="X10" s="291"/>
      <c r="Y10" s="291"/>
      <c r="Z10" s="291"/>
      <c r="AA10" s="291"/>
      <c r="AB10" s="291"/>
      <c r="AC10" s="290"/>
      <c r="AD10" s="291"/>
      <c r="AE10" s="291"/>
      <c r="AF10" s="291"/>
      <c r="AG10" s="291"/>
      <c r="AH10" s="291"/>
      <c r="AI10" s="291"/>
      <c r="AJ10" s="292"/>
      <c r="AK10" s="60"/>
      <c r="AL10" s="46"/>
      <c r="AM10" s="46"/>
    </row>
    <row r="11" spans="1:39" s="47" customFormat="1" ht="15" customHeight="1">
      <c r="A11" s="57"/>
      <c r="B11" s="293"/>
      <c r="C11" s="491"/>
      <c r="D11" s="86"/>
      <c r="E11" s="186" t="s">
        <v>646</v>
      </c>
      <c r="F11" s="188"/>
      <c r="G11" s="188"/>
      <c r="H11" s="188"/>
      <c r="I11" s="188"/>
      <c r="J11" s="188"/>
      <c r="K11" s="188"/>
      <c r="L11" s="188"/>
      <c r="M11" s="188"/>
      <c r="N11" s="188"/>
      <c r="O11" s="188"/>
      <c r="P11" s="188"/>
      <c r="Q11" s="188"/>
      <c r="R11" s="188"/>
      <c r="S11" s="188"/>
      <c r="T11" s="289"/>
      <c r="U11" s="290"/>
      <c r="V11" s="291"/>
      <c r="W11" s="291"/>
      <c r="X11" s="291"/>
      <c r="Y11" s="291"/>
      <c r="Z11" s="291"/>
      <c r="AA11" s="291"/>
      <c r="AB11" s="291"/>
      <c r="AC11" s="290"/>
      <c r="AD11" s="291"/>
      <c r="AE11" s="291"/>
      <c r="AF11" s="291"/>
      <c r="AG11" s="291"/>
      <c r="AH11" s="291"/>
      <c r="AI11" s="291"/>
      <c r="AJ11" s="292"/>
      <c r="AK11" s="60"/>
      <c r="AL11" s="46"/>
      <c r="AM11" s="46"/>
    </row>
    <row r="12" spans="1:37" s="47" customFormat="1" ht="4.5" customHeight="1">
      <c r="A12" s="57"/>
      <c r="B12" s="293"/>
      <c r="C12" s="86"/>
      <c r="D12" s="86"/>
      <c r="E12" s="186"/>
      <c r="F12" s="188"/>
      <c r="G12" s="188"/>
      <c r="H12" s="188"/>
      <c r="I12" s="188"/>
      <c r="J12" s="188"/>
      <c r="K12" s="188"/>
      <c r="L12" s="188"/>
      <c r="M12" s="188"/>
      <c r="N12" s="188"/>
      <c r="O12" s="188"/>
      <c r="P12" s="188"/>
      <c r="Q12" s="188"/>
      <c r="R12" s="188"/>
      <c r="S12" s="188"/>
      <c r="T12" s="289"/>
      <c r="U12" s="290"/>
      <c r="V12" s="291"/>
      <c r="W12" s="291"/>
      <c r="X12" s="291"/>
      <c r="Y12" s="291"/>
      <c r="Z12" s="291"/>
      <c r="AA12" s="291"/>
      <c r="AB12" s="291"/>
      <c r="AC12" s="290"/>
      <c r="AD12" s="291"/>
      <c r="AE12" s="291"/>
      <c r="AF12" s="291"/>
      <c r="AG12" s="291"/>
      <c r="AH12" s="291"/>
      <c r="AI12" s="291"/>
      <c r="AJ12" s="292"/>
      <c r="AK12" s="60"/>
    </row>
    <row r="13" spans="1:37" s="47" customFormat="1" ht="15" customHeight="1">
      <c r="A13" s="57"/>
      <c r="B13" s="293"/>
      <c r="C13" s="491"/>
      <c r="D13" s="86"/>
      <c r="E13" s="186" t="s">
        <v>647</v>
      </c>
      <c r="F13" s="188"/>
      <c r="G13" s="188"/>
      <c r="H13" s="188"/>
      <c r="I13" s="188"/>
      <c r="J13" s="188"/>
      <c r="K13" s="188"/>
      <c r="L13" s="188"/>
      <c r="M13" s="188"/>
      <c r="N13" s="188"/>
      <c r="O13" s="188"/>
      <c r="P13" s="188"/>
      <c r="Q13" s="188"/>
      <c r="R13" s="188"/>
      <c r="S13" s="188"/>
      <c r="T13" s="289"/>
      <c r="U13" s="290"/>
      <c r="V13" s="291"/>
      <c r="W13" s="291"/>
      <c r="X13" s="291"/>
      <c r="Y13" s="291"/>
      <c r="Z13" s="291"/>
      <c r="AA13" s="291"/>
      <c r="AB13" s="291"/>
      <c r="AC13" s="290"/>
      <c r="AD13" s="291"/>
      <c r="AE13" s="291"/>
      <c r="AF13" s="291"/>
      <c r="AG13" s="291"/>
      <c r="AH13" s="291"/>
      <c r="AI13" s="291"/>
      <c r="AJ13" s="292"/>
      <c r="AK13" s="60"/>
    </row>
    <row r="14" spans="1:37" s="47" customFormat="1" ht="4.5" customHeight="1">
      <c r="A14" s="57"/>
      <c r="B14" s="293"/>
      <c r="C14" s="86"/>
      <c r="D14" s="86"/>
      <c r="E14" s="186"/>
      <c r="F14" s="188"/>
      <c r="G14" s="188"/>
      <c r="H14" s="188"/>
      <c r="I14" s="188"/>
      <c r="J14" s="188"/>
      <c r="K14" s="188"/>
      <c r="L14" s="188"/>
      <c r="M14" s="188"/>
      <c r="N14" s="188"/>
      <c r="O14" s="188"/>
      <c r="P14" s="188"/>
      <c r="Q14" s="188"/>
      <c r="R14" s="188"/>
      <c r="S14" s="188"/>
      <c r="T14" s="289"/>
      <c r="U14" s="290"/>
      <c r="V14" s="291"/>
      <c r="W14" s="291"/>
      <c r="X14" s="291"/>
      <c r="Y14" s="291"/>
      <c r="Z14" s="291"/>
      <c r="AA14" s="291"/>
      <c r="AB14" s="291"/>
      <c r="AC14" s="290"/>
      <c r="AD14" s="291"/>
      <c r="AE14" s="291"/>
      <c r="AF14" s="291"/>
      <c r="AG14" s="291"/>
      <c r="AH14" s="291"/>
      <c r="AI14" s="291"/>
      <c r="AJ14" s="292"/>
      <c r="AK14" s="60"/>
    </row>
    <row r="15" spans="1:41" ht="15" customHeight="1">
      <c r="A15" s="57"/>
      <c r="B15" s="293"/>
      <c r="C15" s="491"/>
      <c r="D15" s="86"/>
      <c r="E15" s="186" t="s">
        <v>648</v>
      </c>
      <c r="F15" s="188"/>
      <c r="G15" s="188"/>
      <c r="H15" s="188"/>
      <c r="I15" s="188"/>
      <c r="J15" s="188"/>
      <c r="K15" s="188"/>
      <c r="L15" s="188"/>
      <c r="M15" s="188"/>
      <c r="N15" s="188"/>
      <c r="O15" s="188"/>
      <c r="P15" s="188"/>
      <c r="Q15" s="188"/>
      <c r="R15" s="188"/>
      <c r="S15" s="188"/>
      <c r="T15" s="289"/>
      <c r="U15" s="290"/>
      <c r="V15" s="291"/>
      <c r="W15" s="291"/>
      <c r="X15" s="291"/>
      <c r="Y15" s="291"/>
      <c r="Z15" s="291"/>
      <c r="AA15" s="291"/>
      <c r="AB15" s="291"/>
      <c r="AC15" s="290"/>
      <c r="AD15" s="291"/>
      <c r="AE15" s="291"/>
      <c r="AF15" s="291"/>
      <c r="AG15" s="291"/>
      <c r="AH15" s="291"/>
      <c r="AI15" s="291"/>
      <c r="AJ15" s="292"/>
      <c r="AK15" s="60"/>
      <c r="AO15" s="3"/>
    </row>
    <row r="16" spans="1:41" ht="4.5" customHeight="1">
      <c r="A16" s="57"/>
      <c r="B16" s="293"/>
      <c r="C16" s="86"/>
      <c r="D16" s="86"/>
      <c r="E16" s="186"/>
      <c r="F16" s="188"/>
      <c r="G16" s="188"/>
      <c r="H16" s="188"/>
      <c r="I16" s="188"/>
      <c r="J16" s="188"/>
      <c r="K16" s="188"/>
      <c r="L16" s="188"/>
      <c r="M16" s="188"/>
      <c r="N16" s="188"/>
      <c r="O16" s="188"/>
      <c r="P16" s="188"/>
      <c r="Q16" s="188"/>
      <c r="R16" s="188"/>
      <c r="S16" s="188"/>
      <c r="T16" s="289"/>
      <c r="U16" s="290"/>
      <c r="V16" s="291"/>
      <c r="W16" s="291"/>
      <c r="X16" s="291"/>
      <c r="Y16" s="291"/>
      <c r="Z16" s="291"/>
      <c r="AA16" s="291"/>
      <c r="AB16" s="291"/>
      <c r="AC16" s="290"/>
      <c r="AD16" s="291"/>
      <c r="AE16" s="291"/>
      <c r="AF16" s="291"/>
      <c r="AG16" s="291"/>
      <c r="AH16" s="291"/>
      <c r="AI16" s="291"/>
      <c r="AJ16" s="292"/>
      <c r="AK16" s="60"/>
      <c r="AO16" s="3"/>
    </row>
    <row r="17" spans="1:41" ht="15" customHeight="1">
      <c r="A17" s="57"/>
      <c r="B17" s="293"/>
      <c r="C17" s="491"/>
      <c r="D17" s="86"/>
      <c r="E17" s="827" t="s">
        <v>649</v>
      </c>
      <c r="F17" s="827"/>
      <c r="G17" s="827"/>
      <c r="H17" s="827"/>
      <c r="I17" s="827"/>
      <c r="J17" s="827"/>
      <c r="K17" s="827"/>
      <c r="L17" s="827"/>
      <c r="M17" s="827"/>
      <c r="N17" s="827"/>
      <c r="O17" s="827"/>
      <c r="P17" s="827"/>
      <c r="Q17" s="827"/>
      <c r="R17" s="827"/>
      <c r="S17" s="1183"/>
      <c r="T17" s="289"/>
      <c r="U17" s="290"/>
      <c r="V17" s="291"/>
      <c r="W17" s="291"/>
      <c r="X17" s="291"/>
      <c r="Y17" s="291"/>
      <c r="Z17" s="291"/>
      <c r="AA17" s="291"/>
      <c r="AB17" s="291"/>
      <c r="AC17" s="290"/>
      <c r="AD17" s="291"/>
      <c r="AE17" s="291"/>
      <c r="AF17" s="291"/>
      <c r="AG17" s="291"/>
      <c r="AH17" s="291"/>
      <c r="AI17" s="291"/>
      <c r="AJ17" s="292"/>
      <c r="AK17" s="60"/>
      <c r="AO17" s="3"/>
    </row>
    <row r="18" spans="1:41" ht="4.5" customHeight="1">
      <c r="A18" s="57"/>
      <c r="B18" s="281"/>
      <c r="C18" s="282"/>
      <c r="D18" s="282"/>
      <c r="E18" s="282"/>
      <c r="F18" s="282"/>
      <c r="G18" s="282"/>
      <c r="H18" s="282"/>
      <c r="I18" s="282"/>
      <c r="J18" s="282"/>
      <c r="K18" s="282"/>
      <c r="L18" s="282"/>
      <c r="M18" s="282"/>
      <c r="N18" s="282"/>
      <c r="O18" s="282"/>
      <c r="P18" s="282"/>
      <c r="Q18" s="282"/>
      <c r="R18" s="282"/>
      <c r="S18" s="282"/>
      <c r="T18" s="294"/>
      <c r="U18" s="295"/>
      <c r="V18" s="296"/>
      <c r="W18" s="296"/>
      <c r="X18" s="296"/>
      <c r="Y18" s="296"/>
      <c r="Z18" s="296"/>
      <c r="AA18" s="296"/>
      <c r="AB18" s="296"/>
      <c r="AC18" s="295"/>
      <c r="AD18" s="296"/>
      <c r="AE18" s="296"/>
      <c r="AF18" s="296"/>
      <c r="AG18" s="296"/>
      <c r="AH18" s="296"/>
      <c r="AI18" s="296"/>
      <c r="AJ18" s="297"/>
      <c r="AK18" s="60"/>
      <c r="AM18" s="3">
        <f>IF(AA18="X",1,0)</f>
        <v>0</v>
      </c>
      <c r="AN18" s="99">
        <f>+AC18*AM18</f>
        <v>0</v>
      </c>
      <c r="AO18" s="3"/>
    </row>
    <row r="19" spans="1:41" ht="15" customHeight="1">
      <c r="A19" s="57"/>
      <c r="B19" s="1158" t="s">
        <v>655</v>
      </c>
      <c r="C19" s="1159"/>
      <c r="D19" s="1159"/>
      <c r="E19" s="1159"/>
      <c r="F19" s="1159"/>
      <c r="G19" s="1159"/>
      <c r="H19" s="1159"/>
      <c r="I19" s="1159"/>
      <c r="J19" s="1159"/>
      <c r="K19" s="1159"/>
      <c r="L19" s="1159"/>
      <c r="M19" s="1159"/>
      <c r="N19" s="1159"/>
      <c r="O19" s="1159"/>
      <c r="P19" s="1159"/>
      <c r="Q19" s="1159"/>
      <c r="R19" s="1159"/>
      <c r="S19" s="1160"/>
      <c r="T19" s="601"/>
      <c r="U19" s="1155"/>
      <c r="V19" s="1156"/>
      <c r="W19" s="1156"/>
      <c r="X19" s="1156"/>
      <c r="Y19" s="1156"/>
      <c r="Z19" s="1156"/>
      <c r="AA19" s="1156"/>
      <c r="AB19" s="1157"/>
      <c r="AC19" s="1155"/>
      <c r="AD19" s="1156"/>
      <c r="AE19" s="1156"/>
      <c r="AF19" s="1156"/>
      <c r="AG19" s="1156"/>
      <c r="AH19" s="1156"/>
      <c r="AI19" s="1156"/>
      <c r="AJ19" s="1157"/>
      <c r="AK19" s="60"/>
      <c r="AN19" s="99"/>
      <c r="AO19" s="3"/>
    </row>
    <row r="20" spans="1:41" ht="50.25" customHeight="1">
      <c r="A20" s="57"/>
      <c r="B20" s="826"/>
      <c r="C20" s="827"/>
      <c r="D20" s="827"/>
      <c r="E20" s="827"/>
      <c r="F20" s="827"/>
      <c r="G20" s="827"/>
      <c r="H20" s="827"/>
      <c r="I20" s="827"/>
      <c r="J20" s="827"/>
      <c r="K20" s="827"/>
      <c r="L20" s="827"/>
      <c r="M20" s="827"/>
      <c r="N20" s="827"/>
      <c r="O20" s="827"/>
      <c r="P20" s="827"/>
      <c r="Q20" s="827"/>
      <c r="R20" s="827"/>
      <c r="S20" s="1183"/>
      <c r="T20" s="289"/>
      <c r="U20" s="298"/>
      <c r="V20" s="85"/>
      <c r="W20" s="85"/>
      <c r="X20" s="85"/>
      <c r="Y20" s="85"/>
      <c r="Z20" s="85"/>
      <c r="AA20" s="85"/>
      <c r="AB20" s="299"/>
      <c r="AC20" s="298"/>
      <c r="AD20" s="85"/>
      <c r="AE20" s="85"/>
      <c r="AF20" s="85"/>
      <c r="AG20" s="85"/>
      <c r="AH20" s="85"/>
      <c r="AI20" s="85"/>
      <c r="AJ20" s="299"/>
      <c r="AK20" s="60"/>
      <c r="AM20" s="3">
        <f>IF(AA20="X",1,0)</f>
        <v>0</v>
      </c>
      <c r="AN20" s="99">
        <f>+AC20*AM20</f>
        <v>0</v>
      </c>
      <c r="AO20" s="3"/>
    </row>
    <row r="21" spans="1:41" ht="15" customHeight="1">
      <c r="A21" s="57"/>
      <c r="B21" s="293"/>
      <c r="C21" s="491"/>
      <c r="D21" s="86"/>
      <c r="E21" s="123" t="s">
        <v>645</v>
      </c>
      <c r="F21" s="86"/>
      <c r="G21" s="86"/>
      <c r="H21" s="86"/>
      <c r="I21" s="86"/>
      <c r="J21" s="86"/>
      <c r="K21" s="86"/>
      <c r="L21" s="86"/>
      <c r="M21" s="86"/>
      <c r="N21" s="86"/>
      <c r="O21" s="86"/>
      <c r="P21" s="86"/>
      <c r="Q21" s="86"/>
      <c r="R21" s="86"/>
      <c r="S21" s="86"/>
      <c r="T21" s="289"/>
      <c r="U21" s="298"/>
      <c r="V21" s="85"/>
      <c r="W21" s="85"/>
      <c r="X21" s="85"/>
      <c r="Y21" s="85"/>
      <c r="Z21" s="85"/>
      <c r="AA21" s="85"/>
      <c r="AB21" s="299"/>
      <c r="AC21" s="298"/>
      <c r="AD21" s="85"/>
      <c r="AE21" s="85"/>
      <c r="AF21" s="85"/>
      <c r="AG21" s="85"/>
      <c r="AH21" s="85"/>
      <c r="AI21" s="85"/>
      <c r="AJ21" s="299"/>
      <c r="AK21" s="60"/>
      <c r="AN21" s="99"/>
      <c r="AO21" s="3"/>
    </row>
    <row r="22" spans="1:41" ht="4.5" customHeight="1">
      <c r="A22" s="57"/>
      <c r="B22" s="293"/>
      <c r="C22" s="86"/>
      <c r="D22" s="86"/>
      <c r="E22" s="86"/>
      <c r="F22" s="86"/>
      <c r="G22" s="86"/>
      <c r="H22" s="86"/>
      <c r="I22" s="86"/>
      <c r="J22" s="86"/>
      <c r="K22" s="86"/>
      <c r="L22" s="86"/>
      <c r="M22" s="86"/>
      <c r="N22" s="86"/>
      <c r="O22" s="86"/>
      <c r="P22" s="86"/>
      <c r="Q22" s="86"/>
      <c r="R22" s="86"/>
      <c r="S22" s="86"/>
      <c r="T22" s="289"/>
      <c r="U22" s="298"/>
      <c r="V22" s="85"/>
      <c r="W22" s="85"/>
      <c r="X22" s="85"/>
      <c r="Y22" s="85"/>
      <c r="Z22" s="85"/>
      <c r="AA22" s="85"/>
      <c r="AB22" s="299"/>
      <c r="AC22" s="298"/>
      <c r="AD22" s="85"/>
      <c r="AE22" s="85"/>
      <c r="AF22" s="85"/>
      <c r="AG22" s="85"/>
      <c r="AH22" s="85"/>
      <c r="AI22" s="85"/>
      <c r="AJ22" s="299"/>
      <c r="AK22" s="60"/>
      <c r="AN22" s="99"/>
      <c r="AO22" s="3"/>
    </row>
    <row r="23" spans="1:41" ht="15" customHeight="1">
      <c r="A23" s="57"/>
      <c r="B23" s="293"/>
      <c r="C23" s="491"/>
      <c r="D23" s="86"/>
      <c r="E23" s="123" t="s">
        <v>646</v>
      </c>
      <c r="F23" s="86"/>
      <c r="G23" s="86"/>
      <c r="H23" s="86"/>
      <c r="I23" s="86"/>
      <c r="J23" s="86"/>
      <c r="K23" s="86"/>
      <c r="L23" s="86"/>
      <c r="M23" s="86"/>
      <c r="N23" s="86"/>
      <c r="O23" s="86"/>
      <c r="P23" s="86"/>
      <c r="Q23" s="86"/>
      <c r="R23" s="86"/>
      <c r="S23" s="86"/>
      <c r="T23" s="289"/>
      <c r="U23" s="298"/>
      <c r="V23" s="85"/>
      <c r="W23" s="85"/>
      <c r="X23" s="85"/>
      <c r="Y23" s="85"/>
      <c r="Z23" s="85"/>
      <c r="AA23" s="85"/>
      <c r="AB23" s="299"/>
      <c r="AC23" s="298"/>
      <c r="AD23" s="85"/>
      <c r="AE23" s="85"/>
      <c r="AF23" s="85"/>
      <c r="AG23" s="85"/>
      <c r="AH23" s="85"/>
      <c r="AI23" s="85"/>
      <c r="AJ23" s="299"/>
      <c r="AK23" s="60"/>
      <c r="AN23" s="99">
        <f>SUM(AN18:AN20)</f>
        <v>0</v>
      </c>
      <c r="AO23" s="3"/>
    </row>
    <row r="24" spans="1:41" ht="4.5" customHeight="1">
      <c r="A24" s="57"/>
      <c r="B24" s="293"/>
      <c r="C24" s="86"/>
      <c r="D24" s="86"/>
      <c r="E24" s="123"/>
      <c r="F24" s="86"/>
      <c r="G24" s="86"/>
      <c r="H24" s="86"/>
      <c r="I24" s="86"/>
      <c r="J24" s="86"/>
      <c r="K24" s="86"/>
      <c r="L24" s="86"/>
      <c r="M24" s="86"/>
      <c r="N24" s="86"/>
      <c r="O24" s="86"/>
      <c r="P24" s="86"/>
      <c r="Q24" s="86"/>
      <c r="R24" s="86"/>
      <c r="S24" s="86"/>
      <c r="T24" s="289"/>
      <c r="U24" s="298"/>
      <c r="V24" s="85"/>
      <c r="W24" s="85"/>
      <c r="X24" s="85"/>
      <c r="Y24" s="85"/>
      <c r="Z24" s="85"/>
      <c r="AA24" s="85"/>
      <c r="AB24" s="299"/>
      <c r="AC24" s="298"/>
      <c r="AD24" s="85"/>
      <c r="AE24" s="85"/>
      <c r="AF24" s="85"/>
      <c r="AG24" s="85"/>
      <c r="AH24" s="85"/>
      <c r="AI24" s="85"/>
      <c r="AJ24" s="299"/>
      <c r="AK24" s="60"/>
      <c r="AO24" s="3"/>
    </row>
    <row r="25" spans="1:41" ht="15" customHeight="1">
      <c r="A25" s="57"/>
      <c r="B25" s="293"/>
      <c r="C25" s="491"/>
      <c r="D25" s="86"/>
      <c r="E25" s="123" t="s">
        <v>647</v>
      </c>
      <c r="F25" s="86"/>
      <c r="G25" s="86"/>
      <c r="H25" s="86"/>
      <c r="I25" s="86"/>
      <c r="J25" s="86"/>
      <c r="K25" s="86"/>
      <c r="L25" s="86"/>
      <c r="M25" s="86"/>
      <c r="N25" s="86"/>
      <c r="O25" s="86"/>
      <c r="P25" s="86"/>
      <c r="Q25" s="86"/>
      <c r="R25" s="86"/>
      <c r="S25" s="86"/>
      <c r="T25" s="289"/>
      <c r="U25" s="298"/>
      <c r="V25" s="85"/>
      <c r="W25" s="85"/>
      <c r="X25" s="85"/>
      <c r="Y25" s="85"/>
      <c r="Z25" s="85"/>
      <c r="AA25" s="85"/>
      <c r="AB25" s="299"/>
      <c r="AC25" s="298"/>
      <c r="AD25" s="85"/>
      <c r="AE25" s="85"/>
      <c r="AF25" s="85"/>
      <c r="AG25" s="85"/>
      <c r="AH25" s="85"/>
      <c r="AI25" s="85"/>
      <c r="AJ25" s="299"/>
      <c r="AK25" s="60"/>
      <c r="AO25" s="3"/>
    </row>
    <row r="26" spans="1:41" ht="4.5" customHeight="1">
      <c r="A26" s="57"/>
      <c r="B26" s="293"/>
      <c r="C26" s="86"/>
      <c r="D26" s="86"/>
      <c r="E26" s="123"/>
      <c r="F26" s="86"/>
      <c r="G26" s="86"/>
      <c r="H26" s="86"/>
      <c r="I26" s="86"/>
      <c r="J26" s="86"/>
      <c r="K26" s="86"/>
      <c r="L26" s="86"/>
      <c r="M26" s="86"/>
      <c r="N26" s="86"/>
      <c r="O26" s="86"/>
      <c r="P26" s="86"/>
      <c r="Q26" s="86"/>
      <c r="R26" s="86"/>
      <c r="S26" s="86"/>
      <c r="T26" s="289"/>
      <c r="U26" s="298"/>
      <c r="V26" s="85"/>
      <c r="W26" s="85"/>
      <c r="X26" s="85"/>
      <c r="Y26" s="85"/>
      <c r="Z26" s="85"/>
      <c r="AA26" s="85"/>
      <c r="AB26" s="299"/>
      <c r="AC26" s="298"/>
      <c r="AD26" s="85"/>
      <c r="AE26" s="85"/>
      <c r="AF26" s="85"/>
      <c r="AG26" s="85"/>
      <c r="AH26" s="85"/>
      <c r="AI26" s="85"/>
      <c r="AJ26" s="299"/>
      <c r="AK26" s="60"/>
      <c r="AO26" s="3"/>
    </row>
    <row r="27" spans="1:37" s="2" customFormat="1" ht="15" customHeight="1">
      <c r="A27" s="57"/>
      <c r="B27" s="293"/>
      <c r="C27" s="491"/>
      <c r="D27" s="86"/>
      <c r="E27" s="123" t="s">
        <v>648</v>
      </c>
      <c r="F27" s="86"/>
      <c r="G27" s="86"/>
      <c r="H27" s="86"/>
      <c r="I27" s="86"/>
      <c r="J27" s="86"/>
      <c r="K27" s="86"/>
      <c r="L27" s="86"/>
      <c r="M27" s="86"/>
      <c r="N27" s="86"/>
      <c r="O27" s="86"/>
      <c r="P27" s="86"/>
      <c r="Q27" s="86"/>
      <c r="R27" s="86"/>
      <c r="S27" s="86"/>
      <c r="T27" s="289"/>
      <c r="U27" s="298"/>
      <c r="V27" s="85"/>
      <c r="W27" s="85"/>
      <c r="X27" s="85"/>
      <c r="Y27" s="85"/>
      <c r="Z27" s="85"/>
      <c r="AA27" s="85"/>
      <c r="AB27" s="299"/>
      <c r="AC27" s="298"/>
      <c r="AD27" s="85"/>
      <c r="AE27" s="85"/>
      <c r="AF27" s="85"/>
      <c r="AG27" s="85"/>
      <c r="AH27" s="85"/>
      <c r="AI27" s="85"/>
      <c r="AJ27" s="299"/>
      <c r="AK27" s="60"/>
    </row>
    <row r="28" spans="1:41" ht="4.5" customHeight="1">
      <c r="A28" s="57"/>
      <c r="B28" s="293"/>
      <c r="C28" s="86"/>
      <c r="D28" s="86"/>
      <c r="E28" s="123"/>
      <c r="F28" s="86"/>
      <c r="G28" s="86"/>
      <c r="H28" s="86"/>
      <c r="I28" s="86"/>
      <c r="J28" s="86"/>
      <c r="K28" s="86"/>
      <c r="L28" s="86"/>
      <c r="M28" s="86"/>
      <c r="N28" s="86"/>
      <c r="O28" s="86"/>
      <c r="P28" s="86"/>
      <c r="Q28" s="86"/>
      <c r="R28" s="86"/>
      <c r="S28" s="86"/>
      <c r="T28" s="289"/>
      <c r="U28" s="298"/>
      <c r="V28" s="85"/>
      <c r="W28" s="85"/>
      <c r="X28" s="85"/>
      <c r="Y28" s="85"/>
      <c r="Z28" s="85"/>
      <c r="AA28" s="85"/>
      <c r="AB28" s="299"/>
      <c r="AC28" s="298"/>
      <c r="AD28" s="85"/>
      <c r="AE28" s="85"/>
      <c r="AF28" s="85"/>
      <c r="AG28" s="85"/>
      <c r="AH28" s="85"/>
      <c r="AI28" s="85"/>
      <c r="AJ28" s="299"/>
      <c r="AK28" s="60"/>
      <c r="AO28" s="3"/>
    </row>
    <row r="29" spans="1:41" ht="15" customHeight="1">
      <c r="A29" s="57"/>
      <c r="B29" s="293"/>
      <c r="C29" s="491"/>
      <c r="D29" s="86"/>
      <c r="E29" s="1213" t="s">
        <v>649</v>
      </c>
      <c r="F29" s="1213"/>
      <c r="G29" s="1213"/>
      <c r="H29" s="1213"/>
      <c r="I29" s="1213"/>
      <c r="J29" s="1213"/>
      <c r="K29" s="1213"/>
      <c r="L29" s="1213"/>
      <c r="M29" s="1213"/>
      <c r="N29" s="1213"/>
      <c r="O29" s="1213"/>
      <c r="P29" s="1213"/>
      <c r="Q29" s="1213"/>
      <c r="R29" s="1213"/>
      <c r="S29" s="1214"/>
      <c r="T29" s="289"/>
      <c r="U29" s="298"/>
      <c r="V29" s="85"/>
      <c r="W29" s="85"/>
      <c r="X29" s="85"/>
      <c r="Y29" s="85"/>
      <c r="Z29" s="85"/>
      <c r="AA29" s="85"/>
      <c r="AB29" s="299"/>
      <c r="AC29" s="298"/>
      <c r="AD29" s="85"/>
      <c r="AE29" s="85"/>
      <c r="AF29" s="85"/>
      <c r="AG29" s="85"/>
      <c r="AH29" s="85"/>
      <c r="AI29" s="85"/>
      <c r="AJ29" s="299"/>
      <c r="AK29" s="60"/>
      <c r="AO29" s="3"/>
    </row>
    <row r="30" spans="1:41" ht="4.5" customHeight="1">
      <c r="A30" s="57"/>
      <c r="B30" s="281"/>
      <c r="C30" s="282"/>
      <c r="D30" s="282"/>
      <c r="E30" s="282"/>
      <c r="F30" s="282"/>
      <c r="G30" s="282"/>
      <c r="H30" s="282"/>
      <c r="I30" s="282"/>
      <c r="J30" s="282"/>
      <c r="K30" s="282"/>
      <c r="L30" s="282"/>
      <c r="M30" s="282"/>
      <c r="N30" s="282"/>
      <c r="O30" s="282"/>
      <c r="P30" s="282"/>
      <c r="Q30" s="282"/>
      <c r="R30" s="282"/>
      <c r="S30" s="282"/>
      <c r="T30" s="294"/>
      <c r="U30" s="285"/>
      <c r="V30" s="286"/>
      <c r="W30" s="286"/>
      <c r="X30" s="286"/>
      <c r="Y30" s="286"/>
      <c r="Z30" s="286"/>
      <c r="AA30" s="286"/>
      <c r="AB30" s="284"/>
      <c r="AC30" s="285"/>
      <c r="AD30" s="286"/>
      <c r="AE30" s="286"/>
      <c r="AF30" s="286"/>
      <c r="AG30" s="286"/>
      <c r="AH30" s="286"/>
      <c r="AI30" s="286"/>
      <c r="AJ30" s="284"/>
      <c r="AK30" s="60"/>
      <c r="AO30" s="3"/>
    </row>
    <row r="31" spans="1:41" ht="15" customHeight="1">
      <c r="A31" s="57"/>
      <c r="B31" s="1158" t="s">
        <v>656</v>
      </c>
      <c r="C31" s="1159"/>
      <c r="D31" s="1159"/>
      <c r="E31" s="1159"/>
      <c r="F31" s="1159"/>
      <c r="G31" s="1159"/>
      <c r="H31" s="1159"/>
      <c r="I31" s="1159"/>
      <c r="J31" s="1159"/>
      <c r="K31" s="1159"/>
      <c r="L31" s="1159"/>
      <c r="M31" s="1159"/>
      <c r="N31" s="1159"/>
      <c r="O31" s="1159"/>
      <c r="P31" s="1159"/>
      <c r="Q31" s="1159"/>
      <c r="R31" s="1159"/>
      <c r="S31" s="1160"/>
      <c r="T31" s="601"/>
      <c r="U31" s="1155"/>
      <c r="V31" s="1156"/>
      <c r="W31" s="1156"/>
      <c r="X31" s="1156"/>
      <c r="Y31" s="1156"/>
      <c r="Z31" s="1156"/>
      <c r="AA31" s="1156"/>
      <c r="AB31" s="1157"/>
      <c r="AC31" s="1155"/>
      <c r="AD31" s="1156"/>
      <c r="AE31" s="1156"/>
      <c r="AF31" s="1156"/>
      <c r="AG31" s="1156"/>
      <c r="AH31" s="1156"/>
      <c r="AI31" s="1156"/>
      <c r="AJ31" s="1157"/>
      <c r="AK31" s="60"/>
      <c r="AO31" s="3"/>
    </row>
    <row r="32" spans="1:41" ht="19.5" customHeight="1">
      <c r="A32" s="57"/>
      <c r="B32" s="826"/>
      <c r="C32" s="827"/>
      <c r="D32" s="827"/>
      <c r="E32" s="827"/>
      <c r="F32" s="827"/>
      <c r="G32" s="827"/>
      <c r="H32" s="827"/>
      <c r="I32" s="827"/>
      <c r="J32" s="827"/>
      <c r="K32" s="827"/>
      <c r="L32" s="827"/>
      <c r="M32" s="827"/>
      <c r="N32" s="827"/>
      <c r="O32" s="827"/>
      <c r="P32" s="827"/>
      <c r="Q32" s="827"/>
      <c r="R32" s="827"/>
      <c r="S32" s="1183"/>
      <c r="T32" s="289"/>
      <c r="U32" s="298"/>
      <c r="V32" s="85"/>
      <c r="W32" s="85"/>
      <c r="X32" s="85"/>
      <c r="Y32" s="85"/>
      <c r="Z32" s="85"/>
      <c r="AA32" s="85"/>
      <c r="AB32" s="299"/>
      <c r="AC32" s="298"/>
      <c r="AD32" s="85"/>
      <c r="AE32" s="85"/>
      <c r="AF32" s="85"/>
      <c r="AG32" s="85"/>
      <c r="AH32" s="85"/>
      <c r="AI32" s="85"/>
      <c r="AJ32" s="299"/>
      <c r="AK32" s="60"/>
      <c r="AO32" s="3"/>
    </row>
    <row r="33" spans="1:41" ht="19.5" customHeight="1">
      <c r="A33" s="57"/>
      <c r="B33" s="267"/>
      <c r="C33" s="268"/>
      <c r="D33" s="268"/>
      <c r="E33" s="268"/>
      <c r="F33" s="268"/>
      <c r="G33" s="268"/>
      <c r="H33" s="268"/>
      <c r="I33" s="268"/>
      <c r="J33" s="268"/>
      <c r="K33" s="268"/>
      <c r="L33" s="268"/>
      <c r="M33" s="268"/>
      <c r="N33" s="268"/>
      <c r="O33" s="268"/>
      <c r="P33" s="268"/>
      <c r="Q33" s="268"/>
      <c r="R33" s="268"/>
      <c r="S33" s="268"/>
      <c r="T33" s="294"/>
      <c r="U33" s="285"/>
      <c r="V33" s="286"/>
      <c r="W33" s="286"/>
      <c r="X33" s="286"/>
      <c r="Y33" s="286"/>
      <c r="Z33" s="286"/>
      <c r="AA33" s="286"/>
      <c r="AB33" s="284"/>
      <c r="AC33" s="285"/>
      <c r="AD33" s="286"/>
      <c r="AE33" s="286"/>
      <c r="AF33" s="286"/>
      <c r="AG33" s="286"/>
      <c r="AH33" s="286"/>
      <c r="AI33" s="286"/>
      <c r="AJ33" s="284"/>
      <c r="AK33" s="60"/>
      <c r="AO33" s="3"/>
    </row>
    <row r="34" spans="1:41" ht="15" customHeight="1">
      <c r="A34" s="57"/>
      <c r="B34" s="1158" t="s">
        <v>657</v>
      </c>
      <c r="C34" s="1159"/>
      <c r="D34" s="1159"/>
      <c r="E34" s="1159"/>
      <c r="F34" s="1159"/>
      <c r="G34" s="1159"/>
      <c r="H34" s="1159"/>
      <c r="I34" s="1159"/>
      <c r="J34" s="1159"/>
      <c r="K34" s="1159"/>
      <c r="L34" s="1159"/>
      <c r="M34" s="1159"/>
      <c r="N34" s="1159"/>
      <c r="O34" s="1159"/>
      <c r="P34" s="1159"/>
      <c r="Q34" s="1159"/>
      <c r="R34" s="1159"/>
      <c r="S34" s="1160"/>
      <c r="T34" s="601"/>
      <c r="U34" s="1155"/>
      <c r="V34" s="1156"/>
      <c r="W34" s="1156"/>
      <c r="X34" s="1156"/>
      <c r="Y34" s="1156"/>
      <c r="Z34" s="1156"/>
      <c r="AA34" s="1156"/>
      <c r="AB34" s="1157"/>
      <c r="AC34" s="1155"/>
      <c r="AD34" s="1156"/>
      <c r="AE34" s="1156"/>
      <c r="AF34" s="1156"/>
      <c r="AG34" s="1156"/>
      <c r="AH34" s="1156"/>
      <c r="AI34" s="1156"/>
      <c r="AJ34" s="1157"/>
      <c r="AK34" s="60"/>
      <c r="AO34" s="3"/>
    </row>
    <row r="35" spans="1:41" ht="31.5" customHeight="1">
      <c r="A35" s="57"/>
      <c r="B35" s="826"/>
      <c r="C35" s="827"/>
      <c r="D35" s="827"/>
      <c r="E35" s="827"/>
      <c r="F35" s="827"/>
      <c r="G35" s="827"/>
      <c r="H35" s="827"/>
      <c r="I35" s="827"/>
      <c r="J35" s="827"/>
      <c r="K35" s="827"/>
      <c r="L35" s="827"/>
      <c r="M35" s="827"/>
      <c r="N35" s="827"/>
      <c r="O35" s="827"/>
      <c r="P35" s="827"/>
      <c r="Q35" s="827"/>
      <c r="R35" s="827"/>
      <c r="S35" s="1183"/>
      <c r="T35" s="289"/>
      <c r="U35" s="290"/>
      <c r="V35" s="291"/>
      <c r="W35" s="291"/>
      <c r="X35" s="291"/>
      <c r="Y35" s="291"/>
      <c r="Z35" s="291"/>
      <c r="AA35" s="291"/>
      <c r="AB35" s="291"/>
      <c r="AC35" s="290"/>
      <c r="AD35" s="291"/>
      <c r="AE35" s="291"/>
      <c r="AF35" s="291"/>
      <c r="AG35" s="291"/>
      <c r="AH35" s="291"/>
      <c r="AI35" s="291"/>
      <c r="AJ35" s="292"/>
      <c r="AK35" s="60"/>
      <c r="AO35" s="3"/>
    </row>
    <row r="36" spans="1:37" s="9" customFormat="1" ht="15" customHeight="1">
      <c r="A36" s="57"/>
      <c r="B36" s="267"/>
      <c r="C36" s="268"/>
      <c r="D36" s="268"/>
      <c r="E36" s="268"/>
      <c r="F36" s="268"/>
      <c r="G36" s="268"/>
      <c r="H36" s="268"/>
      <c r="I36" s="268"/>
      <c r="J36" s="268"/>
      <c r="K36" s="268"/>
      <c r="L36" s="268"/>
      <c r="M36" s="268"/>
      <c r="N36" s="268"/>
      <c r="O36" s="268"/>
      <c r="P36" s="268"/>
      <c r="Q36" s="268"/>
      <c r="R36" s="268"/>
      <c r="S36" s="268"/>
      <c r="T36" s="294"/>
      <c r="U36" s="295"/>
      <c r="V36" s="296"/>
      <c r="W36" s="296"/>
      <c r="X36" s="296"/>
      <c r="Y36" s="296"/>
      <c r="Z36" s="296"/>
      <c r="AA36" s="296"/>
      <c r="AB36" s="296"/>
      <c r="AC36" s="295"/>
      <c r="AD36" s="296"/>
      <c r="AE36" s="296"/>
      <c r="AF36" s="296"/>
      <c r="AG36" s="296"/>
      <c r="AH36" s="296"/>
      <c r="AI36" s="296"/>
      <c r="AJ36" s="297"/>
      <c r="AK36" s="60"/>
    </row>
    <row r="37" spans="1:37" s="2" customFormat="1" ht="15" customHeight="1">
      <c r="A37" s="57"/>
      <c r="B37" s="1215" t="s">
        <v>658</v>
      </c>
      <c r="C37" s="1216"/>
      <c r="D37" s="1216"/>
      <c r="E37" s="1216"/>
      <c r="F37" s="1216"/>
      <c r="G37" s="1216"/>
      <c r="H37" s="1216"/>
      <c r="I37" s="1216"/>
      <c r="J37" s="1216"/>
      <c r="K37" s="1216"/>
      <c r="L37" s="1216"/>
      <c r="M37" s="1216"/>
      <c r="N37" s="1216"/>
      <c r="O37" s="1216"/>
      <c r="P37" s="1216"/>
      <c r="Q37" s="1216"/>
      <c r="R37" s="1216"/>
      <c r="S37" s="1217"/>
      <c r="T37" s="601"/>
      <c r="U37" s="1155"/>
      <c r="V37" s="1156"/>
      <c r="W37" s="1156"/>
      <c r="X37" s="1156"/>
      <c r="Y37" s="1156"/>
      <c r="Z37" s="1156"/>
      <c r="AA37" s="1156"/>
      <c r="AB37" s="1157"/>
      <c r="AC37" s="1155"/>
      <c r="AD37" s="1156"/>
      <c r="AE37" s="1156"/>
      <c r="AF37" s="1156"/>
      <c r="AG37" s="1156"/>
      <c r="AH37" s="1156"/>
      <c r="AI37" s="1156"/>
      <c r="AJ37" s="1157"/>
      <c r="AK37" s="60"/>
    </row>
    <row r="38" spans="1:41" ht="12.75" customHeight="1">
      <c r="A38" s="57"/>
      <c r="B38" s="1218"/>
      <c r="C38" s="1219"/>
      <c r="D38" s="1219"/>
      <c r="E38" s="1219"/>
      <c r="F38" s="1219"/>
      <c r="G38" s="1219"/>
      <c r="H38" s="1219"/>
      <c r="I38" s="1219"/>
      <c r="J38" s="1219"/>
      <c r="K38" s="1219"/>
      <c r="L38" s="1219"/>
      <c r="M38" s="1219"/>
      <c r="N38" s="1219"/>
      <c r="O38" s="1219"/>
      <c r="P38" s="1219"/>
      <c r="Q38" s="1219"/>
      <c r="R38" s="1219"/>
      <c r="S38" s="1220"/>
      <c r="T38" s="301"/>
      <c r="U38" s="298"/>
      <c r="V38" s="85"/>
      <c r="W38" s="85"/>
      <c r="X38" s="85"/>
      <c r="Y38" s="85"/>
      <c r="Z38" s="85"/>
      <c r="AA38" s="85"/>
      <c r="AB38" s="85"/>
      <c r="AC38" s="298"/>
      <c r="AD38" s="85"/>
      <c r="AE38" s="85"/>
      <c r="AF38" s="85"/>
      <c r="AG38" s="85"/>
      <c r="AH38" s="85"/>
      <c r="AI38" s="85"/>
      <c r="AJ38" s="299"/>
      <c r="AK38" s="60"/>
      <c r="AO38" s="3"/>
    </row>
    <row r="39" spans="1:41" ht="15" customHeight="1">
      <c r="A39" s="57"/>
      <c r="B39" s="302"/>
      <c r="C39" s="491"/>
      <c r="D39" s="86"/>
      <c r="E39" s="827" t="s">
        <v>650</v>
      </c>
      <c r="F39" s="827"/>
      <c r="G39" s="827"/>
      <c r="H39" s="827"/>
      <c r="I39" s="827"/>
      <c r="J39" s="827"/>
      <c r="K39" s="827"/>
      <c r="L39" s="827"/>
      <c r="M39" s="827"/>
      <c r="N39" s="827"/>
      <c r="O39" s="827"/>
      <c r="P39" s="827"/>
      <c r="Q39" s="827"/>
      <c r="R39" s="827"/>
      <c r="S39" s="1183"/>
      <c r="T39" s="301"/>
      <c r="U39" s="298"/>
      <c r="V39" s="85"/>
      <c r="W39" s="85"/>
      <c r="X39" s="85"/>
      <c r="Y39" s="85"/>
      <c r="Z39" s="85"/>
      <c r="AA39" s="85"/>
      <c r="AB39" s="85"/>
      <c r="AC39" s="298"/>
      <c r="AD39" s="85"/>
      <c r="AE39" s="85"/>
      <c r="AF39" s="85"/>
      <c r="AG39" s="85"/>
      <c r="AH39" s="85"/>
      <c r="AI39" s="85"/>
      <c r="AJ39" s="299"/>
      <c r="AK39" s="60"/>
      <c r="AO39" s="97">
        <v>0.25</v>
      </c>
    </row>
    <row r="40" spans="1:41" s="9" customFormat="1" ht="14.25" customHeight="1">
      <c r="A40" s="57"/>
      <c r="B40" s="302"/>
      <c r="C40" s="115"/>
      <c r="D40" s="86"/>
      <c r="E40" s="827"/>
      <c r="F40" s="827"/>
      <c r="G40" s="827"/>
      <c r="H40" s="827"/>
      <c r="I40" s="827"/>
      <c r="J40" s="827"/>
      <c r="K40" s="827"/>
      <c r="L40" s="827"/>
      <c r="M40" s="827"/>
      <c r="N40" s="827"/>
      <c r="O40" s="827"/>
      <c r="P40" s="827"/>
      <c r="Q40" s="827"/>
      <c r="R40" s="827"/>
      <c r="S40" s="1183"/>
      <c r="T40" s="301"/>
      <c r="U40" s="298"/>
      <c r="V40" s="85"/>
      <c r="W40" s="85"/>
      <c r="X40" s="85"/>
      <c r="Y40" s="85"/>
      <c r="Z40" s="85"/>
      <c r="AA40" s="85"/>
      <c r="AB40" s="85"/>
      <c r="AC40" s="298"/>
      <c r="AD40" s="85"/>
      <c r="AE40" s="85"/>
      <c r="AF40" s="85"/>
      <c r="AG40" s="85"/>
      <c r="AH40" s="85"/>
      <c r="AI40" s="85"/>
      <c r="AJ40" s="299"/>
      <c r="AK40" s="60"/>
      <c r="AO40" s="98">
        <v>0.4</v>
      </c>
    </row>
    <row r="41" spans="1:41" ht="15" customHeight="1">
      <c r="A41" s="57"/>
      <c r="B41" s="302"/>
      <c r="C41" s="491"/>
      <c r="D41" s="86"/>
      <c r="E41" s="186" t="s">
        <v>651</v>
      </c>
      <c r="F41" s="188"/>
      <c r="G41" s="188"/>
      <c r="H41" s="188"/>
      <c r="I41" s="188"/>
      <c r="J41" s="188"/>
      <c r="K41" s="188"/>
      <c r="L41" s="188"/>
      <c r="M41" s="300"/>
      <c r="N41" s="300"/>
      <c r="O41" s="300"/>
      <c r="P41" s="300"/>
      <c r="Q41" s="300"/>
      <c r="R41" s="300"/>
      <c r="S41" s="300"/>
      <c r="T41" s="301"/>
      <c r="U41" s="298"/>
      <c r="V41" s="85"/>
      <c r="W41" s="85"/>
      <c r="X41" s="85"/>
      <c r="Y41" s="85"/>
      <c r="Z41" s="85"/>
      <c r="AA41" s="85"/>
      <c r="AB41" s="85"/>
      <c r="AC41" s="298"/>
      <c r="AD41" s="85"/>
      <c r="AE41" s="85"/>
      <c r="AF41" s="85"/>
      <c r="AG41" s="85"/>
      <c r="AH41" s="85"/>
      <c r="AI41" s="85"/>
      <c r="AJ41" s="299"/>
      <c r="AK41" s="60"/>
      <c r="AO41" s="3"/>
    </row>
    <row r="42" spans="1:41" ht="4.5" customHeight="1">
      <c r="A42" s="57"/>
      <c r="B42" s="302"/>
      <c r="C42" s="86"/>
      <c r="D42" s="86"/>
      <c r="E42" s="186"/>
      <c r="F42" s="188"/>
      <c r="G42" s="188"/>
      <c r="H42" s="188"/>
      <c r="I42" s="188"/>
      <c r="J42" s="188"/>
      <c r="K42" s="188"/>
      <c r="L42" s="188"/>
      <c r="M42" s="300"/>
      <c r="N42" s="300"/>
      <c r="O42" s="300"/>
      <c r="P42" s="300"/>
      <c r="Q42" s="300"/>
      <c r="R42" s="300"/>
      <c r="S42" s="300"/>
      <c r="T42" s="301"/>
      <c r="U42" s="298"/>
      <c r="V42" s="85"/>
      <c r="W42" s="85"/>
      <c r="X42" s="85"/>
      <c r="Y42" s="85"/>
      <c r="Z42" s="85"/>
      <c r="AA42" s="85"/>
      <c r="AB42" s="85"/>
      <c r="AC42" s="298"/>
      <c r="AD42" s="85"/>
      <c r="AE42" s="85"/>
      <c r="AF42" s="85"/>
      <c r="AG42" s="85"/>
      <c r="AH42" s="85"/>
      <c r="AI42" s="85"/>
      <c r="AJ42" s="299"/>
      <c r="AK42" s="60"/>
      <c r="AO42" s="3"/>
    </row>
    <row r="43" spans="1:41" ht="15" customHeight="1">
      <c r="A43" s="57"/>
      <c r="B43" s="302"/>
      <c r="C43" s="491"/>
      <c r="D43" s="86"/>
      <c r="E43" s="827" t="s">
        <v>652</v>
      </c>
      <c r="F43" s="827"/>
      <c r="G43" s="827"/>
      <c r="H43" s="827"/>
      <c r="I43" s="827"/>
      <c r="J43" s="827"/>
      <c r="K43" s="827"/>
      <c r="L43" s="827"/>
      <c r="M43" s="827"/>
      <c r="N43" s="827"/>
      <c r="O43" s="827"/>
      <c r="P43" s="827"/>
      <c r="Q43" s="827"/>
      <c r="R43" s="827"/>
      <c r="S43" s="1183"/>
      <c r="T43" s="301"/>
      <c r="U43" s="298"/>
      <c r="V43" s="85"/>
      <c r="W43" s="85"/>
      <c r="X43" s="85"/>
      <c r="Y43" s="85"/>
      <c r="Z43" s="85"/>
      <c r="AA43" s="85"/>
      <c r="AB43" s="85"/>
      <c r="AC43" s="298"/>
      <c r="AD43" s="85"/>
      <c r="AE43" s="85"/>
      <c r="AF43" s="85"/>
      <c r="AG43" s="85"/>
      <c r="AH43" s="85"/>
      <c r="AI43" s="85"/>
      <c r="AJ43" s="299"/>
      <c r="AK43" s="60"/>
      <c r="AO43" s="3"/>
    </row>
    <row r="44" spans="1:41" ht="12" customHeight="1">
      <c r="A44" s="57"/>
      <c r="B44" s="302"/>
      <c r="C44" s="231"/>
      <c r="D44" s="231"/>
      <c r="E44" s="827"/>
      <c r="F44" s="827"/>
      <c r="G44" s="827"/>
      <c r="H44" s="827"/>
      <c r="I44" s="827"/>
      <c r="J44" s="827"/>
      <c r="K44" s="827"/>
      <c r="L44" s="827"/>
      <c r="M44" s="827"/>
      <c r="N44" s="827"/>
      <c r="O44" s="827"/>
      <c r="P44" s="827"/>
      <c r="Q44" s="827"/>
      <c r="R44" s="827"/>
      <c r="S44" s="1183"/>
      <c r="T44" s="301"/>
      <c r="U44" s="298"/>
      <c r="V44" s="85"/>
      <c r="W44" s="85"/>
      <c r="X44" s="85"/>
      <c r="Y44" s="85"/>
      <c r="Z44" s="85"/>
      <c r="AA44" s="85"/>
      <c r="AB44" s="85"/>
      <c r="AC44" s="298"/>
      <c r="AD44" s="85"/>
      <c r="AE44" s="85"/>
      <c r="AF44" s="85"/>
      <c r="AG44" s="85"/>
      <c r="AH44" s="85"/>
      <c r="AI44" s="85"/>
      <c r="AJ44" s="299"/>
      <c r="AK44" s="60"/>
      <c r="AO44" s="3"/>
    </row>
    <row r="45" spans="1:41" ht="15" customHeight="1">
      <c r="A45" s="57"/>
      <c r="B45" s="302"/>
      <c r="C45" s="491"/>
      <c r="D45" s="231"/>
      <c r="E45" s="1028" t="s">
        <v>834</v>
      </c>
      <c r="F45" s="1225"/>
      <c r="G45" s="1225"/>
      <c r="H45" s="1225"/>
      <c r="I45" s="1225"/>
      <c r="J45" s="1225"/>
      <c r="K45" s="1225"/>
      <c r="L45" s="1225"/>
      <c r="M45" s="1225"/>
      <c r="N45" s="1225"/>
      <c r="O45" s="1225"/>
      <c r="P45" s="1225"/>
      <c r="Q45" s="1225"/>
      <c r="R45" s="1225"/>
      <c r="S45" s="1226"/>
      <c r="T45" s="301"/>
      <c r="U45" s="298"/>
      <c r="V45" s="85"/>
      <c r="W45" s="85"/>
      <c r="X45" s="85"/>
      <c r="Y45" s="85"/>
      <c r="Z45" s="85"/>
      <c r="AA45" s="85"/>
      <c r="AB45" s="85"/>
      <c r="AC45" s="298"/>
      <c r="AD45" s="85"/>
      <c r="AE45" s="85"/>
      <c r="AF45" s="85"/>
      <c r="AG45" s="85"/>
      <c r="AH45" s="85"/>
      <c r="AI45" s="85"/>
      <c r="AJ45" s="299"/>
      <c r="AK45" s="60"/>
      <c r="AO45" s="3"/>
    </row>
    <row r="46" spans="1:41" ht="19.5" customHeight="1">
      <c r="A46" s="57"/>
      <c r="B46" s="302"/>
      <c r="C46" s="231"/>
      <c r="D46" s="231"/>
      <c r="E46" s="1225"/>
      <c r="F46" s="1225"/>
      <c r="G46" s="1225"/>
      <c r="H46" s="1225"/>
      <c r="I46" s="1225"/>
      <c r="J46" s="1225"/>
      <c r="K46" s="1225"/>
      <c r="L46" s="1225"/>
      <c r="M46" s="1225"/>
      <c r="N46" s="1225"/>
      <c r="O46" s="1225"/>
      <c r="P46" s="1225"/>
      <c r="Q46" s="1225"/>
      <c r="R46" s="1225"/>
      <c r="S46" s="1226"/>
      <c r="T46" s="301"/>
      <c r="U46" s="298"/>
      <c r="V46" s="85"/>
      <c r="W46" s="85"/>
      <c r="X46" s="85"/>
      <c r="Y46" s="85"/>
      <c r="Z46" s="85"/>
      <c r="AA46" s="85"/>
      <c r="AB46" s="85"/>
      <c r="AC46" s="298"/>
      <c r="AD46" s="85"/>
      <c r="AE46" s="85"/>
      <c r="AF46" s="85"/>
      <c r="AG46" s="85"/>
      <c r="AH46" s="85"/>
      <c r="AI46" s="85"/>
      <c r="AJ46" s="299"/>
      <c r="AK46" s="60"/>
      <c r="AO46" s="3"/>
    </row>
    <row r="47" spans="1:41" ht="18" customHeight="1">
      <c r="A47" s="57"/>
      <c r="B47" s="302"/>
      <c r="C47" s="231"/>
      <c r="D47" s="231"/>
      <c r="E47" s="1225"/>
      <c r="F47" s="1225"/>
      <c r="G47" s="1225"/>
      <c r="H47" s="1225"/>
      <c r="I47" s="1225"/>
      <c r="J47" s="1225"/>
      <c r="K47" s="1225"/>
      <c r="L47" s="1225"/>
      <c r="M47" s="1225"/>
      <c r="N47" s="1225"/>
      <c r="O47" s="1225"/>
      <c r="P47" s="1225"/>
      <c r="Q47" s="1225"/>
      <c r="R47" s="1225"/>
      <c r="S47" s="1226"/>
      <c r="T47" s="301"/>
      <c r="U47" s="298"/>
      <c r="V47" s="85"/>
      <c r="W47" s="85"/>
      <c r="X47" s="85"/>
      <c r="Y47" s="85"/>
      <c r="Z47" s="85"/>
      <c r="AA47" s="85"/>
      <c r="AB47" s="85"/>
      <c r="AC47" s="298"/>
      <c r="AD47" s="85"/>
      <c r="AE47" s="85"/>
      <c r="AF47" s="85"/>
      <c r="AG47" s="85"/>
      <c r="AH47" s="85"/>
      <c r="AI47" s="85"/>
      <c r="AJ47" s="299"/>
      <c r="AK47" s="60"/>
      <c r="AO47" s="3"/>
    </row>
    <row r="48" spans="1:41" ht="3.75" customHeight="1">
      <c r="A48" s="57"/>
      <c r="B48" s="303"/>
      <c r="C48" s="215"/>
      <c r="D48" s="215"/>
      <c r="E48" s="215"/>
      <c r="F48" s="215"/>
      <c r="G48" s="215"/>
      <c r="H48" s="215"/>
      <c r="I48" s="215"/>
      <c r="J48" s="215"/>
      <c r="K48" s="215"/>
      <c r="L48" s="215"/>
      <c r="M48" s="215"/>
      <c r="N48" s="215"/>
      <c r="O48" s="215"/>
      <c r="P48" s="215"/>
      <c r="Q48" s="215"/>
      <c r="R48" s="215"/>
      <c r="S48" s="215"/>
      <c r="T48" s="304"/>
      <c r="U48" s="295"/>
      <c r="V48" s="296"/>
      <c r="W48" s="296"/>
      <c r="X48" s="296"/>
      <c r="Y48" s="296"/>
      <c r="Z48" s="296"/>
      <c r="AA48" s="296"/>
      <c r="AB48" s="296"/>
      <c r="AC48" s="295"/>
      <c r="AD48" s="296"/>
      <c r="AE48" s="296"/>
      <c r="AF48" s="296"/>
      <c r="AG48" s="296"/>
      <c r="AH48" s="296"/>
      <c r="AI48" s="296"/>
      <c r="AJ48" s="297"/>
      <c r="AK48" s="60"/>
      <c r="AO48" s="3"/>
    </row>
    <row r="49" spans="1:41" ht="15" customHeight="1">
      <c r="A49" s="57"/>
      <c r="B49" s="1221" t="s">
        <v>659</v>
      </c>
      <c r="C49" s="1222"/>
      <c r="D49" s="1222"/>
      <c r="E49" s="1222"/>
      <c r="F49" s="1222"/>
      <c r="G49" s="1222"/>
      <c r="H49" s="1222"/>
      <c r="I49" s="1222"/>
      <c r="J49" s="1222"/>
      <c r="K49" s="1222"/>
      <c r="L49" s="1222"/>
      <c r="M49" s="1222"/>
      <c r="N49" s="1222"/>
      <c r="O49" s="1222"/>
      <c r="P49" s="1222"/>
      <c r="Q49" s="1222"/>
      <c r="R49" s="1222"/>
      <c r="S49" s="1223"/>
      <c r="T49" s="601"/>
      <c r="U49" s="1155"/>
      <c r="V49" s="1156"/>
      <c r="W49" s="1156"/>
      <c r="X49" s="1156"/>
      <c r="Y49" s="1156"/>
      <c r="Z49" s="1156"/>
      <c r="AA49" s="1156"/>
      <c r="AB49" s="1157"/>
      <c r="AC49" s="1155"/>
      <c r="AD49" s="1156"/>
      <c r="AE49" s="1156"/>
      <c r="AF49" s="1156"/>
      <c r="AG49" s="1156"/>
      <c r="AH49" s="1156"/>
      <c r="AI49" s="1156"/>
      <c r="AJ49" s="1157"/>
      <c r="AK49" s="60"/>
      <c r="AO49" s="3"/>
    </row>
    <row r="50" spans="1:41" ht="24.75" customHeight="1">
      <c r="A50" s="57"/>
      <c r="B50" s="1027"/>
      <c r="C50" s="1028"/>
      <c r="D50" s="1028"/>
      <c r="E50" s="1028"/>
      <c r="F50" s="1028"/>
      <c r="G50" s="1028"/>
      <c r="H50" s="1028"/>
      <c r="I50" s="1028"/>
      <c r="J50" s="1028"/>
      <c r="K50" s="1028"/>
      <c r="L50" s="1028"/>
      <c r="M50" s="1028"/>
      <c r="N50" s="1028"/>
      <c r="O50" s="1028"/>
      <c r="P50" s="1028"/>
      <c r="Q50" s="1028"/>
      <c r="R50" s="1028"/>
      <c r="S50" s="1029"/>
      <c r="T50" s="289"/>
      <c r="U50" s="298"/>
      <c r="V50" s="85"/>
      <c r="W50" s="85"/>
      <c r="X50" s="85"/>
      <c r="Y50" s="85"/>
      <c r="Z50" s="85"/>
      <c r="AA50" s="85"/>
      <c r="AB50" s="299"/>
      <c r="AC50" s="298"/>
      <c r="AD50" s="85"/>
      <c r="AE50" s="85"/>
      <c r="AF50" s="85"/>
      <c r="AG50" s="85"/>
      <c r="AH50" s="85"/>
      <c r="AI50" s="85"/>
      <c r="AJ50" s="299"/>
      <c r="AK50" s="60"/>
      <c r="AO50" s="3"/>
    </row>
    <row r="51" spans="1:41" ht="4.5" customHeight="1">
      <c r="A51" s="57"/>
      <c r="B51" s="267"/>
      <c r="C51" s="268"/>
      <c r="D51" s="268"/>
      <c r="E51" s="268"/>
      <c r="F51" s="268"/>
      <c r="G51" s="268"/>
      <c r="H51" s="268"/>
      <c r="I51" s="268"/>
      <c r="J51" s="268"/>
      <c r="K51" s="268"/>
      <c r="L51" s="268"/>
      <c r="M51" s="268"/>
      <c r="N51" s="268"/>
      <c r="O51" s="268"/>
      <c r="P51" s="268"/>
      <c r="Q51" s="268"/>
      <c r="R51" s="268"/>
      <c r="S51" s="268"/>
      <c r="T51" s="294"/>
      <c r="U51" s="285"/>
      <c r="V51" s="286"/>
      <c r="W51" s="286"/>
      <c r="X51" s="286"/>
      <c r="Y51" s="286"/>
      <c r="Z51" s="286"/>
      <c r="AA51" s="286"/>
      <c r="AB51" s="284"/>
      <c r="AC51" s="285"/>
      <c r="AD51" s="286"/>
      <c r="AE51" s="286"/>
      <c r="AF51" s="286"/>
      <c r="AG51" s="286"/>
      <c r="AH51" s="286"/>
      <c r="AI51" s="286"/>
      <c r="AJ51" s="284"/>
      <c r="AK51" s="60"/>
      <c r="AO51" s="3"/>
    </row>
    <row r="52" spans="1:41" ht="15" customHeight="1">
      <c r="A52" s="57"/>
      <c r="B52" s="1221" t="s">
        <v>837</v>
      </c>
      <c r="C52" s="1222"/>
      <c r="D52" s="1222"/>
      <c r="E52" s="1222"/>
      <c r="F52" s="1222"/>
      <c r="G52" s="1222"/>
      <c r="H52" s="1222"/>
      <c r="I52" s="1222"/>
      <c r="J52" s="1222"/>
      <c r="K52" s="1222"/>
      <c r="L52" s="1222"/>
      <c r="M52" s="1222"/>
      <c r="N52" s="1222"/>
      <c r="O52" s="1222"/>
      <c r="P52" s="1222"/>
      <c r="Q52" s="1222"/>
      <c r="R52" s="1222"/>
      <c r="S52" s="1223"/>
      <c r="T52" s="601"/>
      <c r="U52" s="1155"/>
      <c r="V52" s="1156"/>
      <c r="W52" s="1156"/>
      <c r="X52" s="1156"/>
      <c r="Y52" s="1156"/>
      <c r="Z52" s="1156"/>
      <c r="AA52" s="1156"/>
      <c r="AB52" s="1157"/>
      <c r="AC52" s="1155"/>
      <c r="AD52" s="1156"/>
      <c r="AE52" s="1156"/>
      <c r="AF52" s="1156"/>
      <c r="AG52" s="1156"/>
      <c r="AH52" s="1156"/>
      <c r="AI52" s="1156"/>
      <c r="AJ52" s="1157"/>
      <c r="AK52" s="60"/>
      <c r="AO52" s="3"/>
    </row>
    <row r="53" spans="1:41" ht="36" customHeight="1">
      <c r="A53" s="57"/>
      <c r="B53" s="1224"/>
      <c r="C53" s="1028"/>
      <c r="D53" s="1028"/>
      <c r="E53" s="1028"/>
      <c r="F53" s="1028"/>
      <c r="G53" s="1028"/>
      <c r="H53" s="1028"/>
      <c r="I53" s="1028"/>
      <c r="J53" s="1028"/>
      <c r="K53" s="1028"/>
      <c r="L53" s="1028"/>
      <c r="M53" s="1028"/>
      <c r="N53" s="1028"/>
      <c r="O53" s="1028"/>
      <c r="P53" s="1028"/>
      <c r="Q53" s="1028"/>
      <c r="R53" s="1028"/>
      <c r="S53" s="1029"/>
      <c r="T53" s="289"/>
      <c r="U53" s="298"/>
      <c r="V53" s="85"/>
      <c r="W53" s="85"/>
      <c r="X53" s="85"/>
      <c r="Y53" s="85"/>
      <c r="Z53" s="85"/>
      <c r="AA53" s="85"/>
      <c r="AB53" s="299"/>
      <c r="AC53" s="298"/>
      <c r="AD53" s="85"/>
      <c r="AE53" s="85"/>
      <c r="AF53" s="85"/>
      <c r="AG53" s="85"/>
      <c r="AH53" s="85"/>
      <c r="AI53" s="85"/>
      <c r="AJ53" s="299"/>
      <c r="AK53" s="60"/>
      <c r="AO53" s="3"/>
    </row>
    <row r="54" spans="1:41" ht="21" customHeight="1">
      <c r="A54" s="185"/>
      <c r="B54" s="267"/>
      <c r="C54" s="268"/>
      <c r="D54" s="268"/>
      <c r="E54" s="268"/>
      <c r="F54" s="268"/>
      <c r="G54" s="268"/>
      <c r="H54" s="268"/>
      <c r="I54" s="268"/>
      <c r="J54" s="268"/>
      <c r="K54" s="268"/>
      <c r="L54" s="268"/>
      <c r="M54" s="268"/>
      <c r="N54" s="268"/>
      <c r="O54" s="268"/>
      <c r="P54" s="268"/>
      <c r="Q54" s="268"/>
      <c r="R54" s="268"/>
      <c r="S54" s="268"/>
      <c r="T54" s="294"/>
      <c r="U54" s="285"/>
      <c r="V54" s="286"/>
      <c r="W54" s="286"/>
      <c r="X54" s="286"/>
      <c r="Y54" s="286"/>
      <c r="Z54" s="286"/>
      <c r="AA54" s="286"/>
      <c r="AB54" s="284"/>
      <c r="AC54" s="285"/>
      <c r="AD54" s="286"/>
      <c r="AE54" s="286"/>
      <c r="AF54" s="286"/>
      <c r="AG54" s="286"/>
      <c r="AH54" s="286"/>
      <c r="AI54" s="286"/>
      <c r="AJ54" s="284"/>
      <c r="AK54" s="261"/>
      <c r="AO54" s="3"/>
    </row>
    <row r="55" spans="1:41" ht="15" customHeight="1">
      <c r="A55" s="185"/>
      <c r="B55" s="1158" t="s">
        <v>660</v>
      </c>
      <c r="C55" s="1159"/>
      <c r="D55" s="1159"/>
      <c r="E55" s="1159"/>
      <c r="F55" s="1159"/>
      <c r="G55" s="1159"/>
      <c r="H55" s="1159"/>
      <c r="I55" s="1159"/>
      <c r="J55" s="1159"/>
      <c r="K55" s="1159"/>
      <c r="L55" s="1159"/>
      <c r="M55" s="1159"/>
      <c r="N55" s="1159"/>
      <c r="O55" s="1159"/>
      <c r="P55" s="1159"/>
      <c r="Q55" s="1159"/>
      <c r="R55" s="1159"/>
      <c r="S55" s="1160"/>
      <c r="T55" s="601"/>
      <c r="U55" s="1155"/>
      <c r="V55" s="1156"/>
      <c r="W55" s="1156"/>
      <c r="X55" s="1156"/>
      <c r="Y55" s="1156"/>
      <c r="Z55" s="1156"/>
      <c r="AA55" s="1156"/>
      <c r="AB55" s="1157"/>
      <c r="AC55" s="1155"/>
      <c r="AD55" s="1156"/>
      <c r="AE55" s="1156"/>
      <c r="AF55" s="1156"/>
      <c r="AG55" s="1156"/>
      <c r="AH55" s="1156"/>
      <c r="AI55" s="1156"/>
      <c r="AJ55" s="1157"/>
      <c r="AK55" s="262"/>
      <c r="AO55" s="3"/>
    </row>
    <row r="56" spans="1:41" ht="39" customHeight="1" hidden="1">
      <c r="A56" s="57"/>
      <c r="B56" s="267"/>
      <c r="C56" s="268"/>
      <c r="D56" s="268"/>
      <c r="E56" s="268"/>
      <c r="F56" s="268"/>
      <c r="G56" s="268"/>
      <c r="H56" s="268"/>
      <c r="I56" s="268"/>
      <c r="J56" s="268"/>
      <c r="K56" s="268"/>
      <c r="L56" s="268"/>
      <c r="M56" s="268"/>
      <c r="N56" s="268"/>
      <c r="O56" s="268"/>
      <c r="P56" s="268"/>
      <c r="Q56" s="268"/>
      <c r="R56" s="268"/>
      <c r="S56" s="268"/>
      <c r="T56" s="294"/>
      <c r="U56" s="285"/>
      <c r="V56" s="286"/>
      <c r="W56" s="286"/>
      <c r="X56" s="286"/>
      <c r="Y56" s="286"/>
      <c r="Z56" s="286"/>
      <c r="AA56" s="286"/>
      <c r="AB56" s="284"/>
      <c r="AC56" s="285"/>
      <c r="AD56" s="286"/>
      <c r="AE56" s="286"/>
      <c r="AF56" s="286"/>
      <c r="AG56" s="286"/>
      <c r="AH56" s="286"/>
      <c r="AI56" s="286"/>
      <c r="AJ56" s="284"/>
      <c r="AK56" s="60"/>
      <c r="AO56" s="3"/>
    </row>
    <row r="57" spans="1:41" ht="26.25" customHeight="1">
      <c r="A57" s="57"/>
      <c r="B57" s="460"/>
      <c r="C57" s="188"/>
      <c r="D57" s="188"/>
      <c r="E57" s="188"/>
      <c r="F57" s="188"/>
      <c r="G57" s="188"/>
      <c r="H57" s="188"/>
      <c r="I57" s="188"/>
      <c r="J57" s="188"/>
      <c r="K57" s="188"/>
      <c r="L57" s="188"/>
      <c r="M57" s="188"/>
      <c r="N57" s="188"/>
      <c r="O57" s="188"/>
      <c r="P57" s="188"/>
      <c r="Q57" s="188"/>
      <c r="R57" s="188"/>
      <c r="S57" s="188"/>
      <c r="T57" s="289"/>
      <c r="U57" s="298"/>
      <c r="V57" s="85"/>
      <c r="W57" s="85"/>
      <c r="X57" s="85"/>
      <c r="Y57" s="85"/>
      <c r="Z57" s="85"/>
      <c r="AA57" s="85"/>
      <c r="AB57" s="299"/>
      <c r="AC57" s="298"/>
      <c r="AD57" s="85"/>
      <c r="AE57" s="85"/>
      <c r="AF57" s="85"/>
      <c r="AG57" s="85"/>
      <c r="AH57" s="85"/>
      <c r="AI57" s="85"/>
      <c r="AJ57" s="299"/>
      <c r="AK57" s="60"/>
      <c r="AO57" s="3"/>
    </row>
    <row r="58" spans="1:41" ht="15" customHeight="1">
      <c r="A58" s="57"/>
      <c r="B58" s="1158" t="s">
        <v>661</v>
      </c>
      <c r="C58" s="1159"/>
      <c r="D58" s="1159"/>
      <c r="E58" s="1159"/>
      <c r="F58" s="1159"/>
      <c r="G58" s="1159"/>
      <c r="H58" s="1159"/>
      <c r="I58" s="1159"/>
      <c r="J58" s="1159"/>
      <c r="K58" s="1159"/>
      <c r="L58" s="1159"/>
      <c r="M58" s="1159"/>
      <c r="N58" s="1159"/>
      <c r="O58" s="1159"/>
      <c r="P58" s="1159"/>
      <c r="Q58" s="1159"/>
      <c r="R58" s="1159"/>
      <c r="S58" s="1160"/>
      <c r="T58" s="601"/>
      <c r="U58" s="1155"/>
      <c r="V58" s="1156"/>
      <c r="W58" s="1156"/>
      <c r="X58" s="1156"/>
      <c r="Y58" s="1156"/>
      <c r="Z58" s="1156"/>
      <c r="AA58" s="1156"/>
      <c r="AB58" s="1157"/>
      <c r="AC58" s="1155"/>
      <c r="AD58" s="1156"/>
      <c r="AE58" s="1156"/>
      <c r="AF58" s="1156"/>
      <c r="AG58" s="1156"/>
      <c r="AH58" s="1156"/>
      <c r="AI58" s="1156"/>
      <c r="AJ58" s="1157"/>
      <c r="AK58" s="60"/>
      <c r="AO58" s="3"/>
    </row>
    <row r="59" spans="1:41" ht="14.25" customHeight="1">
      <c r="A59" s="261"/>
      <c r="B59" s="267"/>
      <c r="C59" s="268"/>
      <c r="D59" s="268"/>
      <c r="E59" s="268"/>
      <c r="F59" s="268"/>
      <c r="G59" s="268"/>
      <c r="H59" s="268"/>
      <c r="I59" s="268"/>
      <c r="J59" s="268"/>
      <c r="K59" s="268"/>
      <c r="L59" s="268"/>
      <c r="M59" s="268"/>
      <c r="N59" s="268"/>
      <c r="O59" s="268"/>
      <c r="P59" s="268"/>
      <c r="Q59" s="268"/>
      <c r="R59" s="268"/>
      <c r="S59" s="268"/>
      <c r="T59" s="294"/>
      <c r="U59" s="285"/>
      <c r="V59" s="286"/>
      <c r="W59" s="286"/>
      <c r="X59" s="286"/>
      <c r="Y59" s="286"/>
      <c r="Z59" s="286"/>
      <c r="AA59" s="286"/>
      <c r="AB59" s="284"/>
      <c r="AC59" s="285"/>
      <c r="AD59" s="286"/>
      <c r="AE59" s="286"/>
      <c r="AF59" s="286"/>
      <c r="AG59" s="286"/>
      <c r="AH59" s="286"/>
      <c r="AI59" s="286"/>
      <c r="AJ59" s="284"/>
      <c r="AK59" s="60"/>
      <c r="AO59" s="3"/>
    </row>
    <row r="60" spans="1:41" ht="15" customHeight="1">
      <c r="A60" s="57"/>
      <c r="B60" s="1158" t="s">
        <v>662</v>
      </c>
      <c r="C60" s="1159"/>
      <c r="D60" s="1159"/>
      <c r="E60" s="1159"/>
      <c r="F60" s="1159"/>
      <c r="G60" s="1159"/>
      <c r="H60" s="1159"/>
      <c r="I60" s="1159"/>
      <c r="J60" s="1159"/>
      <c r="K60" s="1159"/>
      <c r="L60" s="1159"/>
      <c r="M60" s="1159"/>
      <c r="N60" s="1159"/>
      <c r="O60" s="1159"/>
      <c r="P60" s="1159"/>
      <c r="Q60" s="1159"/>
      <c r="R60" s="1159"/>
      <c r="S60" s="1160"/>
      <c r="T60" s="1227"/>
      <c r="U60" s="1155"/>
      <c r="V60" s="1156"/>
      <c r="W60" s="1156"/>
      <c r="X60" s="1156"/>
      <c r="Y60" s="1156"/>
      <c r="Z60" s="1156"/>
      <c r="AA60" s="1156"/>
      <c r="AB60" s="1157"/>
      <c r="AC60" s="1155"/>
      <c r="AD60" s="1156"/>
      <c r="AE60" s="1156"/>
      <c r="AF60" s="1156"/>
      <c r="AG60" s="1156"/>
      <c r="AH60" s="1156"/>
      <c r="AI60" s="1156"/>
      <c r="AJ60" s="1157"/>
      <c r="AK60" s="60"/>
      <c r="AO60" s="3"/>
    </row>
    <row r="61" spans="1:41" ht="15.75" customHeight="1">
      <c r="A61" s="261"/>
      <c r="B61" s="267"/>
      <c r="C61" s="268"/>
      <c r="D61" s="268"/>
      <c r="E61" s="268"/>
      <c r="F61" s="268"/>
      <c r="G61" s="268"/>
      <c r="H61" s="268"/>
      <c r="I61" s="268"/>
      <c r="J61" s="268"/>
      <c r="K61" s="268"/>
      <c r="L61" s="268"/>
      <c r="M61" s="268"/>
      <c r="N61" s="268"/>
      <c r="O61" s="268"/>
      <c r="P61" s="268"/>
      <c r="Q61" s="268"/>
      <c r="R61" s="268"/>
      <c r="S61" s="268"/>
      <c r="T61" s="1228"/>
      <c r="U61" s="285"/>
      <c r="V61" s="286"/>
      <c r="W61" s="286"/>
      <c r="X61" s="286"/>
      <c r="Y61" s="286"/>
      <c r="Z61" s="286"/>
      <c r="AA61" s="286"/>
      <c r="AB61" s="284"/>
      <c r="AC61" s="285"/>
      <c r="AD61" s="286"/>
      <c r="AE61" s="286"/>
      <c r="AF61" s="286"/>
      <c r="AG61" s="286"/>
      <c r="AH61" s="286"/>
      <c r="AI61" s="286"/>
      <c r="AJ61" s="284"/>
      <c r="AK61" s="60"/>
      <c r="AO61" s="3"/>
    </row>
    <row r="62" spans="1:41" ht="15" customHeight="1">
      <c r="A62" s="262"/>
      <c r="B62" s="1158" t="s">
        <v>663</v>
      </c>
      <c r="C62" s="1159"/>
      <c r="D62" s="1159"/>
      <c r="E62" s="1159"/>
      <c r="F62" s="1159"/>
      <c r="G62" s="1159"/>
      <c r="H62" s="1159"/>
      <c r="I62" s="1159"/>
      <c r="J62" s="1159"/>
      <c r="K62" s="1159"/>
      <c r="L62" s="1159"/>
      <c r="M62" s="1159"/>
      <c r="N62" s="1159"/>
      <c r="O62" s="1159"/>
      <c r="P62" s="1159"/>
      <c r="Q62" s="1159"/>
      <c r="R62" s="1159"/>
      <c r="S62" s="1160"/>
      <c r="T62" s="1227"/>
      <c r="U62" s="1155"/>
      <c r="V62" s="1156"/>
      <c r="W62" s="1156"/>
      <c r="X62" s="1156"/>
      <c r="Y62" s="1156"/>
      <c r="Z62" s="1156"/>
      <c r="AA62" s="1156"/>
      <c r="AB62" s="1157"/>
      <c r="AC62" s="1229"/>
      <c r="AD62" s="1230"/>
      <c r="AE62" s="1230"/>
      <c r="AF62" s="1230"/>
      <c r="AG62" s="1230"/>
      <c r="AH62" s="1230"/>
      <c r="AI62" s="1230"/>
      <c r="AJ62" s="1231"/>
      <c r="AK62" s="60"/>
      <c r="AO62" s="3"/>
    </row>
    <row r="63" spans="1:41" ht="18" customHeight="1" thickBot="1">
      <c r="A63" s="57"/>
      <c r="B63" s="281"/>
      <c r="C63" s="282"/>
      <c r="D63" s="282"/>
      <c r="E63" s="282"/>
      <c r="F63" s="282"/>
      <c r="G63" s="282"/>
      <c r="H63" s="282"/>
      <c r="I63" s="282"/>
      <c r="J63" s="282"/>
      <c r="K63" s="282"/>
      <c r="L63" s="282"/>
      <c r="M63" s="282"/>
      <c r="N63" s="282"/>
      <c r="O63" s="282"/>
      <c r="P63" s="282"/>
      <c r="Q63" s="282"/>
      <c r="R63" s="282"/>
      <c r="S63" s="282"/>
      <c r="T63" s="1228"/>
      <c r="U63" s="295"/>
      <c r="V63" s="296"/>
      <c r="W63" s="296"/>
      <c r="X63" s="296"/>
      <c r="Y63" s="296"/>
      <c r="Z63" s="296"/>
      <c r="AA63" s="296"/>
      <c r="AB63" s="296"/>
      <c r="AC63" s="1232"/>
      <c r="AD63" s="1233"/>
      <c r="AE63" s="1233"/>
      <c r="AF63" s="1233"/>
      <c r="AG63" s="1233"/>
      <c r="AH63" s="1233"/>
      <c r="AI63" s="1233"/>
      <c r="AJ63" s="1234"/>
      <c r="AK63" s="60"/>
      <c r="AO63" s="3"/>
    </row>
    <row r="64" spans="1:41" ht="9.75" customHeight="1">
      <c r="A64" s="57"/>
      <c r="B64" s="203"/>
      <c r="C64" s="203"/>
      <c r="D64" s="203"/>
      <c r="E64" s="203"/>
      <c r="F64" s="203"/>
      <c r="G64" s="203"/>
      <c r="H64" s="203"/>
      <c r="I64" s="203"/>
      <c r="J64" s="203"/>
      <c r="K64" s="203"/>
      <c r="L64" s="203"/>
      <c r="M64" s="203"/>
      <c r="N64" s="203"/>
      <c r="O64" s="203"/>
      <c r="P64" s="203"/>
      <c r="Q64" s="203"/>
      <c r="R64" s="203"/>
      <c r="S64" s="203"/>
      <c r="T64" s="203"/>
      <c r="U64" s="305"/>
      <c r="V64" s="306"/>
      <c r="W64" s="306"/>
      <c r="X64" s="306"/>
      <c r="Y64" s="306"/>
      <c r="Z64" s="306"/>
      <c r="AA64" s="306"/>
      <c r="AB64" s="306"/>
      <c r="AC64" s="307"/>
      <c r="AD64" s="308"/>
      <c r="AE64" s="308"/>
      <c r="AF64" s="308"/>
      <c r="AG64" s="308"/>
      <c r="AH64" s="308"/>
      <c r="AI64" s="308"/>
      <c r="AJ64" s="309"/>
      <c r="AK64" s="60"/>
      <c r="AO64" s="3"/>
    </row>
    <row r="65" spans="1:41" ht="21.75" customHeight="1">
      <c r="A65" s="57"/>
      <c r="B65" s="1235" t="s">
        <v>664</v>
      </c>
      <c r="C65" s="1235"/>
      <c r="D65" s="1235"/>
      <c r="E65" s="1235"/>
      <c r="F65" s="1235"/>
      <c r="G65" s="1235"/>
      <c r="H65" s="1235"/>
      <c r="I65" s="1235"/>
      <c r="J65" s="1235"/>
      <c r="K65" s="1235"/>
      <c r="L65" s="1235"/>
      <c r="M65" s="1235"/>
      <c r="N65" s="1235"/>
      <c r="O65" s="1235"/>
      <c r="P65" s="1235"/>
      <c r="Q65" s="1235"/>
      <c r="R65" s="1235"/>
      <c r="S65" s="1235"/>
      <c r="T65" s="1236"/>
      <c r="U65" s="1237"/>
      <c r="V65" s="1238"/>
      <c r="W65" s="1238"/>
      <c r="X65" s="1238"/>
      <c r="Y65" s="1238"/>
      <c r="Z65" s="1238"/>
      <c r="AA65" s="1238"/>
      <c r="AB65" s="1239"/>
      <c r="AC65" s="1237"/>
      <c r="AD65" s="1238"/>
      <c r="AE65" s="1238"/>
      <c r="AF65" s="1238"/>
      <c r="AG65" s="1238"/>
      <c r="AH65" s="1238"/>
      <c r="AI65" s="1238"/>
      <c r="AJ65" s="1239"/>
      <c r="AK65" s="60"/>
      <c r="AO65" s="3"/>
    </row>
    <row r="66" spans="1:41" ht="6" customHeight="1">
      <c r="A66" s="57"/>
      <c r="B66" s="1240"/>
      <c r="C66" s="1240"/>
      <c r="D66" s="1240"/>
      <c r="E66" s="1240"/>
      <c r="F66" s="1240"/>
      <c r="G66" s="1240"/>
      <c r="H66" s="1240"/>
      <c r="I66" s="1240"/>
      <c r="J66" s="1240"/>
      <c r="K66" s="1240"/>
      <c r="L66" s="1240"/>
      <c r="M66" s="1240"/>
      <c r="N66" s="1240"/>
      <c r="O66" s="1240"/>
      <c r="P66" s="1240"/>
      <c r="Q66" s="1240"/>
      <c r="R66" s="1240"/>
      <c r="S66" s="1240"/>
      <c r="T66" s="1241"/>
      <c r="U66" s="566"/>
      <c r="V66" s="291"/>
      <c r="W66" s="291"/>
      <c r="X66" s="291"/>
      <c r="Y66" s="291"/>
      <c r="Z66" s="291"/>
      <c r="AA66" s="291"/>
      <c r="AB66" s="291"/>
      <c r="AC66" s="566"/>
      <c r="AD66" s="291"/>
      <c r="AE66" s="291"/>
      <c r="AF66" s="291"/>
      <c r="AG66" s="291"/>
      <c r="AH66" s="291"/>
      <c r="AI66" s="291"/>
      <c r="AJ66" s="567"/>
      <c r="AK66" s="91"/>
      <c r="AO66" s="3"/>
    </row>
    <row r="67" spans="1:41" ht="15" customHeight="1">
      <c r="A67" s="53"/>
      <c r="B67" s="1159"/>
      <c r="C67" s="1159"/>
      <c r="D67" s="1159"/>
      <c r="E67" s="1159"/>
      <c r="F67" s="1159"/>
      <c r="G67" s="1159"/>
      <c r="H67" s="1159"/>
      <c r="I67" s="1159"/>
      <c r="J67" s="1159"/>
      <c r="K67" s="1159"/>
      <c r="L67" s="1159"/>
      <c r="M67" s="1159"/>
      <c r="N67" s="1159"/>
      <c r="O67" s="1159"/>
      <c r="P67" s="1159"/>
      <c r="Q67" s="1159"/>
      <c r="R67" s="1159"/>
      <c r="S67" s="1159"/>
      <c r="T67" s="1159"/>
      <c r="U67" s="650"/>
      <c r="V67" s="650"/>
      <c r="W67" s="650"/>
      <c r="X67" s="650"/>
      <c r="Y67" s="650"/>
      <c r="Z67" s="650"/>
      <c r="AA67" s="650"/>
      <c r="AB67" s="650"/>
      <c r="AC67" s="650"/>
      <c r="AD67" s="650"/>
      <c r="AE67" s="650"/>
      <c r="AF67" s="650"/>
      <c r="AG67" s="650"/>
      <c r="AH67" s="650"/>
      <c r="AI67" s="650"/>
      <c r="AJ67" s="651"/>
      <c r="AK67" s="60"/>
      <c r="AO67" s="3"/>
    </row>
    <row r="68" spans="1:41" ht="8.25" customHeight="1">
      <c r="A68" s="89"/>
      <c r="B68" s="700"/>
      <c r="C68" s="700"/>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c r="AJ68" s="701"/>
      <c r="AK68" s="60"/>
      <c r="AO68" s="3"/>
    </row>
    <row r="69" spans="1:41" ht="15" customHeight="1">
      <c r="A69" s="57"/>
      <c r="B69" s="904" t="s">
        <v>963</v>
      </c>
      <c r="C69" s="1293"/>
      <c r="D69" s="1293"/>
      <c r="E69" s="1293"/>
      <c r="F69" s="1293"/>
      <c r="G69" s="1293"/>
      <c r="H69" s="1293"/>
      <c r="I69" s="1293"/>
      <c r="J69" s="1293"/>
      <c r="K69" s="1293"/>
      <c r="L69" s="1293"/>
      <c r="M69" s="1293"/>
      <c r="N69" s="1293"/>
      <c r="O69" s="1293"/>
      <c r="P69" s="1293"/>
      <c r="Q69" s="1293"/>
      <c r="R69" s="1293"/>
      <c r="S69" s="1293"/>
      <c r="T69" s="1294"/>
      <c r="U69" s="1155"/>
      <c r="V69" s="1156"/>
      <c r="W69" s="1156"/>
      <c r="X69" s="1156"/>
      <c r="Y69" s="1156"/>
      <c r="Z69" s="1156"/>
      <c r="AA69" s="1156"/>
      <c r="AB69" s="1157"/>
      <c r="AC69" s="1155"/>
      <c r="AD69" s="1156"/>
      <c r="AE69" s="1156"/>
      <c r="AF69" s="1156"/>
      <c r="AG69" s="1156"/>
      <c r="AH69" s="1156"/>
      <c r="AI69" s="1156"/>
      <c r="AJ69" s="1157"/>
      <c r="AK69" s="60"/>
      <c r="AO69" s="3"/>
    </row>
    <row r="70" spans="1:41" ht="5.25" customHeight="1">
      <c r="A70" s="57"/>
      <c r="B70" s="235"/>
      <c r="C70" s="467"/>
      <c r="D70" s="467"/>
      <c r="E70" s="467"/>
      <c r="F70" s="467"/>
      <c r="G70" s="467"/>
      <c r="H70" s="467"/>
      <c r="I70" s="467"/>
      <c r="J70" s="467"/>
      <c r="K70" s="467"/>
      <c r="L70" s="467"/>
      <c r="M70" s="467"/>
      <c r="N70" s="467"/>
      <c r="O70" s="467"/>
      <c r="P70" s="467"/>
      <c r="Q70" s="467"/>
      <c r="R70" s="467"/>
      <c r="S70" s="467"/>
      <c r="T70" s="581"/>
      <c r="U70" s="291"/>
      <c r="V70" s="291"/>
      <c r="W70" s="291"/>
      <c r="X70" s="291"/>
      <c r="Y70" s="291"/>
      <c r="Z70" s="291"/>
      <c r="AA70" s="291"/>
      <c r="AB70" s="291"/>
      <c r="AC70" s="290"/>
      <c r="AD70" s="291"/>
      <c r="AE70" s="291"/>
      <c r="AF70" s="291"/>
      <c r="AG70" s="291"/>
      <c r="AH70" s="291"/>
      <c r="AI70" s="291"/>
      <c r="AJ70" s="292"/>
      <c r="AK70" s="60"/>
      <c r="AO70" s="3"/>
    </row>
    <row r="71" spans="1:41" ht="17.25" customHeight="1">
      <c r="A71" s="57"/>
      <c r="B71" s="235"/>
      <c r="C71" s="467"/>
      <c r="D71" s="467"/>
      <c r="E71" s="467"/>
      <c r="F71" s="467"/>
      <c r="G71" s="467"/>
      <c r="H71" s="467"/>
      <c r="I71" s="467"/>
      <c r="J71" s="467"/>
      <c r="K71" s="467"/>
      <c r="L71" s="467"/>
      <c r="M71" s="467"/>
      <c r="N71" s="467"/>
      <c r="O71" s="467"/>
      <c r="P71" s="467"/>
      <c r="Q71" s="467"/>
      <c r="R71" s="467"/>
      <c r="S71" s="467"/>
      <c r="T71" s="467"/>
      <c r="U71" s="290"/>
      <c r="V71" s="291"/>
      <c r="W71" s="291"/>
      <c r="X71" s="291"/>
      <c r="Y71" s="291"/>
      <c r="Z71" s="291"/>
      <c r="AA71" s="291"/>
      <c r="AB71" s="291"/>
      <c r="AC71" s="290"/>
      <c r="AD71" s="291"/>
      <c r="AE71" s="291"/>
      <c r="AF71" s="291"/>
      <c r="AG71" s="291"/>
      <c r="AH71" s="291"/>
      <c r="AI71" s="291"/>
      <c r="AJ71" s="292"/>
      <c r="AK71" s="60"/>
      <c r="AO71" s="3"/>
    </row>
    <row r="72" spans="1:37" ht="15" customHeight="1">
      <c r="A72" s="57"/>
      <c r="B72" s="1158" t="s">
        <v>665</v>
      </c>
      <c r="C72" s="1159"/>
      <c r="D72" s="1159"/>
      <c r="E72" s="1159"/>
      <c r="F72" s="1159"/>
      <c r="G72" s="1159"/>
      <c r="H72" s="1159"/>
      <c r="I72" s="1159"/>
      <c r="J72" s="1159"/>
      <c r="K72" s="1159"/>
      <c r="L72" s="1159"/>
      <c r="M72" s="1159"/>
      <c r="N72" s="1159"/>
      <c r="O72" s="1159"/>
      <c r="P72" s="1159"/>
      <c r="Q72" s="1159"/>
      <c r="R72" s="1159"/>
      <c r="S72" s="1159"/>
      <c r="T72" s="1159"/>
      <c r="U72" s="1155"/>
      <c r="V72" s="1156"/>
      <c r="W72" s="1156"/>
      <c r="X72" s="1156"/>
      <c r="Y72" s="1156"/>
      <c r="Z72" s="1156"/>
      <c r="AA72" s="1156"/>
      <c r="AB72" s="1157"/>
      <c r="AC72" s="1155"/>
      <c r="AD72" s="1156"/>
      <c r="AE72" s="1156"/>
      <c r="AF72" s="1156"/>
      <c r="AG72" s="1156"/>
      <c r="AH72" s="1156"/>
      <c r="AI72" s="1156"/>
      <c r="AJ72" s="1157"/>
      <c r="AK72" s="60"/>
    </row>
    <row r="73" spans="1:37" ht="9" customHeight="1" hidden="1">
      <c r="A73" s="57"/>
      <c r="B73" s="310"/>
      <c r="C73" s="311"/>
      <c r="D73" s="311"/>
      <c r="E73" s="207"/>
      <c r="F73" s="207"/>
      <c r="G73" s="207"/>
      <c r="H73" s="207"/>
      <c r="I73" s="207"/>
      <c r="J73" s="207"/>
      <c r="K73" s="207"/>
      <c r="L73" s="207"/>
      <c r="M73" s="207"/>
      <c r="N73" s="207"/>
      <c r="O73" s="207"/>
      <c r="P73" s="207"/>
      <c r="Q73" s="207"/>
      <c r="R73" s="207"/>
      <c r="S73" s="207"/>
      <c r="T73" s="207"/>
      <c r="U73" s="290"/>
      <c r="V73" s="291"/>
      <c r="W73" s="291"/>
      <c r="X73" s="291"/>
      <c r="Y73" s="291"/>
      <c r="Z73" s="291"/>
      <c r="AA73" s="291"/>
      <c r="AB73" s="292"/>
      <c r="AC73" s="295"/>
      <c r="AD73" s="291"/>
      <c r="AE73" s="291"/>
      <c r="AF73" s="291"/>
      <c r="AG73" s="291"/>
      <c r="AH73" s="291"/>
      <c r="AI73" s="291"/>
      <c r="AJ73" s="292"/>
      <c r="AK73" s="60"/>
    </row>
    <row r="74" spans="1:37" ht="17.25" customHeight="1">
      <c r="A74" s="57"/>
      <c r="B74" s="472"/>
      <c r="C74" s="473"/>
      <c r="D74" s="473"/>
      <c r="E74" s="203"/>
      <c r="F74" s="203"/>
      <c r="G74" s="203"/>
      <c r="H74" s="203"/>
      <c r="I74" s="203"/>
      <c r="J74" s="203"/>
      <c r="K74" s="203"/>
      <c r="L74" s="203"/>
      <c r="M74" s="203"/>
      <c r="N74" s="203"/>
      <c r="O74" s="203"/>
      <c r="P74" s="203"/>
      <c r="Q74" s="203"/>
      <c r="R74" s="203"/>
      <c r="S74" s="203"/>
      <c r="T74" s="203"/>
      <c r="U74" s="295"/>
      <c r="V74" s="296"/>
      <c r="W74" s="296"/>
      <c r="X74" s="296"/>
      <c r="Y74" s="296"/>
      <c r="Z74" s="296"/>
      <c r="AA74" s="296"/>
      <c r="AB74" s="297"/>
      <c r="AC74" s="295"/>
      <c r="AD74" s="296"/>
      <c r="AE74" s="296"/>
      <c r="AF74" s="296"/>
      <c r="AG74" s="296"/>
      <c r="AH74" s="296"/>
      <c r="AI74" s="296"/>
      <c r="AJ74" s="297"/>
      <c r="AK74" s="60"/>
    </row>
    <row r="75" spans="1:37" ht="15" customHeight="1">
      <c r="A75" s="57"/>
      <c r="B75" s="1158" t="s">
        <v>666</v>
      </c>
      <c r="C75" s="1159"/>
      <c r="D75" s="1159"/>
      <c r="E75" s="1159"/>
      <c r="F75" s="1159"/>
      <c r="G75" s="1159"/>
      <c r="H75" s="1159"/>
      <c r="I75" s="1159"/>
      <c r="J75" s="1159"/>
      <c r="K75" s="1159"/>
      <c r="L75" s="1159"/>
      <c r="M75" s="1159"/>
      <c r="N75" s="1159"/>
      <c r="O75" s="1159"/>
      <c r="P75" s="1159"/>
      <c r="Q75" s="1159"/>
      <c r="R75" s="1159"/>
      <c r="S75" s="1159"/>
      <c r="T75" s="1159"/>
      <c r="U75" s="1155"/>
      <c r="V75" s="1156"/>
      <c r="W75" s="1156"/>
      <c r="X75" s="1156"/>
      <c r="Y75" s="1156"/>
      <c r="Z75" s="1156"/>
      <c r="AA75" s="1156"/>
      <c r="AB75" s="1156"/>
      <c r="AC75" s="1155"/>
      <c r="AD75" s="1156"/>
      <c r="AE75" s="1156"/>
      <c r="AF75" s="1156"/>
      <c r="AG75" s="1156"/>
      <c r="AH75" s="1156"/>
      <c r="AI75" s="1156"/>
      <c r="AJ75" s="1157"/>
      <c r="AK75" s="60"/>
    </row>
    <row r="76" spans="1:37" ht="36" customHeight="1" hidden="1">
      <c r="A76" s="57"/>
      <c r="B76" s="472"/>
      <c r="C76" s="473"/>
      <c r="D76" s="473"/>
      <c r="E76" s="203"/>
      <c r="F76" s="203"/>
      <c r="G76" s="203"/>
      <c r="H76" s="203"/>
      <c r="I76" s="203"/>
      <c r="J76" s="203"/>
      <c r="K76" s="203"/>
      <c r="L76" s="203"/>
      <c r="M76" s="203"/>
      <c r="N76" s="203"/>
      <c r="O76" s="203"/>
      <c r="P76" s="203"/>
      <c r="Q76" s="203"/>
      <c r="R76" s="203"/>
      <c r="S76" s="203"/>
      <c r="T76" s="203"/>
      <c r="U76" s="290"/>
      <c r="V76" s="291"/>
      <c r="W76" s="291"/>
      <c r="X76" s="291"/>
      <c r="Y76" s="291"/>
      <c r="Z76" s="291"/>
      <c r="AA76" s="291"/>
      <c r="AB76" s="292"/>
      <c r="AC76" s="291"/>
      <c r="AD76" s="291"/>
      <c r="AE76" s="291"/>
      <c r="AF76" s="291"/>
      <c r="AG76" s="291"/>
      <c r="AH76" s="291"/>
      <c r="AI76" s="291"/>
      <c r="AJ76" s="292"/>
      <c r="AK76" s="60"/>
    </row>
    <row r="77" spans="1:37" ht="17.25" customHeight="1">
      <c r="A77" s="57"/>
      <c r="B77" s="310"/>
      <c r="C77" s="311"/>
      <c r="D77" s="311"/>
      <c r="E77" s="207"/>
      <c r="F77" s="207"/>
      <c r="G77" s="207"/>
      <c r="H77" s="207"/>
      <c r="I77" s="207"/>
      <c r="J77" s="207"/>
      <c r="K77" s="207"/>
      <c r="L77" s="207"/>
      <c r="M77" s="207"/>
      <c r="N77" s="207"/>
      <c r="O77" s="207"/>
      <c r="P77" s="207"/>
      <c r="Q77" s="207"/>
      <c r="R77" s="207"/>
      <c r="S77" s="207"/>
      <c r="T77" s="466"/>
      <c r="U77" s="295"/>
      <c r="V77" s="296"/>
      <c r="W77" s="296"/>
      <c r="X77" s="296"/>
      <c r="Y77" s="296"/>
      <c r="Z77" s="296"/>
      <c r="AA77" s="296"/>
      <c r="AC77" s="295"/>
      <c r="AD77" s="296"/>
      <c r="AE77" s="296"/>
      <c r="AF77" s="296"/>
      <c r="AG77" s="296"/>
      <c r="AH77" s="296"/>
      <c r="AI77" s="296"/>
      <c r="AJ77" s="297"/>
      <c r="AK77" s="60"/>
    </row>
    <row r="78" spans="1:37" ht="15" customHeight="1">
      <c r="A78" s="57"/>
      <c r="B78" s="1158" t="s">
        <v>667</v>
      </c>
      <c r="C78" s="1159"/>
      <c r="D78" s="1159"/>
      <c r="E78" s="1159"/>
      <c r="F78" s="1159"/>
      <c r="G78" s="1159"/>
      <c r="H78" s="1159"/>
      <c r="I78" s="1159"/>
      <c r="J78" s="1159"/>
      <c r="K78" s="1159"/>
      <c r="L78" s="1159"/>
      <c r="M78" s="1159"/>
      <c r="N78" s="1159"/>
      <c r="O78" s="1159"/>
      <c r="P78" s="1159"/>
      <c r="Q78" s="1159"/>
      <c r="R78" s="1159"/>
      <c r="S78" s="1159"/>
      <c r="T78" s="1160"/>
      <c r="U78" s="1155"/>
      <c r="V78" s="1156"/>
      <c r="W78" s="1156"/>
      <c r="X78" s="1156"/>
      <c r="Y78" s="1156"/>
      <c r="Z78" s="1156"/>
      <c r="AA78" s="1156"/>
      <c r="AB78" s="1157"/>
      <c r="AC78" s="1161"/>
      <c r="AD78" s="1161"/>
      <c r="AE78" s="1161"/>
      <c r="AF78" s="1161"/>
      <c r="AG78" s="1161"/>
      <c r="AH78" s="1161"/>
      <c r="AI78" s="1161"/>
      <c r="AJ78" s="1162"/>
      <c r="AK78" s="60"/>
    </row>
    <row r="79" spans="1:37" ht="17.25" customHeight="1">
      <c r="A79" s="57"/>
      <c r="B79" s="310"/>
      <c r="C79" s="311"/>
      <c r="D79" s="311"/>
      <c r="E79" s="207"/>
      <c r="F79" s="207"/>
      <c r="G79" s="207"/>
      <c r="H79" s="207"/>
      <c r="I79" s="207"/>
      <c r="J79" s="207"/>
      <c r="K79" s="207"/>
      <c r="L79" s="207"/>
      <c r="M79" s="207"/>
      <c r="N79" s="207"/>
      <c r="O79" s="207"/>
      <c r="P79" s="207"/>
      <c r="Q79" s="207"/>
      <c r="R79" s="207"/>
      <c r="S79" s="207"/>
      <c r="T79" s="207"/>
      <c r="U79" s="295"/>
      <c r="V79" s="296"/>
      <c r="W79" s="296"/>
      <c r="X79" s="296"/>
      <c r="Y79" s="296"/>
      <c r="Z79" s="296"/>
      <c r="AA79" s="296"/>
      <c r="AB79" s="297"/>
      <c r="AC79" s="296"/>
      <c r="AD79" s="296"/>
      <c r="AE79" s="296"/>
      <c r="AF79" s="296"/>
      <c r="AG79" s="296"/>
      <c r="AH79" s="296"/>
      <c r="AI79" s="296"/>
      <c r="AJ79" s="297"/>
      <c r="AK79" s="60"/>
    </row>
    <row r="80" spans="1:38" ht="9.75" customHeight="1">
      <c r="A80" s="1163"/>
      <c r="B80" s="929"/>
      <c r="C80" s="929"/>
      <c r="D80" s="929"/>
      <c r="E80" s="929"/>
      <c r="F80" s="929"/>
      <c r="G80" s="929"/>
      <c r="H80" s="929"/>
      <c r="I80" s="929"/>
      <c r="J80" s="929"/>
      <c r="K80" s="929"/>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c r="AK80" s="931"/>
      <c r="AL80" s="2"/>
    </row>
    <row r="81" spans="1:37" ht="39" customHeight="1">
      <c r="A81" s="53"/>
      <c r="B81" s="1242" t="s">
        <v>838</v>
      </c>
      <c r="C81" s="1242"/>
      <c r="D81" s="1242"/>
      <c r="E81" s="1242"/>
      <c r="F81" s="1242"/>
      <c r="G81" s="1242"/>
      <c r="H81" s="1242"/>
      <c r="I81" s="1242"/>
      <c r="J81" s="1242"/>
      <c r="K81" s="1242"/>
      <c r="L81" s="1242"/>
      <c r="M81" s="1242"/>
      <c r="N81" s="1242"/>
      <c r="O81" s="1242"/>
      <c r="P81" s="1242"/>
      <c r="Q81" s="1242"/>
      <c r="R81" s="1242"/>
      <c r="S81" s="1242"/>
      <c r="T81" s="1242"/>
      <c r="U81" s="1242"/>
      <c r="V81" s="1242"/>
      <c r="W81" s="1242"/>
      <c r="X81" s="1242"/>
      <c r="Y81" s="1242"/>
      <c r="Z81" s="1242"/>
      <c r="AA81" s="1242"/>
      <c r="AB81" s="1242"/>
      <c r="AC81" s="1242"/>
      <c r="AD81" s="1242"/>
      <c r="AE81" s="1242"/>
      <c r="AF81" s="1242"/>
      <c r="AG81" s="1242"/>
      <c r="AH81" s="1242"/>
      <c r="AI81" s="1242"/>
      <c r="AJ81" s="1243"/>
      <c r="AK81" s="55"/>
    </row>
    <row r="82" spans="1:37" ht="15" customHeight="1">
      <c r="A82" s="57"/>
      <c r="B82" s="1244"/>
      <c r="C82" s="1244"/>
      <c r="D82" s="1244"/>
      <c r="E82" s="1244"/>
      <c r="F82" s="1244"/>
      <c r="G82" s="1244"/>
      <c r="H82" s="1244"/>
      <c r="I82" s="1244"/>
      <c r="J82" s="1244"/>
      <c r="K82" s="1244"/>
      <c r="L82" s="1244"/>
      <c r="M82" s="1244"/>
      <c r="N82" s="1244"/>
      <c r="O82" s="1244"/>
      <c r="P82" s="1244"/>
      <c r="Q82" s="1244"/>
      <c r="R82" s="1244"/>
      <c r="S82" s="1244"/>
      <c r="T82" s="1244"/>
      <c r="U82" s="1244"/>
      <c r="V82" s="1244"/>
      <c r="W82" s="1244"/>
      <c r="X82" s="1244"/>
      <c r="Y82" s="1244"/>
      <c r="Z82" s="1244"/>
      <c r="AA82" s="1244"/>
      <c r="AB82" s="1244"/>
      <c r="AC82" s="1244"/>
      <c r="AD82" s="1244"/>
      <c r="AE82" s="1244"/>
      <c r="AF82" s="1244"/>
      <c r="AG82" s="1244"/>
      <c r="AH82" s="1244"/>
      <c r="AI82" s="1244"/>
      <c r="AJ82" s="1245"/>
      <c r="AK82" s="60"/>
    </row>
    <row r="83" spans="1:37" ht="4.5" customHeight="1">
      <c r="A83" s="57"/>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60"/>
    </row>
    <row r="84" spans="1:37" ht="15" customHeight="1">
      <c r="A84" s="57"/>
      <c r="B84" s="1019" t="s">
        <v>74</v>
      </c>
      <c r="C84" s="1020"/>
      <c r="D84" s="1020"/>
      <c r="E84" s="1020"/>
      <c r="F84" s="1020"/>
      <c r="G84" s="1020"/>
      <c r="H84" s="1020"/>
      <c r="I84" s="1020"/>
      <c r="J84" s="1020"/>
      <c r="K84" s="1020"/>
      <c r="L84" s="1020"/>
      <c r="M84" s="1020"/>
      <c r="N84" s="1020"/>
      <c r="O84" s="1020"/>
      <c r="P84" s="1020"/>
      <c r="Q84" s="1020"/>
      <c r="R84" s="1020"/>
      <c r="S84" s="1020"/>
      <c r="T84" s="1020"/>
      <c r="U84" s="1020"/>
      <c r="V84" s="1020"/>
      <c r="W84" s="1020"/>
      <c r="X84" s="1020"/>
      <c r="Y84" s="1020"/>
      <c r="Z84" s="1020"/>
      <c r="AA84" s="1020"/>
      <c r="AB84" s="1021"/>
      <c r="AC84" s="1019" t="s">
        <v>49</v>
      </c>
      <c r="AD84" s="1020"/>
      <c r="AE84" s="1020"/>
      <c r="AF84" s="1020"/>
      <c r="AG84" s="1020"/>
      <c r="AH84" s="1020"/>
      <c r="AI84" s="1020"/>
      <c r="AJ84" s="1021"/>
      <c r="AK84" s="60"/>
    </row>
    <row r="85" spans="1:37" ht="18" customHeight="1">
      <c r="A85" s="57"/>
      <c r="B85" s="1022"/>
      <c r="C85" s="1023"/>
      <c r="D85" s="1023"/>
      <c r="E85" s="1023"/>
      <c r="F85" s="1023"/>
      <c r="G85" s="1023"/>
      <c r="H85" s="1023"/>
      <c r="I85" s="1023"/>
      <c r="J85" s="1023"/>
      <c r="K85" s="1023"/>
      <c r="L85" s="1023"/>
      <c r="M85" s="1023"/>
      <c r="N85" s="1023"/>
      <c r="O85" s="1023"/>
      <c r="P85" s="1023"/>
      <c r="Q85" s="1023"/>
      <c r="R85" s="1023"/>
      <c r="S85" s="1023"/>
      <c r="T85" s="1023"/>
      <c r="U85" s="1023"/>
      <c r="V85" s="1023"/>
      <c r="W85" s="1023"/>
      <c r="X85" s="1023"/>
      <c r="Y85" s="1023"/>
      <c r="Z85" s="1023"/>
      <c r="AA85" s="1023"/>
      <c r="AB85" s="1024"/>
      <c r="AC85" s="1022"/>
      <c r="AD85" s="1023"/>
      <c r="AE85" s="1023"/>
      <c r="AF85" s="1023"/>
      <c r="AG85" s="1023"/>
      <c r="AH85" s="1023"/>
      <c r="AI85" s="1023"/>
      <c r="AJ85" s="1024"/>
      <c r="AK85" s="60"/>
    </row>
    <row r="86" spans="1:37" ht="18" customHeight="1">
      <c r="A86" s="57"/>
      <c r="B86" s="1025"/>
      <c r="C86" s="934"/>
      <c r="D86" s="934"/>
      <c r="E86" s="934"/>
      <c r="F86" s="934"/>
      <c r="G86" s="934"/>
      <c r="H86" s="934"/>
      <c r="I86" s="934"/>
      <c r="J86" s="934"/>
      <c r="K86" s="934"/>
      <c r="L86" s="934"/>
      <c r="M86" s="934"/>
      <c r="N86" s="934"/>
      <c r="O86" s="934"/>
      <c r="P86" s="934"/>
      <c r="Q86" s="934"/>
      <c r="R86" s="934"/>
      <c r="S86" s="934"/>
      <c r="T86" s="934"/>
      <c r="U86" s="934"/>
      <c r="V86" s="934"/>
      <c r="W86" s="934"/>
      <c r="X86" s="934"/>
      <c r="Y86" s="934"/>
      <c r="Z86" s="934"/>
      <c r="AA86" s="934"/>
      <c r="AB86" s="1026"/>
      <c r="AC86" s="1025"/>
      <c r="AD86" s="934"/>
      <c r="AE86" s="934"/>
      <c r="AF86" s="934"/>
      <c r="AG86" s="934"/>
      <c r="AH86" s="934"/>
      <c r="AI86" s="934"/>
      <c r="AJ86" s="1026"/>
      <c r="AK86" s="60"/>
    </row>
    <row r="87" spans="1:37" ht="20.25" customHeight="1">
      <c r="A87" s="278"/>
      <c r="B87" s="1246" t="s">
        <v>668</v>
      </c>
      <c r="C87" s="1247"/>
      <c r="D87" s="1248"/>
      <c r="E87" s="1249"/>
      <c r="F87" s="1249"/>
      <c r="G87" s="1249"/>
      <c r="H87" s="1249"/>
      <c r="I87" s="1249"/>
      <c r="J87" s="1249"/>
      <c r="K87" s="1249"/>
      <c r="L87" s="1249"/>
      <c r="M87" s="1249"/>
      <c r="N87" s="1249"/>
      <c r="O87" s="1249"/>
      <c r="P87" s="1249"/>
      <c r="Q87" s="1249"/>
      <c r="R87" s="1249"/>
      <c r="S87" s="1249"/>
      <c r="T87" s="1249"/>
      <c r="U87" s="1249"/>
      <c r="V87" s="1249"/>
      <c r="W87" s="1249"/>
      <c r="X87" s="1249"/>
      <c r="Y87" s="1249"/>
      <c r="Z87" s="1249"/>
      <c r="AA87" s="1249"/>
      <c r="AB87" s="1250"/>
      <c r="AC87" s="1251"/>
      <c r="AD87" s="1252"/>
      <c r="AE87" s="1252"/>
      <c r="AF87" s="1252"/>
      <c r="AG87" s="1252"/>
      <c r="AH87" s="1252"/>
      <c r="AI87" s="1252"/>
      <c r="AJ87" s="1253"/>
      <c r="AK87" s="277"/>
    </row>
    <row r="88" spans="1:37" ht="16.5" customHeight="1">
      <c r="A88" s="278"/>
      <c r="B88" s="1246" t="s">
        <v>669</v>
      </c>
      <c r="C88" s="1247"/>
      <c r="D88" s="1248"/>
      <c r="E88" s="1249"/>
      <c r="F88" s="1249"/>
      <c r="G88" s="1249"/>
      <c r="H88" s="1249"/>
      <c r="I88" s="1249"/>
      <c r="J88" s="1249"/>
      <c r="K88" s="1249"/>
      <c r="L88" s="1249"/>
      <c r="M88" s="1249"/>
      <c r="N88" s="1249"/>
      <c r="O88" s="1249"/>
      <c r="P88" s="1249"/>
      <c r="Q88" s="1249"/>
      <c r="R88" s="1249"/>
      <c r="S88" s="1249"/>
      <c r="T88" s="1249"/>
      <c r="U88" s="1249"/>
      <c r="V88" s="1249"/>
      <c r="W88" s="1249"/>
      <c r="X88" s="1249"/>
      <c r="Y88" s="1249"/>
      <c r="Z88" s="1249"/>
      <c r="AA88" s="1249"/>
      <c r="AB88" s="1250"/>
      <c r="AC88" s="1251"/>
      <c r="AD88" s="1252"/>
      <c r="AE88" s="1252"/>
      <c r="AF88" s="1252"/>
      <c r="AG88" s="1252"/>
      <c r="AH88" s="1252"/>
      <c r="AI88" s="1252"/>
      <c r="AJ88" s="1253"/>
      <c r="AK88" s="277"/>
    </row>
    <row r="89" spans="1:37" ht="17.25" customHeight="1">
      <c r="A89" s="278"/>
      <c r="B89" s="1246" t="s">
        <v>670</v>
      </c>
      <c r="C89" s="1247"/>
      <c r="D89" s="1248"/>
      <c r="E89" s="1249"/>
      <c r="F89" s="1249"/>
      <c r="G89" s="1249"/>
      <c r="H89" s="1249"/>
      <c r="I89" s="1249"/>
      <c r="J89" s="1249"/>
      <c r="K89" s="1249"/>
      <c r="L89" s="1249"/>
      <c r="M89" s="1249"/>
      <c r="N89" s="1249"/>
      <c r="O89" s="1249"/>
      <c r="P89" s="1249"/>
      <c r="Q89" s="1249"/>
      <c r="R89" s="1249"/>
      <c r="S89" s="1249"/>
      <c r="T89" s="1249"/>
      <c r="U89" s="1249"/>
      <c r="V89" s="1249"/>
      <c r="W89" s="1249"/>
      <c r="X89" s="1249"/>
      <c r="Y89" s="1249"/>
      <c r="Z89" s="1249"/>
      <c r="AA89" s="1249"/>
      <c r="AB89" s="1250"/>
      <c r="AC89" s="1251"/>
      <c r="AD89" s="1252"/>
      <c r="AE89" s="1252"/>
      <c r="AF89" s="1252"/>
      <c r="AG89" s="1252"/>
      <c r="AH89" s="1252"/>
      <c r="AI89" s="1252"/>
      <c r="AJ89" s="1253"/>
      <c r="AK89" s="277"/>
    </row>
    <row r="90" spans="1:37" ht="18" customHeight="1">
      <c r="A90" s="278"/>
      <c r="B90" s="1246" t="s">
        <v>671</v>
      </c>
      <c r="C90" s="1247"/>
      <c r="D90" s="1248"/>
      <c r="E90" s="1249"/>
      <c r="F90" s="1249"/>
      <c r="G90" s="1249"/>
      <c r="H90" s="1249"/>
      <c r="I90" s="1249"/>
      <c r="J90" s="1249"/>
      <c r="K90" s="1249"/>
      <c r="L90" s="1249"/>
      <c r="M90" s="1249"/>
      <c r="N90" s="1249"/>
      <c r="O90" s="1249"/>
      <c r="P90" s="1249"/>
      <c r="Q90" s="1249"/>
      <c r="R90" s="1249"/>
      <c r="S90" s="1249"/>
      <c r="T90" s="1249"/>
      <c r="U90" s="1249"/>
      <c r="V90" s="1249"/>
      <c r="W90" s="1249"/>
      <c r="X90" s="1249"/>
      <c r="Y90" s="1249"/>
      <c r="Z90" s="1249"/>
      <c r="AA90" s="1249"/>
      <c r="AB90" s="1250"/>
      <c r="AC90" s="1251"/>
      <c r="AD90" s="1252"/>
      <c r="AE90" s="1252"/>
      <c r="AF90" s="1252"/>
      <c r="AG90" s="1252"/>
      <c r="AH90" s="1252"/>
      <c r="AI90" s="1252"/>
      <c r="AJ90" s="1253"/>
      <c r="AK90" s="277"/>
    </row>
    <row r="91" spans="1:37" ht="16.5" customHeight="1" thickBot="1">
      <c r="A91" s="278"/>
      <c r="B91" s="1246" t="s">
        <v>672</v>
      </c>
      <c r="C91" s="1247"/>
      <c r="D91" s="1248"/>
      <c r="E91" s="1249"/>
      <c r="F91" s="1249"/>
      <c r="G91" s="1249"/>
      <c r="H91" s="1249"/>
      <c r="I91" s="1249"/>
      <c r="J91" s="1249"/>
      <c r="K91" s="1249"/>
      <c r="L91" s="1249"/>
      <c r="M91" s="1249"/>
      <c r="N91" s="1249"/>
      <c r="O91" s="1249"/>
      <c r="P91" s="1249"/>
      <c r="Q91" s="1249"/>
      <c r="R91" s="1249"/>
      <c r="S91" s="1249"/>
      <c r="T91" s="1249"/>
      <c r="U91" s="1249"/>
      <c r="V91" s="1249"/>
      <c r="W91" s="1249"/>
      <c r="X91" s="1249"/>
      <c r="Y91" s="1249"/>
      <c r="Z91" s="1249"/>
      <c r="AA91" s="1249"/>
      <c r="AB91" s="1250"/>
      <c r="AC91" s="1254"/>
      <c r="AD91" s="1255"/>
      <c r="AE91" s="1255"/>
      <c r="AF91" s="1255"/>
      <c r="AG91" s="1255"/>
      <c r="AH91" s="1255"/>
      <c r="AI91" s="1255"/>
      <c r="AJ91" s="1256"/>
      <c r="AK91" s="277"/>
    </row>
    <row r="92" spans="1:37" ht="18" customHeight="1" thickBot="1">
      <c r="A92" s="57"/>
      <c r="B92" s="77"/>
      <c r="C92" s="77"/>
      <c r="D92" s="77"/>
      <c r="E92" s="77"/>
      <c r="F92" s="77"/>
      <c r="G92" s="77"/>
      <c r="H92" s="77"/>
      <c r="I92" s="77"/>
      <c r="J92" s="77"/>
      <c r="K92" s="77"/>
      <c r="L92" s="77"/>
      <c r="M92" s="77"/>
      <c r="N92" s="77"/>
      <c r="O92" s="77"/>
      <c r="P92" s="77"/>
      <c r="Q92" s="77"/>
      <c r="R92" s="77"/>
      <c r="S92" s="312"/>
      <c r="T92" s="312"/>
      <c r="U92" s="312"/>
      <c r="V92" s="312"/>
      <c r="W92" s="312"/>
      <c r="X92" s="312"/>
      <c r="Y92" s="312"/>
      <c r="Z92" s="312"/>
      <c r="AA92" s="312"/>
      <c r="AB92" s="313" t="s">
        <v>673</v>
      </c>
      <c r="AC92" s="1180"/>
      <c r="AD92" s="1181"/>
      <c r="AE92" s="1181"/>
      <c r="AF92" s="1181"/>
      <c r="AG92" s="1181"/>
      <c r="AH92" s="1181"/>
      <c r="AI92" s="1181"/>
      <c r="AJ92" s="1182"/>
      <c r="AK92" s="60"/>
    </row>
    <row r="93" spans="1:37" ht="12.75">
      <c r="A93" s="8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321"/>
      <c r="AK93" s="91"/>
    </row>
    <row r="94" spans="1:37" ht="13.5" thickBot="1">
      <c r="A94" s="178"/>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7" ht="15" customHeight="1" thickBot="1">
      <c r="A95" s="57"/>
      <c r="B95" s="902" t="s">
        <v>674</v>
      </c>
      <c r="C95" s="902"/>
      <c r="D95" s="902"/>
      <c r="E95" s="902"/>
      <c r="F95" s="902"/>
      <c r="G95" s="902"/>
      <c r="H95" s="902"/>
      <c r="I95" s="902"/>
      <c r="J95" s="902"/>
      <c r="K95" s="902"/>
      <c r="L95" s="902"/>
      <c r="M95" s="902"/>
      <c r="N95" s="902"/>
      <c r="O95" s="902"/>
      <c r="P95" s="902"/>
      <c r="Q95" s="63"/>
      <c r="R95" s="63"/>
      <c r="S95" s="63"/>
      <c r="T95" s="63"/>
      <c r="U95" s="63"/>
      <c r="V95" s="63"/>
      <c r="W95" s="63"/>
      <c r="X95" s="63"/>
      <c r="Y95" s="63"/>
      <c r="Z95" s="491"/>
      <c r="AA95" s="96"/>
      <c r="AB95" s="63"/>
      <c r="AC95" s="1257">
        <v>15000000</v>
      </c>
      <c r="AD95" s="1258"/>
      <c r="AE95" s="1258"/>
      <c r="AF95" s="1258"/>
      <c r="AG95" s="1258"/>
      <c r="AH95" s="1258"/>
      <c r="AI95" s="1258"/>
      <c r="AJ95" s="1259"/>
      <c r="AK95" s="60"/>
    </row>
    <row r="96" spans="1:37" ht="12.75" customHeight="1" thickBot="1">
      <c r="A96" s="57"/>
      <c r="B96" s="63"/>
      <c r="C96" s="63"/>
      <c r="D96" s="63"/>
      <c r="E96" s="63"/>
      <c r="F96" s="63"/>
      <c r="G96" s="63"/>
      <c r="H96" s="63"/>
      <c r="I96" s="63"/>
      <c r="J96" s="63"/>
      <c r="K96" s="63"/>
      <c r="L96" s="63"/>
      <c r="M96" s="63"/>
      <c r="N96" s="63"/>
      <c r="O96" s="63"/>
      <c r="P96" s="63"/>
      <c r="Q96" s="63"/>
      <c r="R96" s="63"/>
      <c r="S96" s="63"/>
      <c r="T96" s="63"/>
      <c r="U96" s="63"/>
      <c r="V96" s="63"/>
      <c r="W96" s="63"/>
      <c r="X96" s="63"/>
      <c r="Y96" s="63"/>
      <c r="Z96" s="602"/>
      <c r="AA96" s="115"/>
      <c r="AB96" s="63"/>
      <c r="AC96" s="169"/>
      <c r="AD96" s="314"/>
      <c r="AE96" s="314"/>
      <c r="AF96" s="314"/>
      <c r="AG96" s="314"/>
      <c r="AH96" s="314"/>
      <c r="AI96" s="314"/>
      <c r="AJ96" s="314"/>
      <c r="AK96" s="60"/>
    </row>
    <row r="97" spans="1:37" ht="15" customHeight="1" thickBot="1">
      <c r="A97" s="57"/>
      <c r="B97" s="63"/>
      <c r="C97" s="63"/>
      <c r="D97" s="63"/>
      <c r="E97" s="63"/>
      <c r="F97" s="63"/>
      <c r="G97" s="63"/>
      <c r="H97" s="63"/>
      <c r="I97" s="63"/>
      <c r="J97" s="63"/>
      <c r="K97" s="63"/>
      <c r="L97" s="63"/>
      <c r="M97" s="63"/>
      <c r="N97" s="63"/>
      <c r="O97" s="63"/>
      <c r="P97" s="63"/>
      <c r="Q97" s="63"/>
      <c r="R97" s="63"/>
      <c r="S97" s="63"/>
      <c r="T97" s="63"/>
      <c r="U97" s="63"/>
      <c r="V97" s="63"/>
      <c r="W97" s="63"/>
      <c r="X97" s="63"/>
      <c r="Y97" s="63"/>
      <c r="Z97" s="491"/>
      <c r="AA97" s="96"/>
      <c r="AB97" s="63"/>
      <c r="AC97" s="1257">
        <v>3000000</v>
      </c>
      <c r="AD97" s="1258"/>
      <c r="AE97" s="1258"/>
      <c r="AF97" s="1258"/>
      <c r="AG97" s="1258"/>
      <c r="AH97" s="1258"/>
      <c r="AI97" s="1258"/>
      <c r="AJ97" s="1259"/>
      <c r="AK97" s="60"/>
    </row>
    <row r="98" spans="1:37" ht="12.75" customHeight="1" thickBot="1">
      <c r="A98" s="57"/>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115"/>
      <c r="AB98" s="63"/>
      <c r="AC98" s="79"/>
      <c r="AD98" s="79"/>
      <c r="AE98" s="79"/>
      <c r="AF98" s="79"/>
      <c r="AG98" s="79"/>
      <c r="AH98" s="79"/>
      <c r="AI98" s="79"/>
      <c r="AJ98" s="79"/>
      <c r="AK98" s="60"/>
    </row>
    <row r="99" spans="1:37" ht="15" customHeight="1" thickBot="1">
      <c r="A99" s="57"/>
      <c r="B99" s="63"/>
      <c r="C99" s="63"/>
      <c r="D99" s="63"/>
      <c r="E99" s="63"/>
      <c r="F99" s="63"/>
      <c r="G99" s="63"/>
      <c r="H99" s="63"/>
      <c r="I99" s="63"/>
      <c r="J99" s="63"/>
      <c r="K99" s="63"/>
      <c r="L99" s="63"/>
      <c r="M99" s="63"/>
      <c r="N99" s="63"/>
      <c r="O99" s="63"/>
      <c r="P99" s="63"/>
      <c r="Q99" s="63"/>
      <c r="R99" s="63"/>
      <c r="S99" s="63"/>
      <c r="T99" s="63"/>
      <c r="U99" s="63"/>
      <c r="V99" s="63"/>
      <c r="W99" s="63"/>
      <c r="X99" s="63"/>
      <c r="Y99" s="63"/>
      <c r="Z99" s="491"/>
      <c r="AA99" s="96"/>
      <c r="AB99" s="63"/>
      <c r="AC99" s="168"/>
      <c r="AD99" s="1258">
        <v>300000</v>
      </c>
      <c r="AE99" s="1258"/>
      <c r="AF99" s="1258"/>
      <c r="AG99" s="1258"/>
      <c r="AH99" s="1258"/>
      <c r="AI99" s="1258"/>
      <c r="AJ99" s="1259"/>
      <c r="AK99" s="60"/>
    </row>
    <row r="100" spans="1:37" ht="7.5" customHeight="1">
      <c r="A100" s="89"/>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315"/>
      <c r="AD100" s="194"/>
      <c r="AE100" s="194"/>
      <c r="AF100" s="194"/>
      <c r="AG100" s="194"/>
      <c r="AH100" s="194"/>
      <c r="AI100" s="194"/>
      <c r="AJ100" s="194"/>
      <c r="AK100" s="91"/>
    </row>
    <row r="101" spans="1:37" ht="9.75" customHeight="1" thickBot="1">
      <c r="A101" s="53"/>
      <c r="B101" s="1260" t="s">
        <v>44</v>
      </c>
      <c r="C101" s="1260"/>
      <c r="D101" s="1260"/>
      <c r="E101" s="1260"/>
      <c r="F101" s="1260"/>
      <c r="G101" s="1260"/>
      <c r="H101" s="1260"/>
      <c r="I101" s="1260"/>
      <c r="J101" s="1260"/>
      <c r="K101" s="1260"/>
      <c r="L101" s="1260"/>
      <c r="M101" s="1260"/>
      <c r="N101" s="1260"/>
      <c r="O101" s="1260"/>
      <c r="P101" s="1260"/>
      <c r="Q101" s="1260"/>
      <c r="R101" s="1260"/>
      <c r="S101" s="1260"/>
      <c r="T101" s="1260"/>
      <c r="U101" s="1260"/>
      <c r="V101" s="1260"/>
      <c r="W101" s="1260"/>
      <c r="X101" s="1260"/>
      <c r="Y101" s="1260"/>
      <c r="Z101" s="1260"/>
      <c r="AA101" s="1260"/>
      <c r="AB101" s="1260"/>
      <c r="AC101" s="1260"/>
      <c r="AD101" s="1260"/>
      <c r="AE101" s="1260"/>
      <c r="AF101" s="1260"/>
      <c r="AG101" s="1260"/>
      <c r="AH101" s="1260"/>
      <c r="AI101" s="1260"/>
      <c r="AJ101" s="1260"/>
      <c r="AK101" s="55"/>
    </row>
    <row r="102" spans="1:37" ht="15.75" customHeight="1" thickBot="1">
      <c r="A102" s="57"/>
      <c r="B102" s="902" t="s">
        <v>675</v>
      </c>
      <c r="C102" s="902"/>
      <c r="D102" s="902"/>
      <c r="E102" s="902"/>
      <c r="F102" s="902"/>
      <c r="G102" s="902"/>
      <c r="H102" s="902"/>
      <c r="I102" s="902"/>
      <c r="J102" s="902"/>
      <c r="K102" s="902"/>
      <c r="L102" s="902"/>
      <c r="M102" s="902"/>
      <c r="N102" s="902"/>
      <c r="O102" s="902"/>
      <c r="P102" s="902"/>
      <c r="Q102" s="902"/>
      <c r="R102" s="902"/>
      <c r="S102" s="902"/>
      <c r="T102" s="902"/>
      <c r="U102" s="902"/>
      <c r="V102" s="902"/>
      <c r="W102" s="902"/>
      <c r="X102" s="902"/>
      <c r="Y102" s="902"/>
      <c r="Z102" s="902"/>
      <c r="AA102" s="902"/>
      <c r="AB102" s="1261"/>
      <c r="AC102" s="1262"/>
      <c r="AD102" s="1263"/>
      <c r="AE102" s="1263"/>
      <c r="AF102" s="1263"/>
      <c r="AG102" s="1263"/>
      <c r="AH102" s="1263"/>
      <c r="AI102" s="1263"/>
      <c r="AJ102" s="1264"/>
      <c r="AK102" s="60"/>
    </row>
    <row r="103" spans="1:37" ht="15">
      <c r="A103" s="89"/>
      <c r="B103" s="1265"/>
      <c r="C103" s="1265"/>
      <c r="D103" s="1265"/>
      <c r="E103" s="1265"/>
      <c r="F103" s="1265"/>
      <c r="G103" s="1265"/>
      <c r="H103" s="1265"/>
      <c r="I103" s="1265"/>
      <c r="J103" s="1265"/>
      <c r="K103" s="1265"/>
      <c r="L103" s="1265"/>
      <c r="M103" s="1265"/>
      <c r="N103" s="1265"/>
      <c r="O103" s="1265"/>
      <c r="P103" s="1265"/>
      <c r="Q103" s="1265"/>
      <c r="R103" s="1265"/>
      <c r="S103" s="1265"/>
      <c r="T103" s="1265"/>
      <c r="U103" s="1265"/>
      <c r="V103" s="1265"/>
      <c r="W103" s="1265"/>
      <c r="X103" s="1265"/>
      <c r="Y103" s="1265"/>
      <c r="Z103" s="1265"/>
      <c r="AA103" s="1265"/>
      <c r="AB103" s="1265"/>
      <c r="AC103" s="1265"/>
      <c r="AD103" s="1265"/>
      <c r="AE103" s="1265"/>
      <c r="AF103" s="1265"/>
      <c r="AG103" s="1265"/>
      <c r="AH103" s="1265"/>
      <c r="AI103" s="1265"/>
      <c r="AJ103" s="316"/>
      <c r="AK103" s="91"/>
    </row>
    <row r="104" spans="1:37" ht="3" customHeight="1">
      <c r="A104" s="178"/>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4"/>
    </row>
    <row r="105" spans="1:37" ht="16.5" customHeight="1">
      <c r="A105" s="278"/>
      <c r="B105" s="1266"/>
      <c r="C105" s="1266"/>
      <c r="D105" s="1266"/>
      <c r="E105" s="1266"/>
      <c r="F105" s="1266"/>
      <c r="G105" s="1266"/>
      <c r="H105" s="1266"/>
      <c r="I105" s="1266"/>
      <c r="J105" s="1266"/>
      <c r="K105" s="1266"/>
      <c r="L105" s="1266"/>
      <c r="M105" s="1266"/>
      <c r="N105" s="1266"/>
      <c r="O105" s="1266"/>
      <c r="P105" s="1266"/>
      <c r="Q105" s="1266"/>
      <c r="R105" s="1266"/>
      <c r="S105" s="1266"/>
      <c r="T105" s="1266"/>
      <c r="U105" s="1266"/>
      <c r="V105" s="1266"/>
      <c r="W105" s="1266"/>
      <c r="X105" s="1266"/>
      <c r="Y105" s="1266"/>
      <c r="Z105" s="1266"/>
      <c r="AA105" s="1266"/>
      <c r="AB105" s="1266"/>
      <c r="AC105" s="1267"/>
      <c r="AD105" s="1267"/>
      <c r="AE105" s="1267"/>
      <c r="AF105" s="1267"/>
      <c r="AG105" s="1267"/>
      <c r="AH105" s="1267"/>
      <c r="AI105" s="1267"/>
      <c r="AJ105" s="1267"/>
      <c r="AK105" s="277"/>
    </row>
    <row r="106" spans="1:37" ht="19.5" customHeight="1" thickBot="1">
      <c r="A106" s="57"/>
      <c r="B106" s="1268" t="s">
        <v>684</v>
      </c>
      <c r="C106" s="1269"/>
      <c r="D106" s="1269"/>
      <c r="E106" s="1269"/>
      <c r="F106" s="1269"/>
      <c r="G106" s="1269"/>
      <c r="H106" s="1269"/>
      <c r="I106" s="1269"/>
      <c r="J106" s="1269"/>
      <c r="K106" s="1269"/>
      <c r="L106" s="1269"/>
      <c r="M106" s="1269"/>
      <c r="N106" s="1269"/>
      <c r="O106" s="1269"/>
      <c r="P106" s="1269"/>
      <c r="Q106" s="1269"/>
      <c r="R106" s="1269"/>
      <c r="S106" s="1269"/>
      <c r="T106" s="1269"/>
      <c r="U106" s="1269"/>
      <c r="V106" s="1269"/>
      <c r="W106" s="1269"/>
      <c r="X106" s="1269"/>
      <c r="Y106" s="1269"/>
      <c r="Z106" s="1269"/>
      <c r="AA106" s="1269"/>
      <c r="AB106" s="1270"/>
      <c r="AC106" s="1271">
        <f>+AC107+AC113</f>
        <v>0</v>
      </c>
      <c r="AD106" s="1272"/>
      <c r="AE106" s="1272"/>
      <c r="AF106" s="1272"/>
      <c r="AG106" s="1272"/>
      <c r="AH106" s="1272"/>
      <c r="AI106" s="1272"/>
      <c r="AJ106" s="1273"/>
      <c r="AK106" s="60"/>
    </row>
    <row r="107" spans="1:37" ht="19.5" customHeight="1" thickBot="1">
      <c r="A107" s="57"/>
      <c r="B107" s="1274" t="s">
        <v>685</v>
      </c>
      <c r="C107" s="1275"/>
      <c r="D107" s="1275"/>
      <c r="E107" s="1275"/>
      <c r="F107" s="1275"/>
      <c r="G107" s="1275"/>
      <c r="H107" s="1275"/>
      <c r="I107" s="1275"/>
      <c r="J107" s="1275"/>
      <c r="K107" s="1275"/>
      <c r="L107" s="1275"/>
      <c r="M107" s="1275"/>
      <c r="N107" s="1275"/>
      <c r="O107" s="1275"/>
      <c r="P107" s="1275"/>
      <c r="Q107" s="1275"/>
      <c r="R107" s="1275"/>
      <c r="S107" s="1275"/>
      <c r="T107" s="1275"/>
      <c r="U107" s="1275"/>
      <c r="V107" s="1275"/>
      <c r="W107" s="1275"/>
      <c r="X107" s="1275"/>
      <c r="Y107" s="1275"/>
      <c r="Z107" s="1275"/>
      <c r="AA107" s="1275"/>
      <c r="AB107" s="1276"/>
      <c r="AC107" s="1180"/>
      <c r="AD107" s="1181"/>
      <c r="AE107" s="1181"/>
      <c r="AF107" s="1181"/>
      <c r="AG107" s="1181"/>
      <c r="AH107" s="1181"/>
      <c r="AI107" s="1181"/>
      <c r="AJ107" s="1182"/>
      <c r="AK107" s="60"/>
    </row>
    <row r="108" spans="1:37" ht="19.5" customHeight="1">
      <c r="A108" s="57"/>
      <c r="B108" s="235"/>
      <c r="C108" s="236"/>
      <c r="D108" s="1275" t="s">
        <v>676</v>
      </c>
      <c r="E108" s="1275"/>
      <c r="F108" s="1275"/>
      <c r="G108" s="1275"/>
      <c r="H108" s="1275"/>
      <c r="I108" s="1275"/>
      <c r="J108" s="1275"/>
      <c r="K108" s="1275"/>
      <c r="L108" s="1275"/>
      <c r="M108" s="1275"/>
      <c r="N108" s="1275"/>
      <c r="O108" s="1275"/>
      <c r="P108" s="1275"/>
      <c r="Q108" s="1275"/>
      <c r="R108" s="1275"/>
      <c r="S108" s="1275"/>
      <c r="T108" s="1275"/>
      <c r="U108" s="1275"/>
      <c r="V108" s="1275"/>
      <c r="W108" s="1275"/>
      <c r="X108" s="1275"/>
      <c r="Y108" s="1275"/>
      <c r="Z108" s="1275"/>
      <c r="AA108" s="249"/>
      <c r="AB108" s="319"/>
      <c r="AC108" s="1277"/>
      <c r="AD108" s="1278"/>
      <c r="AE108" s="1278"/>
      <c r="AF108" s="1278"/>
      <c r="AG108" s="1278"/>
      <c r="AH108" s="1278"/>
      <c r="AI108" s="1278"/>
      <c r="AJ108" s="1279"/>
      <c r="AK108" s="60"/>
    </row>
    <row r="109" spans="1:37" ht="19.5" customHeight="1">
      <c r="A109" s="57"/>
      <c r="B109" s="317"/>
      <c r="C109" s="318"/>
      <c r="D109" s="1275" t="s">
        <v>677</v>
      </c>
      <c r="E109" s="1275"/>
      <c r="F109" s="1275"/>
      <c r="G109" s="1275"/>
      <c r="H109" s="1275"/>
      <c r="I109" s="1275"/>
      <c r="J109" s="1275"/>
      <c r="K109" s="1275"/>
      <c r="L109" s="1275"/>
      <c r="M109" s="1275"/>
      <c r="N109" s="1275"/>
      <c r="O109" s="1275"/>
      <c r="P109" s="1275"/>
      <c r="Q109" s="1275"/>
      <c r="R109" s="1275"/>
      <c r="S109" s="1275"/>
      <c r="T109" s="1275"/>
      <c r="U109" s="1275"/>
      <c r="V109" s="1275"/>
      <c r="W109" s="1275"/>
      <c r="X109" s="1275"/>
      <c r="Y109" s="1275"/>
      <c r="Z109" s="1275"/>
      <c r="AA109" s="1275"/>
      <c r="AB109" s="1280"/>
      <c r="AC109" s="1281"/>
      <c r="AD109" s="1282"/>
      <c r="AE109" s="1282"/>
      <c r="AF109" s="1282"/>
      <c r="AG109" s="1282"/>
      <c r="AH109" s="1282"/>
      <c r="AI109" s="1282"/>
      <c r="AJ109" s="1283"/>
      <c r="AK109" s="60"/>
    </row>
    <row r="110" spans="1:37" ht="19.5" customHeight="1">
      <c r="A110" s="57"/>
      <c r="B110" s="317"/>
      <c r="C110" s="318"/>
      <c r="D110" s="1275" t="s">
        <v>678</v>
      </c>
      <c r="E110" s="1275"/>
      <c r="F110" s="1275"/>
      <c r="G110" s="1275"/>
      <c r="H110" s="1275"/>
      <c r="I110" s="1275"/>
      <c r="J110" s="1275"/>
      <c r="K110" s="1275"/>
      <c r="L110" s="1275"/>
      <c r="M110" s="1275"/>
      <c r="N110" s="1275"/>
      <c r="O110" s="1275"/>
      <c r="P110" s="1275"/>
      <c r="Q110" s="1275"/>
      <c r="R110" s="1275"/>
      <c r="S110" s="1275"/>
      <c r="T110" s="1275"/>
      <c r="U110" s="1275"/>
      <c r="V110" s="1275"/>
      <c r="W110" s="1275"/>
      <c r="X110" s="1275"/>
      <c r="Y110" s="1275"/>
      <c r="Z110" s="1275"/>
      <c r="AA110" s="1275"/>
      <c r="AB110" s="1280"/>
      <c r="AC110" s="1281"/>
      <c r="AD110" s="1282"/>
      <c r="AE110" s="1282"/>
      <c r="AF110" s="1282"/>
      <c r="AG110" s="1282"/>
      <c r="AH110" s="1282"/>
      <c r="AI110" s="1282"/>
      <c r="AJ110" s="1283"/>
      <c r="AK110" s="60"/>
    </row>
    <row r="111" spans="1:37" ht="19.5" customHeight="1">
      <c r="A111" s="57"/>
      <c r="B111" s="317"/>
      <c r="C111" s="318"/>
      <c r="D111" s="1275" t="s">
        <v>679</v>
      </c>
      <c r="E111" s="1275"/>
      <c r="F111" s="1275"/>
      <c r="G111" s="1275"/>
      <c r="H111" s="1275"/>
      <c r="I111" s="1275"/>
      <c r="J111" s="1275"/>
      <c r="K111" s="1275"/>
      <c r="L111" s="1275"/>
      <c r="M111" s="1275"/>
      <c r="N111" s="1275"/>
      <c r="O111" s="1275"/>
      <c r="P111" s="1275"/>
      <c r="Q111" s="1275"/>
      <c r="R111" s="1275"/>
      <c r="S111" s="1275"/>
      <c r="T111" s="1275"/>
      <c r="U111" s="1275"/>
      <c r="V111" s="1275"/>
      <c r="W111" s="1275"/>
      <c r="X111" s="1275"/>
      <c r="Y111" s="1275"/>
      <c r="Z111" s="1275"/>
      <c r="AA111" s="1275"/>
      <c r="AB111" s="1280"/>
      <c r="AC111" s="1281"/>
      <c r="AD111" s="1282"/>
      <c r="AE111" s="1282"/>
      <c r="AF111" s="1282"/>
      <c r="AG111" s="1282"/>
      <c r="AH111" s="1282"/>
      <c r="AI111" s="1282"/>
      <c r="AJ111" s="1283"/>
      <c r="AK111" s="60"/>
    </row>
    <row r="112" spans="1:37" ht="19.5" customHeight="1">
      <c r="A112" s="57"/>
      <c r="B112" s="317"/>
      <c r="C112" s="318"/>
      <c r="D112" s="1275" t="s">
        <v>680</v>
      </c>
      <c r="E112" s="1275"/>
      <c r="F112" s="1275"/>
      <c r="G112" s="1275"/>
      <c r="H112" s="1275"/>
      <c r="I112" s="1275"/>
      <c r="J112" s="1275"/>
      <c r="K112" s="1275"/>
      <c r="L112" s="1275"/>
      <c r="M112" s="1275"/>
      <c r="N112" s="1275"/>
      <c r="O112" s="1275"/>
      <c r="P112" s="1275"/>
      <c r="Q112" s="1275"/>
      <c r="R112" s="1275"/>
      <c r="S112" s="1275"/>
      <c r="T112" s="1275"/>
      <c r="U112" s="1275"/>
      <c r="V112" s="1275"/>
      <c r="W112" s="1275"/>
      <c r="X112" s="1275"/>
      <c r="Y112" s="1275"/>
      <c r="Z112" s="1275"/>
      <c r="AA112" s="1275"/>
      <c r="AB112" s="1280"/>
      <c r="AC112" s="1281"/>
      <c r="AD112" s="1282"/>
      <c r="AE112" s="1282"/>
      <c r="AF112" s="1282"/>
      <c r="AG112" s="1282"/>
      <c r="AH112" s="1282"/>
      <c r="AI112" s="1282"/>
      <c r="AJ112" s="1283"/>
      <c r="AK112" s="60"/>
    </row>
    <row r="113" spans="1:37" ht="19.5" customHeight="1">
      <c r="A113" s="57"/>
      <c r="B113" s="1274" t="s">
        <v>681</v>
      </c>
      <c r="C113" s="1275"/>
      <c r="D113" s="1275"/>
      <c r="E113" s="1275"/>
      <c r="F113" s="1275"/>
      <c r="G113" s="1275"/>
      <c r="H113" s="1275"/>
      <c r="I113" s="1275"/>
      <c r="J113" s="1275"/>
      <c r="K113" s="1275"/>
      <c r="L113" s="1275"/>
      <c r="M113" s="1275"/>
      <c r="N113" s="1275"/>
      <c r="O113" s="1275"/>
      <c r="P113" s="1275"/>
      <c r="Q113" s="1275"/>
      <c r="R113" s="1275"/>
      <c r="S113" s="1275"/>
      <c r="T113" s="1275"/>
      <c r="U113" s="1275"/>
      <c r="V113" s="1275"/>
      <c r="W113" s="1275"/>
      <c r="X113" s="1275"/>
      <c r="Y113" s="1275"/>
      <c r="Z113" s="1275"/>
      <c r="AA113" s="1275"/>
      <c r="AB113" s="1280"/>
      <c r="AC113" s="1281"/>
      <c r="AD113" s="1282"/>
      <c r="AE113" s="1282"/>
      <c r="AF113" s="1282"/>
      <c r="AG113" s="1282"/>
      <c r="AH113" s="1282"/>
      <c r="AI113" s="1282"/>
      <c r="AJ113" s="1283"/>
      <c r="AK113" s="60"/>
    </row>
    <row r="114" spans="1:37" ht="4.5" customHeight="1">
      <c r="A114" s="159"/>
      <c r="B114" s="1286"/>
      <c r="C114" s="1286"/>
      <c r="D114" s="1286"/>
      <c r="E114" s="1286"/>
      <c r="F114" s="1286"/>
      <c r="G114" s="1286"/>
      <c r="H114" s="1286"/>
      <c r="I114" s="1286"/>
      <c r="J114" s="1286"/>
      <c r="K114" s="1286"/>
      <c r="L114" s="1286"/>
      <c r="M114" s="1286"/>
      <c r="N114" s="1286"/>
      <c r="O114" s="1286"/>
      <c r="P114" s="1286"/>
      <c r="Q114" s="1286"/>
      <c r="R114" s="1286"/>
      <c r="S114" s="1286"/>
      <c r="T114" s="1286"/>
      <c r="U114" s="1286"/>
      <c r="V114" s="1286"/>
      <c r="W114" s="1286"/>
      <c r="X114" s="1286"/>
      <c r="Y114" s="1286"/>
      <c r="Z114" s="1286"/>
      <c r="AA114" s="1286"/>
      <c r="AB114" s="1286"/>
      <c r="AC114" s="1286"/>
      <c r="AD114" s="1286"/>
      <c r="AE114" s="1286"/>
      <c r="AF114" s="1286"/>
      <c r="AG114" s="1286"/>
      <c r="AH114" s="1286"/>
      <c r="AI114" s="1286"/>
      <c r="AJ114" s="1286"/>
      <c r="AK114" s="105"/>
    </row>
    <row r="115" spans="1:37" ht="12.75">
      <c r="A115" s="178"/>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4"/>
    </row>
    <row r="116" spans="1:37" ht="19.5" customHeight="1" thickBot="1">
      <c r="A116" s="57"/>
      <c r="B116" s="1266" t="s">
        <v>682</v>
      </c>
      <c r="C116" s="1266"/>
      <c r="D116" s="1266"/>
      <c r="E116" s="1266"/>
      <c r="F116" s="1266"/>
      <c r="G116" s="1266"/>
      <c r="H116" s="1266"/>
      <c r="I116" s="1266"/>
      <c r="J116" s="1266"/>
      <c r="K116" s="1266"/>
      <c r="L116" s="1266"/>
      <c r="M116" s="1266"/>
      <c r="N116" s="1266"/>
      <c r="O116" s="1266"/>
      <c r="P116" s="1266"/>
      <c r="Q116" s="1266"/>
      <c r="R116" s="1266"/>
      <c r="S116" s="1266"/>
      <c r="T116" s="1266"/>
      <c r="U116" s="1266"/>
      <c r="V116" s="1266"/>
      <c r="W116" s="1266"/>
      <c r="X116" s="1266"/>
      <c r="Y116" s="1266"/>
      <c r="Z116" s="1266"/>
      <c r="AA116" s="1266"/>
      <c r="AB116" s="1266"/>
      <c r="AC116" s="203"/>
      <c r="AD116" s="203"/>
      <c r="AE116" s="203"/>
      <c r="AF116" s="203"/>
      <c r="AG116" s="203"/>
      <c r="AH116" s="203"/>
      <c r="AI116" s="203"/>
      <c r="AJ116" s="203"/>
      <c r="AK116" s="60"/>
    </row>
    <row r="117" spans="1:37" ht="19.5" customHeight="1" thickBot="1">
      <c r="A117" s="57"/>
      <c r="B117" s="1274" t="s">
        <v>683</v>
      </c>
      <c r="C117" s="1275"/>
      <c r="D117" s="1275"/>
      <c r="E117" s="1275"/>
      <c r="F117" s="1275"/>
      <c r="G117" s="1275"/>
      <c r="H117" s="1275"/>
      <c r="I117" s="1275"/>
      <c r="J117" s="1275"/>
      <c r="K117" s="1275"/>
      <c r="L117" s="1275"/>
      <c r="M117" s="1275"/>
      <c r="N117" s="1275"/>
      <c r="O117" s="1275"/>
      <c r="P117" s="1275"/>
      <c r="Q117" s="1275"/>
      <c r="R117" s="1275"/>
      <c r="S117" s="1275"/>
      <c r="T117" s="1275"/>
      <c r="U117" s="1275"/>
      <c r="V117" s="1275"/>
      <c r="W117" s="1275"/>
      <c r="X117" s="1275"/>
      <c r="Y117" s="1275"/>
      <c r="Z117" s="1275"/>
      <c r="AA117" s="1275"/>
      <c r="AB117" s="1276"/>
      <c r="AC117" s="1287"/>
      <c r="AD117" s="1288"/>
      <c r="AE117" s="1288"/>
      <c r="AF117" s="1288"/>
      <c r="AG117" s="1288"/>
      <c r="AH117" s="1288"/>
      <c r="AI117" s="1288"/>
      <c r="AJ117" s="1289"/>
      <c r="AK117" s="60"/>
    </row>
    <row r="118" spans="1:37" ht="19.5" customHeight="1">
      <c r="A118" s="159"/>
      <c r="B118" s="1295"/>
      <c r="C118" s="1295"/>
      <c r="D118" s="1295"/>
      <c r="E118" s="1295"/>
      <c r="F118" s="1295"/>
      <c r="G118" s="1295"/>
      <c r="H118" s="1295"/>
      <c r="I118" s="1295"/>
      <c r="J118" s="1295"/>
      <c r="K118" s="1295"/>
      <c r="L118" s="1295"/>
      <c r="M118" s="1295"/>
      <c r="N118" s="1295"/>
      <c r="O118" s="1295"/>
      <c r="P118" s="1295"/>
      <c r="Q118" s="1295"/>
      <c r="R118" s="1295"/>
      <c r="S118" s="1295"/>
      <c r="T118" s="1295"/>
      <c r="U118" s="1295"/>
      <c r="V118" s="1295"/>
      <c r="W118" s="1295"/>
      <c r="X118" s="1295"/>
      <c r="Y118" s="1295"/>
      <c r="Z118" s="1295"/>
      <c r="AA118" s="1295"/>
      <c r="AB118" s="1295"/>
      <c r="AC118" s="1295"/>
      <c r="AD118" s="1295"/>
      <c r="AE118" s="1295"/>
      <c r="AF118" s="1295"/>
      <c r="AG118" s="1295"/>
      <c r="AH118" s="1295"/>
      <c r="AI118" s="1295"/>
      <c r="AJ118" s="1295"/>
      <c r="AK118" s="105"/>
    </row>
    <row r="119" spans="1:37" ht="7.5" customHeight="1">
      <c r="A119" s="1296"/>
      <c r="B119" s="928"/>
      <c r="C119" s="928"/>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8"/>
      <c r="AA119" s="928"/>
      <c r="AB119" s="928"/>
      <c r="AC119" s="928"/>
      <c r="AD119" s="928"/>
      <c r="AE119" s="928"/>
      <c r="AF119" s="928"/>
      <c r="AG119" s="928"/>
      <c r="AH119" s="928"/>
      <c r="AI119" s="928"/>
      <c r="AJ119" s="928"/>
      <c r="AK119" s="930"/>
    </row>
    <row r="120" spans="1:37" ht="4.5" customHeight="1" thickBot="1">
      <c r="A120" s="57"/>
      <c r="B120" s="1297"/>
      <c r="C120" s="1297"/>
      <c r="D120" s="1297"/>
      <c r="E120" s="1297"/>
      <c r="F120" s="1297"/>
      <c r="G120" s="1297"/>
      <c r="H120" s="1297"/>
      <c r="I120" s="1297"/>
      <c r="J120" s="1297"/>
      <c r="K120" s="1297"/>
      <c r="L120" s="1297"/>
      <c r="M120" s="1297"/>
      <c r="N120" s="1297"/>
      <c r="O120" s="1297"/>
      <c r="P120" s="1297"/>
      <c r="Q120" s="1297"/>
      <c r="R120" s="1297"/>
      <c r="S120" s="1297"/>
      <c r="T120" s="1297"/>
      <c r="U120" s="1297"/>
      <c r="V120" s="1297"/>
      <c r="W120" s="1297"/>
      <c r="X120" s="1297"/>
      <c r="Y120" s="1297"/>
      <c r="Z120" s="1297"/>
      <c r="AA120" s="1297"/>
      <c r="AB120" s="1297"/>
      <c r="AC120" s="1284"/>
      <c r="AD120" s="1284"/>
      <c r="AE120" s="1284"/>
      <c r="AF120" s="1284"/>
      <c r="AG120" s="1284"/>
      <c r="AH120" s="1284"/>
      <c r="AI120" s="1284"/>
      <c r="AJ120" s="1284"/>
      <c r="AK120" s="60"/>
    </row>
    <row r="121" spans="1:37" ht="19.5" customHeight="1" thickBot="1">
      <c r="A121" s="57"/>
      <c r="B121" s="1268" t="s">
        <v>686</v>
      </c>
      <c r="C121" s="1269"/>
      <c r="D121" s="1269"/>
      <c r="E121" s="1269"/>
      <c r="F121" s="1269"/>
      <c r="G121" s="1269"/>
      <c r="H121" s="1269"/>
      <c r="I121" s="1269"/>
      <c r="J121" s="1269"/>
      <c r="K121" s="1269"/>
      <c r="L121" s="1269"/>
      <c r="M121" s="1269"/>
      <c r="N121" s="1269"/>
      <c r="O121" s="1269"/>
      <c r="P121" s="1269"/>
      <c r="Q121" s="1269"/>
      <c r="R121" s="1269"/>
      <c r="S121" s="1269"/>
      <c r="T121" s="1269"/>
      <c r="U121" s="1269"/>
      <c r="V121" s="1269"/>
      <c r="W121" s="1269"/>
      <c r="X121" s="1269"/>
      <c r="Y121" s="1269"/>
      <c r="Z121" s="1269"/>
      <c r="AA121" s="1269"/>
      <c r="AB121" s="1285"/>
      <c r="AC121" s="1180"/>
      <c r="AD121" s="1181"/>
      <c r="AE121" s="1181"/>
      <c r="AF121" s="1181"/>
      <c r="AG121" s="1181"/>
      <c r="AH121" s="1181"/>
      <c r="AI121" s="1181"/>
      <c r="AJ121" s="1182"/>
      <c r="AK121" s="60"/>
    </row>
    <row r="122" spans="1:37" ht="19.5" customHeight="1">
      <c r="A122" s="57"/>
      <c r="B122" s="317"/>
      <c r="C122" s="318"/>
      <c r="D122" s="1275" t="s">
        <v>761</v>
      </c>
      <c r="E122" s="1275"/>
      <c r="F122" s="1275"/>
      <c r="G122" s="1275"/>
      <c r="H122" s="1275"/>
      <c r="I122" s="1275"/>
      <c r="J122" s="1275"/>
      <c r="K122" s="1275"/>
      <c r="L122" s="1275"/>
      <c r="M122" s="1275"/>
      <c r="N122" s="1275"/>
      <c r="O122" s="1275"/>
      <c r="P122" s="1275"/>
      <c r="Q122" s="1275"/>
      <c r="R122" s="1275"/>
      <c r="S122" s="1275"/>
      <c r="T122" s="1275"/>
      <c r="U122" s="1275"/>
      <c r="V122" s="1275"/>
      <c r="W122" s="1275"/>
      <c r="X122" s="1275"/>
      <c r="Y122" s="1275"/>
      <c r="Z122" s="1275"/>
      <c r="AA122" s="1275"/>
      <c r="AB122" s="1280"/>
      <c r="AC122" s="1277"/>
      <c r="AD122" s="1278"/>
      <c r="AE122" s="1278"/>
      <c r="AF122" s="1278"/>
      <c r="AG122" s="1278"/>
      <c r="AH122" s="1278"/>
      <c r="AI122" s="1278"/>
      <c r="AJ122" s="1279"/>
      <c r="AK122" s="60"/>
    </row>
    <row r="123" spans="1:37" ht="19.5" customHeight="1">
      <c r="A123" s="57"/>
      <c r="B123" s="317"/>
      <c r="C123" s="318"/>
      <c r="D123" s="1275" t="s">
        <v>762</v>
      </c>
      <c r="E123" s="1275"/>
      <c r="F123" s="1275"/>
      <c r="G123" s="1275"/>
      <c r="H123" s="1275"/>
      <c r="I123" s="1275"/>
      <c r="J123" s="1275"/>
      <c r="K123" s="1275"/>
      <c r="L123" s="1275"/>
      <c r="M123" s="1275"/>
      <c r="N123" s="1275"/>
      <c r="O123" s="1275"/>
      <c r="P123" s="1275"/>
      <c r="Q123" s="1275"/>
      <c r="R123" s="1275"/>
      <c r="S123" s="1275"/>
      <c r="T123" s="1275"/>
      <c r="U123" s="1275"/>
      <c r="V123" s="1275"/>
      <c r="W123" s="1275"/>
      <c r="X123" s="1275"/>
      <c r="Y123" s="1275"/>
      <c r="Z123" s="1275"/>
      <c r="AA123" s="1275"/>
      <c r="AB123" s="1280"/>
      <c r="AC123" s="1281"/>
      <c r="AD123" s="1282"/>
      <c r="AE123" s="1282"/>
      <c r="AF123" s="1282"/>
      <c r="AG123" s="1282"/>
      <c r="AH123" s="1282"/>
      <c r="AI123" s="1282"/>
      <c r="AJ123" s="1283"/>
      <c r="AK123" s="60"/>
    </row>
    <row r="124" spans="1:37" ht="19.5" customHeight="1">
      <c r="A124" s="57"/>
      <c r="B124" s="317"/>
      <c r="C124" s="318"/>
      <c r="D124" s="1275" t="s">
        <v>763</v>
      </c>
      <c r="E124" s="1275"/>
      <c r="F124" s="1275"/>
      <c r="G124" s="1275"/>
      <c r="H124" s="1275"/>
      <c r="I124" s="1275"/>
      <c r="J124" s="1275"/>
      <c r="K124" s="1275"/>
      <c r="L124" s="1275"/>
      <c r="M124" s="1275"/>
      <c r="N124" s="1275"/>
      <c r="O124" s="1275"/>
      <c r="P124" s="1275"/>
      <c r="Q124" s="1275"/>
      <c r="R124" s="1275"/>
      <c r="S124" s="1275"/>
      <c r="T124" s="1275"/>
      <c r="U124" s="1275"/>
      <c r="V124" s="1275"/>
      <c r="W124" s="1275"/>
      <c r="X124" s="1275"/>
      <c r="Y124" s="1275"/>
      <c r="Z124" s="1275"/>
      <c r="AA124" s="1275"/>
      <c r="AB124" s="1280"/>
      <c r="AC124" s="1281"/>
      <c r="AD124" s="1282"/>
      <c r="AE124" s="1282"/>
      <c r="AF124" s="1282"/>
      <c r="AG124" s="1282"/>
      <c r="AH124" s="1282"/>
      <c r="AI124" s="1282"/>
      <c r="AJ124" s="1283"/>
      <c r="AK124" s="60"/>
    </row>
    <row r="125" spans="1:37" ht="19.5" customHeight="1">
      <c r="A125" s="57"/>
      <c r="B125" s="317"/>
      <c r="C125" s="318"/>
      <c r="D125" s="1275" t="s">
        <v>764</v>
      </c>
      <c r="E125" s="1275"/>
      <c r="F125" s="1275"/>
      <c r="G125" s="1275"/>
      <c r="H125" s="1275"/>
      <c r="I125" s="1275"/>
      <c r="J125" s="1275"/>
      <c r="K125" s="1275"/>
      <c r="L125" s="1275"/>
      <c r="M125" s="1275"/>
      <c r="N125" s="1275"/>
      <c r="O125" s="1275"/>
      <c r="P125" s="1275"/>
      <c r="Q125" s="1275"/>
      <c r="R125" s="1275"/>
      <c r="S125" s="1275"/>
      <c r="T125" s="1275"/>
      <c r="U125" s="1275"/>
      <c r="V125" s="1275"/>
      <c r="W125" s="1275"/>
      <c r="X125" s="1275"/>
      <c r="Y125" s="1275"/>
      <c r="Z125" s="1275"/>
      <c r="AA125" s="1275"/>
      <c r="AB125" s="1280"/>
      <c r="AC125" s="1281"/>
      <c r="AD125" s="1282"/>
      <c r="AE125" s="1282"/>
      <c r="AF125" s="1282"/>
      <c r="AG125" s="1282"/>
      <c r="AH125" s="1282"/>
      <c r="AI125" s="1282"/>
      <c r="AJ125" s="1283"/>
      <c r="AK125" s="60"/>
    </row>
    <row r="126" spans="1:37" ht="19.5" customHeight="1">
      <c r="A126" s="57"/>
      <c r="B126" s="201"/>
      <c r="C126" s="318"/>
      <c r="D126" s="1275" t="s">
        <v>765</v>
      </c>
      <c r="E126" s="1275"/>
      <c r="F126" s="1275"/>
      <c r="G126" s="1275"/>
      <c r="H126" s="1275"/>
      <c r="I126" s="1275"/>
      <c r="J126" s="1275"/>
      <c r="K126" s="1275"/>
      <c r="L126" s="1275"/>
      <c r="M126" s="1275"/>
      <c r="N126" s="1275"/>
      <c r="O126" s="1275"/>
      <c r="P126" s="1275"/>
      <c r="Q126" s="1275"/>
      <c r="R126" s="1275"/>
      <c r="S126" s="1275"/>
      <c r="T126" s="1275"/>
      <c r="U126" s="1275"/>
      <c r="V126" s="1275"/>
      <c r="W126" s="1275"/>
      <c r="X126" s="1275"/>
      <c r="Y126" s="1275"/>
      <c r="Z126" s="1275"/>
      <c r="AA126" s="1275"/>
      <c r="AB126" s="1280"/>
      <c r="AC126" s="1281"/>
      <c r="AD126" s="1282"/>
      <c r="AE126" s="1282"/>
      <c r="AF126" s="1282"/>
      <c r="AG126" s="1282"/>
      <c r="AH126" s="1282"/>
      <c r="AI126" s="1282"/>
      <c r="AJ126" s="1283"/>
      <c r="AK126" s="60"/>
    </row>
    <row r="127" spans="1:37" ht="19.5" customHeight="1">
      <c r="A127" s="57"/>
      <c r="B127" s="318"/>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1292"/>
      <c r="AD127" s="1292"/>
      <c r="AE127" s="1292"/>
      <c r="AF127" s="1292"/>
      <c r="AG127" s="1292"/>
      <c r="AH127" s="1292"/>
      <c r="AI127" s="1292"/>
      <c r="AJ127" s="1292"/>
      <c r="AK127" s="60"/>
    </row>
    <row r="128" spans="1:41" ht="45.75" customHeight="1">
      <c r="A128" s="320"/>
      <c r="B128" s="1290" t="s">
        <v>687</v>
      </c>
      <c r="C128" s="1291"/>
      <c r="D128" s="1291"/>
      <c r="E128" s="1291"/>
      <c r="F128" s="1291"/>
      <c r="G128" s="1291"/>
      <c r="H128" s="1291"/>
      <c r="I128" s="1291"/>
      <c r="J128" s="1291"/>
      <c r="K128" s="1291"/>
      <c r="L128" s="1291"/>
      <c r="M128" s="1291"/>
      <c r="N128" s="1291"/>
      <c r="O128" s="1291"/>
      <c r="P128" s="1291"/>
      <c r="Q128" s="1291"/>
      <c r="R128" s="1291"/>
      <c r="S128" s="1291"/>
      <c r="T128" s="1291"/>
      <c r="U128" s="1291"/>
      <c r="V128" s="1291"/>
      <c r="W128" s="1291"/>
      <c r="X128" s="1291"/>
      <c r="Y128" s="1291"/>
      <c r="Z128" s="1291"/>
      <c r="AA128" s="1291"/>
      <c r="AB128" s="1291"/>
      <c r="AC128" s="1251"/>
      <c r="AD128" s="1252"/>
      <c r="AE128" s="1252"/>
      <c r="AF128" s="1252"/>
      <c r="AG128" s="1252"/>
      <c r="AH128" s="1252"/>
      <c r="AI128" s="1252"/>
      <c r="AJ128" s="1253"/>
      <c r="AK128" s="320"/>
      <c r="AO128" s="3"/>
    </row>
    <row r="129" spans="1:36" ht="15.75" customHeight="1">
      <c r="A129" s="23"/>
      <c r="B129" s="1189" t="s">
        <v>688</v>
      </c>
      <c r="C129" s="1189"/>
      <c r="D129" s="1189"/>
      <c r="E129" s="1189"/>
      <c r="F129" s="1189"/>
      <c r="G129" s="1189"/>
      <c r="H129" s="1189"/>
      <c r="I129" s="1189"/>
      <c r="J129" s="1189"/>
      <c r="K129" s="1189"/>
      <c r="L129" s="1189"/>
      <c r="M129" s="1189"/>
      <c r="N129" s="1189"/>
      <c r="O129" s="1189"/>
      <c r="P129" s="1189"/>
      <c r="Q129" s="1189"/>
      <c r="R129" s="1189"/>
      <c r="S129" s="1189"/>
      <c r="T129" s="1189"/>
      <c r="U129" s="1189"/>
      <c r="V129" s="1189"/>
      <c r="W129" s="1189"/>
      <c r="X129" s="1189"/>
      <c r="Y129" s="1189"/>
      <c r="Z129" s="1189"/>
      <c r="AA129" s="1189"/>
      <c r="AB129" s="1189"/>
      <c r="AC129" s="1189"/>
      <c r="AD129" s="1189"/>
      <c r="AE129" s="1189"/>
      <c r="AF129" s="1189"/>
      <c r="AG129" s="1189"/>
      <c r="AH129" s="1189"/>
      <c r="AI129" s="1189"/>
      <c r="AJ129" s="1190"/>
    </row>
    <row r="130" spans="1:36" ht="15.75" customHeight="1">
      <c r="A130" s="8"/>
      <c r="B130" s="129"/>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t="s">
        <v>1</v>
      </c>
      <c r="AC130" s="128"/>
      <c r="AD130" s="128"/>
      <c r="AE130" s="128"/>
      <c r="AF130" s="128"/>
      <c r="AG130" s="1191" t="s">
        <v>2</v>
      </c>
      <c r="AH130" s="1191"/>
      <c r="AI130" s="1191"/>
      <c r="AJ130" s="126"/>
    </row>
    <row r="131" spans="1:36" ht="29.25" customHeight="1">
      <c r="A131" s="8"/>
      <c r="B131" s="1192" t="s">
        <v>839</v>
      </c>
      <c r="C131" s="1193"/>
      <c r="D131" s="1193"/>
      <c r="E131" s="1193"/>
      <c r="F131" s="1193"/>
      <c r="G131" s="1193"/>
      <c r="H131" s="1193"/>
      <c r="I131" s="1193"/>
      <c r="J131" s="1193"/>
      <c r="K131" s="1193"/>
      <c r="L131" s="1193"/>
      <c r="M131" s="1193"/>
      <c r="N131" s="1193"/>
      <c r="O131" s="1193"/>
      <c r="P131" s="1193"/>
      <c r="Q131" s="1193"/>
      <c r="R131" s="1193"/>
      <c r="S131" s="1193"/>
      <c r="T131" s="1193"/>
      <c r="U131" s="1193"/>
      <c r="V131" s="1193"/>
      <c r="W131" s="1193"/>
      <c r="X131" s="1193"/>
      <c r="Y131" s="1193"/>
      <c r="Z131" s="124"/>
      <c r="AA131" s="165"/>
      <c r="AB131" s="603"/>
      <c r="AC131" s="132"/>
      <c r="AD131" s="1151"/>
      <c r="AE131" s="1151"/>
      <c r="AF131" s="1151"/>
      <c r="AG131" s="1152"/>
      <c r="AH131" s="1152"/>
      <c r="AI131" s="1152"/>
      <c r="AJ131" s="127"/>
    </row>
    <row r="132" spans="1:36" ht="4.5" customHeight="1" thickBot="1">
      <c r="A132" s="8"/>
      <c r="B132" s="125"/>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65"/>
      <c r="AD132" s="165"/>
      <c r="AE132" s="165"/>
      <c r="AF132" s="165"/>
      <c r="AG132" s="165"/>
      <c r="AH132" s="165"/>
      <c r="AI132" s="165"/>
      <c r="AJ132" s="126"/>
    </row>
    <row r="133" spans="1:36" ht="4.5" customHeight="1">
      <c r="A133" s="8"/>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194"/>
      <c r="AD133" s="1195"/>
      <c r="AE133" s="1195"/>
      <c r="AF133" s="1195"/>
      <c r="AG133" s="1195"/>
      <c r="AH133" s="1195"/>
      <c r="AI133" s="1195"/>
      <c r="AJ133" s="1196"/>
    </row>
    <row r="134" spans="1:36" ht="13.5" customHeight="1">
      <c r="A134" s="28"/>
      <c r="B134" s="1166" t="s">
        <v>689</v>
      </c>
      <c r="C134" s="1167"/>
      <c r="D134" s="1167"/>
      <c r="E134" s="1167"/>
      <c r="F134" s="1167"/>
      <c r="G134" s="1167"/>
      <c r="H134" s="1167"/>
      <c r="I134" s="1167"/>
      <c r="J134" s="1167"/>
      <c r="K134" s="1167"/>
      <c r="L134" s="1167"/>
      <c r="M134" s="1167"/>
      <c r="N134" s="1167"/>
      <c r="O134" s="1167"/>
      <c r="P134" s="1167"/>
      <c r="Q134" s="1167"/>
      <c r="R134" s="1167"/>
      <c r="S134" s="1167"/>
      <c r="T134" s="1167"/>
      <c r="U134" s="1167"/>
      <c r="V134" s="1167"/>
      <c r="W134" s="1167"/>
      <c r="X134" s="1167"/>
      <c r="Y134" s="1167"/>
      <c r="Z134" s="1203"/>
      <c r="AA134" s="1203"/>
      <c r="AB134" s="1203"/>
      <c r="AC134" s="1197"/>
      <c r="AD134" s="1198"/>
      <c r="AE134" s="1198"/>
      <c r="AF134" s="1198"/>
      <c r="AG134" s="1198"/>
      <c r="AH134" s="1198"/>
      <c r="AI134" s="1198"/>
      <c r="AJ134" s="1199"/>
    </row>
    <row r="135" spans="1:36" ht="12.75" hidden="1">
      <c r="A135" s="28"/>
      <c r="B135" s="166"/>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203"/>
      <c r="AA135" s="1203"/>
      <c r="AB135" s="1203"/>
      <c r="AC135" s="1197"/>
      <c r="AD135" s="1198"/>
      <c r="AE135" s="1198"/>
      <c r="AF135" s="1198"/>
      <c r="AG135" s="1198"/>
      <c r="AH135" s="1198"/>
      <c r="AI135" s="1198"/>
      <c r="AJ135" s="1199"/>
    </row>
    <row r="136" spans="1:36" ht="17.25" customHeight="1" thickBot="1">
      <c r="A136" s="8"/>
      <c r="B136" s="136"/>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200"/>
      <c r="AD136" s="1201"/>
      <c r="AE136" s="1201"/>
      <c r="AF136" s="1201"/>
      <c r="AG136" s="1201"/>
      <c r="AH136" s="1201"/>
      <c r="AI136" s="1201"/>
      <c r="AJ136" s="1202"/>
    </row>
    <row r="137" spans="1:36" ht="4.5" customHeight="1">
      <c r="A137" s="8"/>
      <c r="B137" s="138"/>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43"/>
      <c r="AD137" s="143"/>
      <c r="AE137" s="143"/>
      <c r="AF137" s="143"/>
      <c r="AG137" s="143"/>
      <c r="AH137" s="143"/>
      <c r="AI137" s="143"/>
      <c r="AJ137" s="30"/>
    </row>
    <row r="138" spans="1:36" ht="15" customHeight="1">
      <c r="A138" s="8"/>
      <c r="B138" s="1184" t="s">
        <v>690</v>
      </c>
      <c r="C138" s="1185"/>
      <c r="D138" s="1185"/>
      <c r="E138" s="1185"/>
      <c r="F138" s="1185"/>
      <c r="G138" s="1185"/>
      <c r="H138" s="1185"/>
      <c r="I138" s="1185"/>
      <c r="J138" s="1185"/>
      <c r="K138" s="1185"/>
      <c r="L138" s="1185"/>
      <c r="M138" s="1185"/>
      <c r="N138" s="1185"/>
      <c r="O138" s="1185"/>
      <c r="P138" s="1185"/>
      <c r="Q138" s="1185"/>
      <c r="R138" s="1185"/>
      <c r="S138" s="1185"/>
      <c r="T138" s="1185"/>
      <c r="U138" s="1185"/>
      <c r="V138" s="1185"/>
      <c r="W138" s="1185"/>
      <c r="X138" s="1185"/>
      <c r="Y138" s="1185"/>
      <c r="Z138" s="134"/>
      <c r="AA138" s="134"/>
      <c r="AB138" s="141" t="s">
        <v>1</v>
      </c>
      <c r="AC138" s="134"/>
      <c r="AD138" s="1151"/>
      <c r="AE138" s="1151"/>
      <c r="AF138" s="1151"/>
      <c r="AG138" s="1151" t="s">
        <v>2</v>
      </c>
      <c r="AH138" s="1151"/>
      <c r="AI138" s="1151"/>
      <c r="AJ138" s="30"/>
    </row>
    <row r="139" spans="1:36" ht="22.5" customHeight="1">
      <c r="A139" s="8"/>
      <c r="B139" s="1184"/>
      <c r="C139" s="1185"/>
      <c r="D139" s="1185"/>
      <c r="E139" s="1185"/>
      <c r="F139" s="1185"/>
      <c r="G139" s="1185"/>
      <c r="H139" s="1185"/>
      <c r="I139" s="1185"/>
      <c r="J139" s="1185"/>
      <c r="K139" s="1185"/>
      <c r="L139" s="1185"/>
      <c r="M139" s="1185"/>
      <c r="N139" s="1185"/>
      <c r="O139" s="1185"/>
      <c r="P139" s="1185"/>
      <c r="Q139" s="1185"/>
      <c r="R139" s="1185"/>
      <c r="S139" s="1185"/>
      <c r="T139" s="1185"/>
      <c r="U139" s="1185"/>
      <c r="V139" s="1185"/>
      <c r="W139" s="1185"/>
      <c r="X139" s="1185"/>
      <c r="Y139" s="1185"/>
      <c r="Z139" s="135"/>
      <c r="AA139" s="135"/>
      <c r="AB139" s="604"/>
      <c r="AC139" s="142"/>
      <c r="AD139" s="133"/>
      <c r="AE139" s="133"/>
      <c r="AF139" s="133"/>
      <c r="AG139" s="1186"/>
      <c r="AH139" s="1187"/>
      <c r="AI139" s="1188"/>
      <c r="AJ139" s="30"/>
    </row>
    <row r="140" spans="1:36" ht="5.25" customHeight="1" thickBot="1">
      <c r="A140" s="8"/>
      <c r="B140" s="1166"/>
      <c r="C140" s="1167"/>
      <c r="D140" s="1167"/>
      <c r="E140" s="1167"/>
      <c r="F140" s="1167"/>
      <c r="G140" s="1167"/>
      <c r="H140" s="1167"/>
      <c r="I140" s="1167"/>
      <c r="J140" s="1167"/>
      <c r="K140" s="1167"/>
      <c r="L140" s="1167"/>
      <c r="M140" s="1167"/>
      <c r="N140" s="1167"/>
      <c r="O140" s="1167"/>
      <c r="P140" s="1167"/>
      <c r="Q140" s="1167"/>
      <c r="R140" s="1167"/>
      <c r="S140" s="1167"/>
      <c r="T140" s="1167"/>
      <c r="U140" s="1167"/>
      <c r="V140" s="1167"/>
      <c r="W140" s="1167"/>
      <c r="X140" s="1167"/>
      <c r="Y140" s="1167"/>
      <c r="Z140" s="135"/>
      <c r="AA140" s="135"/>
      <c r="AB140" s="140"/>
      <c r="AC140" s="135"/>
      <c r="AD140" s="165"/>
      <c r="AE140" s="165"/>
      <c r="AF140" s="165"/>
      <c r="AG140" s="165"/>
      <c r="AH140" s="165"/>
      <c r="AI140" s="165"/>
      <c r="AJ140" s="30"/>
    </row>
    <row r="141" spans="1:36" ht="15" customHeight="1">
      <c r="A141" s="8"/>
      <c r="B141" s="1168" t="s">
        <v>846</v>
      </c>
      <c r="C141" s="1169"/>
      <c r="D141" s="1169"/>
      <c r="E141" s="1169"/>
      <c r="F141" s="1169"/>
      <c r="G141" s="1169"/>
      <c r="H141" s="1169"/>
      <c r="I141" s="1169"/>
      <c r="J141" s="1169"/>
      <c r="K141" s="1169"/>
      <c r="L141" s="1169"/>
      <c r="M141" s="1169"/>
      <c r="N141" s="1169"/>
      <c r="O141" s="1169"/>
      <c r="P141" s="1169"/>
      <c r="Q141" s="1169"/>
      <c r="R141" s="1169"/>
      <c r="S141" s="1169"/>
      <c r="T141" s="1169"/>
      <c r="U141" s="1169"/>
      <c r="V141" s="1169"/>
      <c r="W141" s="1169"/>
      <c r="X141" s="1169"/>
      <c r="Y141" s="1169"/>
      <c r="Z141" s="1169"/>
      <c r="AA141" s="1169"/>
      <c r="AB141" s="1169"/>
      <c r="AC141" s="1172"/>
      <c r="AD141" s="1173"/>
      <c r="AE141" s="1173"/>
      <c r="AF141" s="1173"/>
      <c r="AG141" s="1173"/>
      <c r="AH141" s="1173"/>
      <c r="AI141" s="1173"/>
      <c r="AJ141" s="1174"/>
    </row>
    <row r="142" spans="1:36" ht="29.25" customHeight="1" thickBot="1">
      <c r="A142" s="8"/>
      <c r="B142" s="1170"/>
      <c r="C142" s="1171"/>
      <c r="D142" s="1171"/>
      <c r="E142" s="1171"/>
      <c r="F142" s="1171"/>
      <c r="G142" s="1171"/>
      <c r="H142" s="1171"/>
      <c r="I142" s="1171"/>
      <c r="J142" s="1171"/>
      <c r="K142" s="1171"/>
      <c r="L142" s="1171"/>
      <c r="M142" s="1171"/>
      <c r="N142" s="1171"/>
      <c r="O142" s="1171"/>
      <c r="P142" s="1171"/>
      <c r="Q142" s="1171"/>
      <c r="R142" s="1171"/>
      <c r="S142" s="1171"/>
      <c r="T142" s="1171"/>
      <c r="U142" s="1171"/>
      <c r="V142" s="1171"/>
      <c r="W142" s="1171"/>
      <c r="X142" s="1171"/>
      <c r="Y142" s="1171"/>
      <c r="Z142" s="1171"/>
      <c r="AA142" s="1171"/>
      <c r="AB142" s="1171"/>
      <c r="AC142" s="1175"/>
      <c r="AD142" s="1176"/>
      <c r="AE142" s="1176"/>
      <c r="AF142" s="1176"/>
      <c r="AG142" s="1176"/>
      <c r="AH142" s="1176"/>
      <c r="AI142" s="1176"/>
      <c r="AJ142" s="1177"/>
    </row>
    <row r="143" spans="1:36" ht="36" customHeight="1" thickBot="1">
      <c r="A143" s="8"/>
      <c r="B143" s="1178" t="s">
        <v>849</v>
      </c>
      <c r="C143" s="1179"/>
      <c r="D143" s="1179"/>
      <c r="E143" s="1179"/>
      <c r="F143" s="1179"/>
      <c r="G143" s="1179"/>
      <c r="H143" s="1179"/>
      <c r="I143" s="1179"/>
      <c r="J143" s="1179"/>
      <c r="K143" s="1179"/>
      <c r="L143" s="1179"/>
      <c r="M143" s="1179"/>
      <c r="N143" s="1179"/>
      <c r="O143" s="1179"/>
      <c r="P143" s="1179"/>
      <c r="Q143" s="1179"/>
      <c r="R143" s="1179"/>
      <c r="S143" s="1179"/>
      <c r="T143" s="1179"/>
      <c r="U143" s="1179"/>
      <c r="V143" s="322"/>
      <c r="W143" s="322"/>
      <c r="X143" s="322"/>
      <c r="Y143" s="322"/>
      <c r="Z143" s="322"/>
      <c r="AA143" s="322"/>
      <c r="AB143" s="323"/>
      <c r="AC143" s="1180"/>
      <c r="AD143" s="1181"/>
      <c r="AE143" s="1181"/>
      <c r="AF143" s="1181"/>
      <c r="AG143" s="1181"/>
      <c r="AH143" s="1181"/>
      <c r="AI143" s="1181"/>
      <c r="AJ143" s="1182"/>
    </row>
    <row r="144" spans="1:36" ht="15" customHeight="1">
      <c r="A144" s="8"/>
      <c r="B144" s="129"/>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475" t="s">
        <v>1</v>
      </c>
      <c r="AC144" s="128"/>
      <c r="AD144" s="128"/>
      <c r="AE144" s="128"/>
      <c r="AF144" s="128"/>
      <c r="AG144" s="1148" t="s">
        <v>2</v>
      </c>
      <c r="AH144" s="1148"/>
      <c r="AI144" s="1148"/>
      <c r="AJ144" s="126"/>
    </row>
    <row r="145" spans="1:36" ht="15" customHeight="1">
      <c r="A145" s="31"/>
      <c r="B145" s="1149" t="s">
        <v>691</v>
      </c>
      <c r="C145" s="1150"/>
      <c r="D145" s="1150"/>
      <c r="E145" s="1150"/>
      <c r="F145" s="1150"/>
      <c r="G145" s="1150"/>
      <c r="H145" s="1150"/>
      <c r="I145" s="1150"/>
      <c r="J145" s="1150"/>
      <c r="K145" s="1150"/>
      <c r="L145" s="1150"/>
      <c r="M145" s="1150"/>
      <c r="N145" s="1150"/>
      <c r="O145" s="1150"/>
      <c r="P145" s="1150"/>
      <c r="Q145" s="1150"/>
      <c r="R145" s="1150"/>
      <c r="S145" s="1150"/>
      <c r="T145" s="1150"/>
      <c r="U145" s="1150"/>
      <c r="V145" s="1150"/>
      <c r="W145" s="1150"/>
      <c r="X145" s="1150"/>
      <c r="Y145" s="1150"/>
      <c r="Z145" s="124"/>
      <c r="AA145" s="165"/>
      <c r="AB145" s="603"/>
      <c r="AC145" s="132"/>
      <c r="AD145" s="1151"/>
      <c r="AE145" s="1151"/>
      <c r="AF145" s="1151"/>
      <c r="AG145" s="1152"/>
      <c r="AH145" s="1152"/>
      <c r="AI145" s="1152"/>
      <c r="AJ145" s="127"/>
    </row>
    <row r="146" spans="1:36" ht="4.5" customHeight="1">
      <c r="A146" s="32"/>
      <c r="B146" s="1149"/>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24"/>
      <c r="AA146" s="133"/>
      <c r="AB146" s="133"/>
      <c r="AC146" s="133"/>
      <c r="AD146" s="133"/>
      <c r="AE146" s="133"/>
      <c r="AF146" s="133"/>
      <c r="AG146" s="165"/>
      <c r="AH146" s="133"/>
      <c r="AI146" s="133"/>
      <c r="AJ146" s="126"/>
    </row>
    <row r="147" spans="1:36" ht="9.75" customHeight="1">
      <c r="A147" s="33"/>
      <c r="B147" s="1153"/>
      <c r="C147" s="1154"/>
      <c r="D147" s="1154"/>
      <c r="E147" s="1154"/>
      <c r="F147" s="1154"/>
      <c r="G147" s="1154"/>
      <c r="H147" s="1154"/>
      <c r="I147" s="1154"/>
      <c r="J147" s="1154"/>
      <c r="K147" s="1154"/>
      <c r="L147" s="1154"/>
      <c r="M147" s="1154"/>
      <c r="N147" s="1154"/>
      <c r="O147" s="1154"/>
      <c r="P147" s="1154"/>
      <c r="Q147" s="1154"/>
      <c r="R147" s="1154"/>
      <c r="S147" s="1154"/>
      <c r="T147" s="1154"/>
      <c r="U147" s="1154"/>
      <c r="V147" s="1154"/>
      <c r="W147" s="1154"/>
      <c r="X147" s="1154"/>
      <c r="Y147" s="1154"/>
      <c r="Z147" s="1154"/>
      <c r="AA147" s="1154"/>
      <c r="AB147" s="1154"/>
      <c r="AC147" s="1154"/>
      <c r="AD147" s="1154"/>
      <c r="AE147" s="1154"/>
      <c r="AF147" s="1154"/>
      <c r="AG147" s="1154"/>
      <c r="AH147" s="1154"/>
      <c r="AI147" s="1154"/>
      <c r="AJ147" s="489"/>
    </row>
    <row r="148" spans="1:36" ht="67.5" customHeight="1">
      <c r="A148" s="35"/>
      <c r="B148" s="1141" t="s">
        <v>950</v>
      </c>
      <c r="C148" s="1142"/>
      <c r="D148" s="1142"/>
      <c r="E148" s="1142"/>
      <c r="F148" s="1142"/>
      <c r="G148" s="1142"/>
      <c r="H148" s="1142"/>
      <c r="I148" s="1142"/>
      <c r="J148" s="1142"/>
      <c r="K148" s="1142"/>
      <c r="L148" s="1142"/>
      <c r="M148" s="1142"/>
      <c r="N148" s="1142"/>
      <c r="O148" s="1142"/>
      <c r="P148" s="1142"/>
      <c r="Q148" s="1142"/>
      <c r="R148" s="1142"/>
      <c r="S148" s="1142"/>
      <c r="T148" s="1142"/>
      <c r="U148" s="1142"/>
      <c r="V148" s="1142"/>
      <c r="W148" s="1142"/>
      <c r="X148" s="1142"/>
      <c r="Y148" s="1142"/>
      <c r="Z148" s="1142"/>
      <c r="AA148" s="1142"/>
      <c r="AB148" s="1142"/>
      <c r="AC148" s="1142"/>
      <c r="AD148" s="1142"/>
      <c r="AE148" s="1142"/>
      <c r="AF148" s="1142"/>
      <c r="AG148" s="1142"/>
      <c r="AH148" s="1142"/>
      <c r="AI148" s="1142"/>
      <c r="AJ148" s="1143"/>
    </row>
    <row r="149" spans="1:41" s="14" customFormat="1" ht="4.5" customHeight="1">
      <c r="A149" s="396"/>
      <c r="B149" s="397"/>
      <c r="C149" s="397"/>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155"/>
      <c r="AL149" s="8"/>
      <c r="AO149" s="398"/>
    </row>
    <row r="150" spans="1:36" ht="8.25" customHeight="1">
      <c r="A150" s="504"/>
      <c r="B150" s="174"/>
      <c r="C150" s="174"/>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158"/>
      <c r="AD150" s="158"/>
      <c r="AE150" s="158"/>
      <c r="AF150" s="158"/>
      <c r="AG150" s="158"/>
      <c r="AH150" s="158"/>
      <c r="AI150" s="158"/>
      <c r="AJ150" s="158"/>
    </row>
    <row r="151" spans="1:36" ht="6.75" customHeight="1">
      <c r="A151" s="505"/>
      <c r="B151" s="34"/>
      <c r="C151" s="112"/>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99"/>
    </row>
    <row r="152" spans="1:36" ht="9.75" customHeight="1">
      <c r="A152" s="505"/>
      <c r="B152" s="1144" t="s">
        <v>692</v>
      </c>
      <c r="C152" s="1144"/>
      <c r="D152" s="1144"/>
      <c r="E152" s="1144"/>
      <c r="F152" s="1144"/>
      <c r="G152" s="1144"/>
      <c r="H152" s="1144"/>
      <c r="I152" s="1144"/>
      <c r="J152" s="1144"/>
      <c r="K152" s="1144"/>
      <c r="L152" s="1144"/>
      <c r="M152" s="1144"/>
      <c r="N152" s="1144"/>
      <c r="O152" s="1144"/>
      <c r="P152" s="1144"/>
      <c r="Q152" s="1144"/>
      <c r="R152" s="1144"/>
      <c r="S152" s="1144"/>
      <c r="T152" s="1144"/>
      <c r="U152" s="1144"/>
      <c r="V152" s="1144"/>
      <c r="W152" s="1144"/>
      <c r="X152" s="1144"/>
      <c r="Y152" s="1144"/>
      <c r="Z152" s="1144"/>
      <c r="AA152" s="1144"/>
      <c r="AB152" s="1144"/>
      <c r="AC152" s="1144"/>
      <c r="AD152" s="1144"/>
      <c r="AE152" s="1144"/>
      <c r="AF152" s="1144"/>
      <c r="AG152" s="1144"/>
      <c r="AH152" s="1144"/>
      <c r="AI152" s="1144"/>
      <c r="AJ152" s="36"/>
    </row>
    <row r="153" spans="1:36" ht="4.5" customHeight="1">
      <c r="A153" s="50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1145"/>
      <c r="AF153" s="1145"/>
      <c r="AG153" s="1145"/>
      <c r="AH153" s="1145"/>
      <c r="AI153" s="1145"/>
      <c r="AJ153" s="1146"/>
    </row>
    <row r="154" spans="1:36" ht="15" customHeight="1">
      <c r="A154" s="505"/>
      <c r="B154" s="1147" t="s">
        <v>693</v>
      </c>
      <c r="C154" s="1147"/>
      <c r="D154" s="1147"/>
      <c r="E154" s="1147"/>
      <c r="F154" s="1147"/>
      <c r="G154" s="1147"/>
      <c r="H154" s="1147"/>
      <c r="I154" s="1147"/>
      <c r="J154" s="1147"/>
      <c r="K154" s="1147"/>
      <c r="L154" s="1147"/>
      <c r="M154" s="1147"/>
      <c r="N154" s="1147"/>
      <c r="O154" s="1147"/>
      <c r="P154" s="1147"/>
      <c r="Q154" s="1147"/>
      <c r="R154" s="1147"/>
      <c r="S154" s="1147"/>
      <c r="T154" s="1147"/>
      <c r="U154" s="1147"/>
      <c r="V154" s="1147"/>
      <c r="W154" s="1147"/>
      <c r="X154" s="1147"/>
      <c r="Y154" s="1147"/>
      <c r="Z154" s="1147"/>
      <c r="AA154" s="1147"/>
      <c r="AB154" s="1147"/>
      <c r="AC154" s="1147"/>
      <c r="AD154" s="1147"/>
      <c r="AE154" s="1147"/>
      <c r="AF154" s="144"/>
      <c r="AG154" s="605"/>
      <c r="AH154" s="29"/>
      <c r="AI154" s="96"/>
      <c r="AJ154" s="36"/>
    </row>
    <row r="155" spans="1:36" ht="4.5" customHeight="1">
      <c r="A155" s="505"/>
      <c r="B155" s="116"/>
      <c r="C155" s="145"/>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7"/>
      <c r="AI155" s="52"/>
      <c r="AJ155" s="38"/>
    </row>
    <row r="156" spans="1:36" ht="4.5" customHeight="1">
      <c r="A156" s="505"/>
      <c r="B156" s="157"/>
      <c r="C156" s="148"/>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50"/>
      <c r="AI156" s="150"/>
      <c r="AJ156" s="39"/>
    </row>
    <row r="157" spans="1:36" ht="15" customHeight="1">
      <c r="A157" s="506"/>
      <c r="B157" s="1147" t="s">
        <v>840</v>
      </c>
      <c r="C157" s="1147"/>
      <c r="D157" s="1147"/>
      <c r="E157" s="1147"/>
      <c r="F157" s="1147"/>
      <c r="G157" s="1147"/>
      <c r="H157" s="1147"/>
      <c r="I157" s="1147"/>
      <c r="J157" s="1147"/>
      <c r="K157" s="1147"/>
      <c r="L157" s="1147"/>
      <c r="M157" s="1147"/>
      <c r="N157" s="1147"/>
      <c r="O157" s="1147"/>
      <c r="P157" s="1147"/>
      <c r="Q157" s="1147"/>
      <c r="R157" s="1147"/>
      <c r="S157" s="1147"/>
      <c r="T157" s="1147"/>
      <c r="U157" s="1147"/>
      <c r="V157" s="1147"/>
      <c r="W157" s="1147"/>
      <c r="X157" s="1147"/>
      <c r="Y157" s="1147"/>
      <c r="Z157" s="1147"/>
      <c r="AA157" s="1147"/>
      <c r="AB157" s="1147"/>
      <c r="AC157" s="1147"/>
      <c r="AD157" s="1147"/>
      <c r="AE157" s="1147"/>
      <c r="AF157" s="1147"/>
      <c r="AG157" s="605"/>
      <c r="AH157" s="40"/>
      <c r="AI157" s="96"/>
      <c r="AJ157" s="41"/>
    </row>
    <row r="158" spans="1:36" ht="4.5" customHeight="1">
      <c r="A158" s="506"/>
      <c r="B158" s="116"/>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42"/>
      <c r="AI158" s="52"/>
      <c r="AJ158" s="43"/>
    </row>
    <row r="159" spans="1:36" ht="4.5" customHeight="1">
      <c r="A159" s="506"/>
      <c r="B159" s="157"/>
      <c r="C159" s="151"/>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3"/>
    </row>
    <row r="160" spans="1:36" ht="15" customHeight="1">
      <c r="A160" s="506"/>
      <c r="B160" s="1139" t="s">
        <v>841</v>
      </c>
      <c r="C160" s="1140"/>
      <c r="D160" s="1140"/>
      <c r="E160" s="1140"/>
      <c r="F160" s="1140"/>
      <c r="G160" s="1140"/>
      <c r="H160" s="1140"/>
      <c r="I160" s="1140"/>
      <c r="J160" s="1140"/>
      <c r="K160" s="1140"/>
      <c r="L160" s="1140"/>
      <c r="M160" s="1140"/>
      <c r="N160" s="1140"/>
      <c r="O160" s="1140"/>
      <c r="P160" s="1140"/>
      <c r="Q160" s="1140"/>
      <c r="R160" s="1140"/>
      <c r="S160" s="1140"/>
      <c r="T160" s="1140"/>
      <c r="U160" s="1140"/>
      <c r="V160" s="1140"/>
      <c r="W160" s="1140"/>
      <c r="X160" s="1140"/>
      <c r="Y160" s="1140"/>
      <c r="Z160" s="1140"/>
      <c r="AA160" s="1140"/>
      <c r="AB160" s="1140"/>
      <c r="AC160" s="1140"/>
      <c r="AD160" s="474"/>
      <c r="AE160" s="474"/>
      <c r="AF160" s="474"/>
      <c r="AG160" s="606"/>
      <c r="AH160" s="44"/>
      <c r="AI160" s="96"/>
      <c r="AJ160" s="45"/>
    </row>
    <row r="161" spans="1:36" ht="4.5" customHeight="1">
      <c r="A161" s="506"/>
      <c r="B161" s="14"/>
      <c r="C161" s="27"/>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row>
    <row r="162" spans="1:36" ht="4.5" customHeight="1">
      <c r="A162" s="506"/>
      <c r="B162" s="11"/>
      <c r="C162" s="15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2"/>
    </row>
    <row r="163" spans="1:36" ht="19.5" customHeight="1">
      <c r="A163" s="506"/>
      <c r="B163" s="156" t="s">
        <v>694</v>
      </c>
      <c r="C163" s="95"/>
      <c r="D163" s="2"/>
      <c r="E163" s="2"/>
      <c r="F163" s="2"/>
      <c r="G163" s="2"/>
      <c r="H163" s="2"/>
      <c r="I163" s="2"/>
      <c r="J163" s="2"/>
      <c r="K163" s="2"/>
      <c r="L163" s="2"/>
      <c r="M163" s="2"/>
      <c r="N163" s="2"/>
      <c r="O163" s="2"/>
      <c r="P163" s="2"/>
      <c r="Q163" s="2"/>
      <c r="R163" s="2"/>
      <c r="S163" s="2"/>
      <c r="T163" s="2"/>
      <c r="U163" s="2"/>
      <c r="V163" s="2"/>
      <c r="W163" s="2"/>
      <c r="X163" s="2"/>
      <c r="Y163" s="1136" t="s">
        <v>50</v>
      </c>
      <c r="Z163" s="1137"/>
      <c r="AA163" s="1137"/>
      <c r="AB163" s="1137"/>
      <c r="AC163" s="1137"/>
      <c r="AD163" s="1137"/>
      <c r="AE163" s="1137"/>
      <c r="AF163" s="1137"/>
      <c r="AG163" s="1137"/>
      <c r="AH163" s="1137"/>
      <c r="AI163" s="1138"/>
      <c r="AJ163" s="13"/>
    </row>
    <row r="164" spans="1:36" ht="4.5" customHeight="1">
      <c r="A164" s="506"/>
      <c r="B164" s="14"/>
      <c r="C164" s="27"/>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row>
    <row r="165" spans="1:36" ht="4.5" customHeight="1">
      <c r="A165" s="506"/>
      <c r="B165" s="11"/>
      <c r="C165" s="15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2"/>
    </row>
    <row r="166" spans="1:36" ht="19.5" customHeight="1">
      <c r="A166" s="506"/>
      <c r="B166" s="156" t="s">
        <v>695</v>
      </c>
      <c r="C166" s="95"/>
      <c r="D166" s="2"/>
      <c r="E166" s="2"/>
      <c r="F166" s="2"/>
      <c r="G166" s="2"/>
      <c r="H166" s="2"/>
      <c r="I166" s="2"/>
      <c r="J166" s="2"/>
      <c r="K166" s="2"/>
      <c r="L166" s="2"/>
      <c r="M166" s="2"/>
      <c r="N166" s="2"/>
      <c r="O166" s="2"/>
      <c r="P166" s="2"/>
      <c r="Q166" s="2"/>
      <c r="R166" s="2"/>
      <c r="S166" s="2"/>
      <c r="T166" s="2"/>
      <c r="U166" s="2"/>
      <c r="V166" s="2"/>
      <c r="W166" s="2"/>
      <c r="X166" s="2"/>
      <c r="Y166" s="1136" t="s">
        <v>50</v>
      </c>
      <c r="Z166" s="1137"/>
      <c r="AA166" s="1137"/>
      <c r="AB166" s="1137"/>
      <c r="AC166" s="1137"/>
      <c r="AD166" s="1137"/>
      <c r="AE166" s="1137"/>
      <c r="AF166" s="1137"/>
      <c r="AG166" s="1137"/>
      <c r="AH166" s="1137"/>
      <c r="AI166" s="1138"/>
      <c r="AJ166" s="13"/>
    </row>
    <row r="167" spans="1:36" ht="4.5" customHeight="1">
      <c r="A167" s="506"/>
      <c r="B167" s="14"/>
      <c r="C167" s="27"/>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row>
    <row r="168" spans="1:36" ht="4.5" customHeight="1">
      <c r="A168" s="506"/>
      <c r="B168" s="11"/>
      <c r="C168" s="15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2"/>
    </row>
    <row r="169" spans="1:36" ht="19.5" customHeight="1">
      <c r="A169" s="506"/>
      <c r="B169" s="156" t="s">
        <v>696</v>
      </c>
      <c r="C169" s="95"/>
      <c r="D169" s="2"/>
      <c r="E169" s="2"/>
      <c r="F169" s="2"/>
      <c r="G169" s="2"/>
      <c r="H169" s="2"/>
      <c r="I169" s="2"/>
      <c r="J169" s="2"/>
      <c r="K169" s="2"/>
      <c r="L169" s="2"/>
      <c r="M169" s="2"/>
      <c r="N169" s="2"/>
      <c r="O169" s="2"/>
      <c r="P169" s="2"/>
      <c r="Q169" s="2"/>
      <c r="R169" s="2"/>
      <c r="S169" s="2"/>
      <c r="T169" s="2"/>
      <c r="U169" s="2"/>
      <c r="V169" s="2"/>
      <c r="W169" s="2"/>
      <c r="X169" s="2"/>
      <c r="Y169" s="1136" t="s">
        <v>50</v>
      </c>
      <c r="Z169" s="1137"/>
      <c r="AA169" s="1137"/>
      <c r="AB169" s="1137"/>
      <c r="AC169" s="1137"/>
      <c r="AD169" s="1137"/>
      <c r="AE169" s="1137"/>
      <c r="AF169" s="1137"/>
      <c r="AG169" s="1137"/>
      <c r="AH169" s="1137"/>
      <c r="AI169" s="1138"/>
      <c r="AJ169" s="13"/>
    </row>
    <row r="170" spans="1:36" ht="4.5" customHeight="1">
      <c r="A170" s="506"/>
      <c r="B170" s="14"/>
      <c r="C170" s="27"/>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row>
    <row r="171" spans="1:36" ht="4.5" customHeight="1">
      <c r="A171" s="506"/>
      <c r="B171" s="11"/>
      <c r="C171" s="15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2"/>
    </row>
    <row r="172" spans="1:36" ht="19.5" customHeight="1">
      <c r="A172" s="506"/>
      <c r="B172" s="156" t="s">
        <v>697</v>
      </c>
      <c r="C172" s="95"/>
      <c r="D172" s="2"/>
      <c r="E172" s="2"/>
      <c r="F172" s="2"/>
      <c r="G172" s="2"/>
      <c r="H172" s="2"/>
      <c r="I172" s="2"/>
      <c r="J172" s="2"/>
      <c r="K172" s="2"/>
      <c r="L172" s="2"/>
      <c r="M172" s="2"/>
      <c r="N172" s="2"/>
      <c r="O172" s="2"/>
      <c r="P172" s="2"/>
      <c r="Q172" s="2"/>
      <c r="R172" s="2"/>
      <c r="S172" s="2"/>
      <c r="T172" s="2"/>
      <c r="U172" s="2"/>
      <c r="V172" s="2"/>
      <c r="W172" s="2"/>
      <c r="X172" s="2"/>
      <c r="Y172" s="1136" t="s">
        <v>50</v>
      </c>
      <c r="Z172" s="1137"/>
      <c r="AA172" s="1137"/>
      <c r="AB172" s="1137"/>
      <c r="AC172" s="1137"/>
      <c r="AD172" s="1137"/>
      <c r="AE172" s="1137"/>
      <c r="AF172" s="1137"/>
      <c r="AG172" s="1137"/>
      <c r="AH172" s="1137"/>
      <c r="AI172" s="1138"/>
      <c r="AJ172" s="13"/>
    </row>
    <row r="173" spans="1:36" ht="4.5" customHeight="1">
      <c r="A173" s="506"/>
      <c r="B173" s="14"/>
      <c r="C173" s="27"/>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row>
    <row r="174" spans="1:36" ht="4.5" customHeight="1">
      <c r="A174" s="506"/>
      <c r="B174" s="11"/>
      <c r="C174" s="15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2"/>
    </row>
    <row r="175" spans="1:36" ht="19.5" customHeight="1">
      <c r="A175" s="506"/>
      <c r="B175" s="156" t="s">
        <v>698</v>
      </c>
      <c r="C175" s="95"/>
      <c r="D175" s="2"/>
      <c r="E175" s="2"/>
      <c r="F175" s="2"/>
      <c r="G175" s="2"/>
      <c r="H175" s="2"/>
      <c r="I175" s="2"/>
      <c r="J175" s="2"/>
      <c r="K175" s="2"/>
      <c r="L175" s="2"/>
      <c r="M175" s="2"/>
      <c r="N175" s="2"/>
      <c r="O175" s="2"/>
      <c r="P175" s="2"/>
      <c r="Q175" s="2"/>
      <c r="R175" s="2"/>
      <c r="S175" s="2"/>
      <c r="T175" s="2"/>
      <c r="U175" s="2"/>
      <c r="V175" s="2"/>
      <c r="W175" s="2"/>
      <c r="X175" s="2"/>
      <c r="Y175" s="1136" t="s">
        <v>50</v>
      </c>
      <c r="Z175" s="1137"/>
      <c r="AA175" s="1137"/>
      <c r="AB175" s="1137"/>
      <c r="AC175" s="1137"/>
      <c r="AD175" s="1137"/>
      <c r="AE175" s="1137"/>
      <c r="AF175" s="1137"/>
      <c r="AG175" s="1137"/>
      <c r="AH175" s="1137"/>
      <c r="AI175" s="1138"/>
      <c r="AJ175" s="13"/>
    </row>
    <row r="176" spans="1:36" ht="4.5" customHeight="1">
      <c r="A176" s="320"/>
      <c r="B176" s="14"/>
      <c r="C176" s="27"/>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row>
    <row r="177" spans="2:37" ht="12.75">
      <c r="B177" s="53"/>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5"/>
    </row>
    <row r="178" spans="2:37" ht="24" customHeight="1">
      <c r="B178" s="1124" t="s">
        <v>883</v>
      </c>
      <c r="C178" s="1125"/>
      <c r="D178" s="1125"/>
      <c r="E178" s="1125"/>
      <c r="F178" s="1125"/>
      <c r="G178" s="1125"/>
      <c r="H178" s="1125"/>
      <c r="I178" s="1125"/>
      <c r="J178" s="1125"/>
      <c r="K178" s="1125"/>
      <c r="L178" s="1125"/>
      <c r="M178" s="1125"/>
      <c r="N178" s="1125"/>
      <c r="O178" s="1125"/>
      <c r="P178" s="1125"/>
      <c r="Q178" s="1125"/>
      <c r="R178" s="1125"/>
      <c r="S178" s="1125"/>
      <c r="T178" s="1125"/>
      <c r="U178" s="1125"/>
      <c r="V178" s="1125"/>
      <c r="W178" s="1125"/>
      <c r="X178" s="1125"/>
      <c r="Y178" s="1125"/>
      <c r="Z178" s="1125"/>
      <c r="AA178" s="1125"/>
      <c r="AB178" s="1125"/>
      <c r="AC178" s="1125"/>
      <c r="AD178" s="1125"/>
      <c r="AE178" s="1125"/>
      <c r="AF178" s="1125"/>
      <c r="AG178" s="1125"/>
      <c r="AH178" s="1125"/>
      <c r="AI178" s="1125"/>
      <c r="AJ178" s="1125"/>
      <c r="AK178" s="1126"/>
    </row>
    <row r="179" spans="2:37" ht="12.75">
      <c r="B179" s="417"/>
      <c r="C179" s="400"/>
      <c r="D179" s="400"/>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1"/>
    </row>
    <row r="180" spans="2:37" ht="12.75">
      <c r="B180" s="402"/>
      <c r="C180" s="1127" t="s">
        <v>737</v>
      </c>
      <c r="D180" s="1127"/>
      <c r="E180" s="1127"/>
      <c r="F180" s="1127"/>
      <c r="G180" s="1127"/>
      <c r="H180" s="1127"/>
      <c r="I180" s="1127"/>
      <c r="J180" s="1127"/>
      <c r="K180" s="1127"/>
      <c r="L180" s="1127"/>
      <c r="M180" s="1127"/>
      <c r="N180" s="1127"/>
      <c r="O180" s="1127"/>
      <c r="P180" s="1127"/>
      <c r="Q180" s="1127"/>
      <c r="R180" s="1127"/>
      <c r="S180" s="1127"/>
      <c r="T180" s="1127"/>
      <c r="U180" s="1127"/>
      <c r="V180" s="403"/>
      <c r="W180" s="403"/>
      <c r="X180" s="403"/>
      <c r="Y180" s="403"/>
      <c r="Z180" s="403"/>
      <c r="AA180" s="404"/>
      <c r="AB180" s="1129" t="s">
        <v>738</v>
      </c>
      <c r="AC180" s="1129"/>
      <c r="AD180" s="1129"/>
      <c r="AE180" s="1129"/>
      <c r="AF180" s="1129"/>
      <c r="AG180" s="1129"/>
      <c r="AH180" s="1129"/>
      <c r="AI180" s="1129"/>
      <c r="AJ180" s="1129"/>
      <c r="AK180" s="405"/>
    </row>
    <row r="181" spans="2:37" ht="12.75">
      <c r="B181" s="406"/>
      <c r="C181" s="1128"/>
      <c r="D181" s="1128"/>
      <c r="E181" s="1128"/>
      <c r="F181" s="1128"/>
      <c r="G181" s="1128"/>
      <c r="H181" s="1128"/>
      <c r="I181" s="1128"/>
      <c r="J181" s="1128"/>
      <c r="K181" s="1128"/>
      <c r="L181" s="1128"/>
      <c r="M181" s="1128"/>
      <c r="N181" s="1128"/>
      <c r="O181" s="1128"/>
      <c r="P181" s="1128"/>
      <c r="Q181" s="1128"/>
      <c r="R181" s="1128"/>
      <c r="S181" s="1128"/>
      <c r="T181" s="1128"/>
      <c r="U181" s="1128"/>
      <c r="V181" s="407"/>
      <c r="W181" s="407"/>
      <c r="X181" s="407"/>
      <c r="Y181" s="407"/>
      <c r="Z181" s="407"/>
      <c r="AA181" s="408"/>
      <c r="AB181" s="1130" t="s">
        <v>1</v>
      </c>
      <c r="AC181" s="1131"/>
      <c r="AD181" s="1131"/>
      <c r="AE181" s="1131"/>
      <c r="AF181" s="1131"/>
      <c r="AG181" s="1132"/>
      <c r="AH181" s="1131" t="s">
        <v>2</v>
      </c>
      <c r="AI181" s="1131"/>
      <c r="AJ181" s="1132"/>
      <c r="AK181" s="405"/>
    </row>
    <row r="182" spans="2:37" ht="45" customHeight="1">
      <c r="B182" s="409" t="s">
        <v>739</v>
      </c>
      <c r="C182" s="1133" t="s">
        <v>884</v>
      </c>
      <c r="D182" s="1134"/>
      <c r="E182" s="1134"/>
      <c r="F182" s="1134"/>
      <c r="G182" s="1134"/>
      <c r="H182" s="1134"/>
      <c r="I182" s="1134"/>
      <c r="J182" s="1134"/>
      <c r="K182" s="1134"/>
      <c r="L182" s="1134"/>
      <c r="M182" s="1134"/>
      <c r="N182" s="1134"/>
      <c r="O182" s="1134"/>
      <c r="P182" s="1134"/>
      <c r="Q182" s="1134"/>
      <c r="R182" s="1134"/>
      <c r="S182" s="1134"/>
      <c r="T182" s="1134"/>
      <c r="U182" s="1134"/>
      <c r="V182" s="1134"/>
      <c r="W182" s="1134"/>
      <c r="X182" s="1134"/>
      <c r="Y182" s="1134"/>
      <c r="Z182" s="1134"/>
      <c r="AA182" s="1134"/>
      <c r="AB182" s="1134"/>
      <c r="AC182" s="1134"/>
      <c r="AD182" s="1134"/>
      <c r="AE182" s="1134"/>
      <c r="AF182" s="1134"/>
      <c r="AG182" s="1134"/>
      <c r="AH182" s="1134"/>
      <c r="AI182" s="1134"/>
      <c r="AJ182" s="1135"/>
      <c r="AK182" s="410"/>
    </row>
    <row r="183" spans="2:37" ht="48.75" customHeight="1">
      <c r="B183" s="411" t="s">
        <v>56</v>
      </c>
      <c r="C183" s="1115" t="s">
        <v>885</v>
      </c>
      <c r="D183" s="1116"/>
      <c r="E183" s="1116"/>
      <c r="F183" s="1116"/>
      <c r="G183" s="1116"/>
      <c r="H183" s="1116"/>
      <c r="I183" s="1116"/>
      <c r="J183" s="1116"/>
      <c r="K183" s="1116"/>
      <c r="L183" s="1116"/>
      <c r="M183" s="1116"/>
      <c r="N183" s="1116"/>
      <c r="O183" s="1116"/>
      <c r="P183" s="1116"/>
      <c r="Q183" s="1116"/>
      <c r="R183" s="1116"/>
      <c r="S183" s="1116"/>
      <c r="T183" s="1116"/>
      <c r="U183" s="1116"/>
      <c r="V183" s="1116"/>
      <c r="W183" s="1116"/>
      <c r="X183" s="1116"/>
      <c r="Y183" s="1116"/>
      <c r="Z183" s="1116"/>
      <c r="AA183" s="1117"/>
      <c r="AB183" s="1066"/>
      <c r="AC183" s="1067"/>
      <c r="AD183" s="1067"/>
      <c r="AE183" s="1067"/>
      <c r="AF183" s="1067"/>
      <c r="AG183" s="1068"/>
      <c r="AH183" s="1066"/>
      <c r="AI183" s="1067"/>
      <c r="AJ183" s="1068"/>
      <c r="AK183" s="405"/>
    </row>
    <row r="184" spans="2:37" ht="45" customHeight="1">
      <c r="B184" s="412" t="s">
        <v>55</v>
      </c>
      <c r="C184" s="1115" t="s">
        <v>886</v>
      </c>
      <c r="D184" s="1116"/>
      <c r="E184" s="1116"/>
      <c r="F184" s="1116"/>
      <c r="G184" s="1116"/>
      <c r="H184" s="1116"/>
      <c r="I184" s="1116"/>
      <c r="J184" s="1116"/>
      <c r="K184" s="1116"/>
      <c r="L184" s="1116"/>
      <c r="M184" s="1116"/>
      <c r="N184" s="1116"/>
      <c r="O184" s="1116"/>
      <c r="P184" s="1116"/>
      <c r="Q184" s="1116"/>
      <c r="R184" s="1116"/>
      <c r="S184" s="1116"/>
      <c r="T184" s="1116"/>
      <c r="U184" s="1116"/>
      <c r="V184" s="1116"/>
      <c r="W184" s="1116"/>
      <c r="X184" s="1116"/>
      <c r="Y184" s="1116"/>
      <c r="Z184" s="1116"/>
      <c r="AA184" s="1117"/>
      <c r="AB184" s="1118"/>
      <c r="AC184" s="1119"/>
      <c r="AD184" s="1119"/>
      <c r="AE184" s="1119"/>
      <c r="AF184" s="1119"/>
      <c r="AG184" s="1119"/>
      <c r="AH184" s="1119"/>
      <c r="AI184" s="1119"/>
      <c r="AJ184" s="1120"/>
      <c r="AK184" s="405"/>
    </row>
    <row r="185" spans="2:37" ht="45" customHeight="1">
      <c r="B185" s="412" t="s">
        <v>740</v>
      </c>
      <c r="C185" s="1121" t="s">
        <v>887</v>
      </c>
      <c r="D185" s="1122"/>
      <c r="E185" s="1122"/>
      <c r="F185" s="1122"/>
      <c r="G185" s="1122"/>
      <c r="H185" s="1122"/>
      <c r="I185" s="1122"/>
      <c r="J185" s="1122"/>
      <c r="K185" s="1122"/>
      <c r="L185" s="1122"/>
      <c r="M185" s="1122"/>
      <c r="N185" s="1122"/>
      <c r="O185" s="1122"/>
      <c r="P185" s="1122"/>
      <c r="Q185" s="1122"/>
      <c r="R185" s="1122"/>
      <c r="S185" s="1122"/>
      <c r="T185" s="1122"/>
      <c r="U185" s="1122"/>
      <c r="V185" s="1122"/>
      <c r="W185" s="1122"/>
      <c r="X185" s="1122"/>
      <c r="Y185" s="1122"/>
      <c r="Z185" s="1122"/>
      <c r="AA185" s="1122"/>
      <c r="AB185" s="1122"/>
      <c r="AC185" s="1122"/>
      <c r="AD185" s="1122"/>
      <c r="AE185" s="1122"/>
      <c r="AF185" s="1122"/>
      <c r="AG185" s="1122"/>
      <c r="AH185" s="1122"/>
      <c r="AI185" s="1122"/>
      <c r="AJ185" s="1123"/>
      <c r="AK185" s="410"/>
    </row>
    <row r="186" spans="2:37" ht="45" customHeight="1">
      <c r="B186" s="411" t="s">
        <v>52</v>
      </c>
      <c r="C186" s="1109" t="s">
        <v>888</v>
      </c>
      <c r="D186" s="1110"/>
      <c r="E186" s="1110"/>
      <c r="F186" s="1110"/>
      <c r="G186" s="1110"/>
      <c r="H186" s="1110"/>
      <c r="I186" s="1110"/>
      <c r="J186" s="1110"/>
      <c r="K186" s="1110"/>
      <c r="L186" s="1110"/>
      <c r="M186" s="1110"/>
      <c r="N186" s="1110"/>
      <c r="O186" s="1110"/>
      <c r="P186" s="1110"/>
      <c r="Q186" s="1110"/>
      <c r="R186" s="1110"/>
      <c r="S186" s="1110"/>
      <c r="T186" s="1110"/>
      <c r="U186" s="1110"/>
      <c r="V186" s="1110"/>
      <c r="W186" s="1110"/>
      <c r="X186" s="1110"/>
      <c r="Y186" s="1110"/>
      <c r="Z186" s="1110"/>
      <c r="AA186" s="1111"/>
      <c r="AB186" s="1066"/>
      <c r="AC186" s="1067"/>
      <c r="AD186" s="1067"/>
      <c r="AE186" s="1067"/>
      <c r="AF186" s="1067"/>
      <c r="AG186" s="1068"/>
      <c r="AH186" s="1066"/>
      <c r="AI186" s="1067"/>
      <c r="AJ186" s="1068"/>
      <c r="AK186" s="410"/>
    </row>
    <row r="187" spans="2:37" ht="45" customHeight="1">
      <c r="B187" s="411" t="s">
        <v>51</v>
      </c>
      <c r="C187" s="1109" t="s">
        <v>889</v>
      </c>
      <c r="D187" s="1110"/>
      <c r="E187" s="1110"/>
      <c r="F187" s="1110"/>
      <c r="G187" s="1110"/>
      <c r="H187" s="1110"/>
      <c r="I187" s="1110"/>
      <c r="J187" s="1110"/>
      <c r="K187" s="1110"/>
      <c r="L187" s="1110"/>
      <c r="M187" s="1110"/>
      <c r="N187" s="1110"/>
      <c r="O187" s="1110"/>
      <c r="P187" s="1110"/>
      <c r="Q187" s="1110"/>
      <c r="R187" s="1110"/>
      <c r="S187" s="1110"/>
      <c r="T187" s="1110"/>
      <c r="U187" s="1110"/>
      <c r="V187" s="1110"/>
      <c r="W187" s="1110"/>
      <c r="X187" s="1110"/>
      <c r="Y187" s="1110"/>
      <c r="Z187" s="1110"/>
      <c r="AA187" s="1111"/>
      <c r="AB187" s="1066"/>
      <c r="AC187" s="1067"/>
      <c r="AD187" s="1067"/>
      <c r="AE187" s="1067"/>
      <c r="AF187" s="1067"/>
      <c r="AG187" s="1068"/>
      <c r="AH187" s="1066"/>
      <c r="AI187" s="1067"/>
      <c r="AJ187" s="1068"/>
      <c r="AK187" s="410"/>
    </row>
    <row r="188" spans="2:37" ht="61.5" customHeight="1">
      <c r="B188" s="413" t="s">
        <v>53</v>
      </c>
      <c r="C188" s="1109" t="s">
        <v>890</v>
      </c>
      <c r="D188" s="1110"/>
      <c r="E188" s="1110"/>
      <c r="F188" s="1110"/>
      <c r="G188" s="1110"/>
      <c r="H188" s="1110"/>
      <c r="I188" s="1110"/>
      <c r="J188" s="1110"/>
      <c r="K188" s="1110"/>
      <c r="L188" s="1110"/>
      <c r="M188" s="1110"/>
      <c r="N188" s="1110"/>
      <c r="O188" s="1110"/>
      <c r="P188" s="1110"/>
      <c r="Q188" s="1110"/>
      <c r="R188" s="1110"/>
      <c r="S188" s="1110"/>
      <c r="T188" s="1110"/>
      <c r="U188" s="1110"/>
      <c r="V188" s="1110"/>
      <c r="W188" s="1110"/>
      <c r="X188" s="1110"/>
      <c r="Y188" s="1110"/>
      <c r="Z188" s="1110"/>
      <c r="AA188" s="1111"/>
      <c r="AB188" s="1112"/>
      <c r="AC188" s="1113"/>
      <c r="AD188" s="1113"/>
      <c r="AE188" s="1113"/>
      <c r="AF188" s="1113"/>
      <c r="AG188" s="1113"/>
      <c r="AH188" s="1113"/>
      <c r="AI188" s="1113"/>
      <c r="AJ188" s="1114"/>
      <c r="AK188" s="414"/>
    </row>
    <row r="189" spans="2:37" ht="4.5" customHeight="1">
      <c r="B189" s="72"/>
      <c r="C189" s="415"/>
      <c r="D189" s="415"/>
      <c r="E189" s="415"/>
      <c r="F189" s="415"/>
      <c r="G189" s="415"/>
      <c r="H189" s="415"/>
      <c r="I189" s="415"/>
      <c r="J189" s="415"/>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415"/>
      <c r="AK189" s="416"/>
    </row>
  </sheetData>
  <sheetProtection password="CDF4" sheet="1" formatCells="0" formatColumns="0" formatRows="0" insertColumns="0" insertRows="0" insertHyperlinks="0" deleteColumns="0" deleteRows="0" sort="0" autoFilter="0" pivotTables="0"/>
  <mergeCells count="188">
    <mergeCell ref="B69:T69"/>
    <mergeCell ref="U69:AB69"/>
    <mergeCell ref="AC69:AJ69"/>
    <mergeCell ref="D125:AB125"/>
    <mergeCell ref="AC125:AJ125"/>
    <mergeCell ref="D126:AB126"/>
    <mergeCell ref="AC126:AJ126"/>
    <mergeCell ref="B118:AJ118"/>
    <mergeCell ref="A119:AK119"/>
    <mergeCell ref="B120:AB120"/>
    <mergeCell ref="B128:AB128"/>
    <mergeCell ref="AC128:AJ128"/>
    <mergeCell ref="AC127:AJ127"/>
    <mergeCell ref="D122:AB122"/>
    <mergeCell ref="AC122:AJ122"/>
    <mergeCell ref="D123:AB123"/>
    <mergeCell ref="AC123:AJ123"/>
    <mergeCell ref="D124:AB124"/>
    <mergeCell ref="AC124:AJ124"/>
    <mergeCell ref="AC120:AJ120"/>
    <mergeCell ref="B121:AB121"/>
    <mergeCell ref="AC121:AJ121"/>
    <mergeCell ref="B113:AB113"/>
    <mergeCell ref="AC113:AJ113"/>
    <mergeCell ref="B114:AJ114"/>
    <mergeCell ref="B116:AB116"/>
    <mergeCell ref="B117:AB117"/>
    <mergeCell ref="AC117:AJ117"/>
    <mergeCell ref="D110:AB110"/>
    <mergeCell ref="AC110:AJ110"/>
    <mergeCell ref="D111:AB111"/>
    <mergeCell ref="AC111:AJ111"/>
    <mergeCell ref="D112:AB112"/>
    <mergeCell ref="AC112:AJ112"/>
    <mergeCell ref="B107:AB107"/>
    <mergeCell ref="AC107:AJ107"/>
    <mergeCell ref="D108:Z108"/>
    <mergeCell ref="AC108:AJ108"/>
    <mergeCell ref="D109:AB109"/>
    <mergeCell ref="AC109:AJ109"/>
    <mergeCell ref="B102:AB102"/>
    <mergeCell ref="AC102:AJ102"/>
    <mergeCell ref="B103:AI103"/>
    <mergeCell ref="B105:AB105"/>
    <mergeCell ref="AC105:AJ105"/>
    <mergeCell ref="B106:AB106"/>
    <mergeCell ref="AC106:AJ106"/>
    <mergeCell ref="AC92:AJ92"/>
    <mergeCell ref="B95:P95"/>
    <mergeCell ref="AC95:AJ95"/>
    <mergeCell ref="AC97:AJ97"/>
    <mergeCell ref="AD99:AJ99"/>
    <mergeCell ref="B101:AJ101"/>
    <mergeCell ref="B90:C90"/>
    <mergeCell ref="D90:AB90"/>
    <mergeCell ref="AC90:AJ90"/>
    <mergeCell ref="B91:C91"/>
    <mergeCell ref="D91:AB91"/>
    <mergeCell ref="AC91:AJ91"/>
    <mergeCell ref="B88:C88"/>
    <mergeCell ref="D88:AB88"/>
    <mergeCell ref="AC88:AJ88"/>
    <mergeCell ref="B89:C89"/>
    <mergeCell ref="D89:AB89"/>
    <mergeCell ref="AC89:AJ89"/>
    <mergeCell ref="B81:AJ82"/>
    <mergeCell ref="B84:AB86"/>
    <mergeCell ref="AC84:AJ86"/>
    <mergeCell ref="B87:C87"/>
    <mergeCell ref="D87:AB87"/>
    <mergeCell ref="AC87:AJ87"/>
    <mergeCell ref="B72:T72"/>
    <mergeCell ref="U72:AB72"/>
    <mergeCell ref="AC72:AJ72"/>
    <mergeCell ref="B75:T75"/>
    <mergeCell ref="U75:AB75"/>
    <mergeCell ref="AC75:AJ75"/>
    <mergeCell ref="B65:T65"/>
    <mergeCell ref="U65:AB65"/>
    <mergeCell ref="AC65:AJ65"/>
    <mergeCell ref="B66:T66"/>
    <mergeCell ref="B67:AJ68"/>
    <mergeCell ref="B60:S60"/>
    <mergeCell ref="T60:T61"/>
    <mergeCell ref="U60:AB60"/>
    <mergeCell ref="AC60:AJ60"/>
    <mergeCell ref="B62:S62"/>
    <mergeCell ref="T62:T63"/>
    <mergeCell ref="U62:AB62"/>
    <mergeCell ref="AC62:AJ63"/>
    <mergeCell ref="B55:S55"/>
    <mergeCell ref="U55:AB55"/>
    <mergeCell ref="AC55:AJ55"/>
    <mergeCell ref="B58:S58"/>
    <mergeCell ref="U58:AB58"/>
    <mergeCell ref="AC58:AJ58"/>
    <mergeCell ref="AC37:AJ37"/>
    <mergeCell ref="E39:S40"/>
    <mergeCell ref="E43:S44"/>
    <mergeCell ref="B49:S50"/>
    <mergeCell ref="U49:AB49"/>
    <mergeCell ref="B52:S53"/>
    <mergeCell ref="U52:AB52"/>
    <mergeCell ref="AC52:AJ52"/>
    <mergeCell ref="E45:S47"/>
    <mergeCell ref="E29:S29"/>
    <mergeCell ref="B31:S32"/>
    <mergeCell ref="U31:AB31"/>
    <mergeCell ref="B34:S35"/>
    <mergeCell ref="U34:AB34"/>
    <mergeCell ref="B37:S38"/>
    <mergeCell ref="U37:AB37"/>
    <mergeCell ref="B2:AJ2"/>
    <mergeCell ref="B4:S5"/>
    <mergeCell ref="T4:T6"/>
    <mergeCell ref="U4:AB6"/>
    <mergeCell ref="AC4:AJ6"/>
    <mergeCell ref="B7:S8"/>
    <mergeCell ref="U7:AB7"/>
    <mergeCell ref="AC7:AJ7"/>
    <mergeCell ref="AG131:AI131"/>
    <mergeCell ref="AC133:AJ136"/>
    <mergeCell ref="B134:Y134"/>
    <mergeCell ref="Z134:Z135"/>
    <mergeCell ref="AA134:AA135"/>
    <mergeCell ref="AB134:AB135"/>
    <mergeCell ref="U19:AB19"/>
    <mergeCell ref="AC19:AJ19"/>
    <mergeCell ref="B138:Y139"/>
    <mergeCell ref="AD138:AF138"/>
    <mergeCell ref="AG138:AI138"/>
    <mergeCell ref="AG139:AI139"/>
    <mergeCell ref="B129:AJ129"/>
    <mergeCell ref="AG130:AI130"/>
    <mergeCell ref="B131:Y131"/>
    <mergeCell ref="AD131:AF131"/>
    <mergeCell ref="B1:AJ1"/>
    <mergeCell ref="B140:Y140"/>
    <mergeCell ref="B141:AB142"/>
    <mergeCell ref="AC141:AJ142"/>
    <mergeCell ref="B143:U143"/>
    <mergeCell ref="AC143:AJ143"/>
    <mergeCell ref="AC31:AJ31"/>
    <mergeCell ref="AC34:AJ34"/>
    <mergeCell ref="E17:S17"/>
    <mergeCell ref="B19:S20"/>
    <mergeCell ref="AG144:AI144"/>
    <mergeCell ref="B145:Y146"/>
    <mergeCell ref="AD145:AF145"/>
    <mergeCell ref="AG145:AI145"/>
    <mergeCell ref="B147:AI147"/>
    <mergeCell ref="AC49:AJ49"/>
    <mergeCell ref="B78:T78"/>
    <mergeCell ref="U78:AB78"/>
    <mergeCell ref="AC78:AJ78"/>
    <mergeCell ref="A80:AK80"/>
    <mergeCell ref="B148:AJ148"/>
    <mergeCell ref="B152:AI152"/>
    <mergeCell ref="AE153:AG153"/>
    <mergeCell ref="AH153:AJ153"/>
    <mergeCell ref="B154:AE154"/>
    <mergeCell ref="B157:AF157"/>
    <mergeCell ref="Y163:AI163"/>
    <mergeCell ref="Y166:AI166"/>
    <mergeCell ref="Y169:AI169"/>
    <mergeCell ref="Y172:AI172"/>
    <mergeCell ref="Y175:AI175"/>
    <mergeCell ref="B160:AC160"/>
    <mergeCell ref="B178:AK178"/>
    <mergeCell ref="C180:U181"/>
    <mergeCell ref="AB180:AJ180"/>
    <mergeCell ref="AB181:AG181"/>
    <mergeCell ref="AH181:AJ181"/>
    <mergeCell ref="C182:AJ182"/>
    <mergeCell ref="C183:AA183"/>
    <mergeCell ref="AB183:AG183"/>
    <mergeCell ref="AH183:AJ183"/>
    <mergeCell ref="C184:AA184"/>
    <mergeCell ref="AB184:AJ184"/>
    <mergeCell ref="C185:AJ185"/>
    <mergeCell ref="C188:AA188"/>
    <mergeCell ref="AB188:AJ188"/>
    <mergeCell ref="C186:AA186"/>
    <mergeCell ref="AB186:AG186"/>
    <mergeCell ref="AH186:AJ186"/>
    <mergeCell ref="C187:AA187"/>
    <mergeCell ref="AB187:AG187"/>
    <mergeCell ref="AH187:AJ187"/>
  </mergeCells>
  <conditionalFormatting sqref="U65:AJ65 AC92:AJ92 AC106:AJ107 AC121:AJ121">
    <cfRule type="cellIs" priority="7" dxfId="2" operator="equal" stopIfTrue="1">
      <formula>0</formula>
    </cfRule>
  </conditionalFormatting>
  <conditionalFormatting sqref="AC92:AJ92 AC106:AJ107 AC121:AJ121">
    <cfRule type="cellIs" priority="6" dxfId="2" operator="equal" stopIfTrue="1">
      <formula>0</formula>
    </cfRule>
  </conditionalFormatting>
  <dataValidations count="7">
    <dataValidation type="list" allowBlank="1" showInputMessage="1" showErrorMessage="1" sqref="AA98">
      <formula1>zaznaczenie</formula1>
    </dataValidation>
    <dataValidation type="decimal" allowBlank="1" showInputMessage="1" showErrorMessage="1" promptTitle="Maksymalny poziom pomocy [%]" prompt="≥50%" sqref="AC117:AJ117">
      <formula1>0</formula1>
      <formula2>0.5</formula2>
    </dataValidation>
    <dataValidation type="whole" allowBlank="1" showInputMessage="1" showErrorMessage="1" promptTitle="LIMIT POMOCY" prompt="KWOTA DO WYKORZYSTANIA = LIMIT POMOCY [poz. 25] - POMOC UZYSKANA UPRZEDNIO [poz. 24.6]" sqref="AC102:AJ102">
      <formula1>0</formula1>
      <formula2>AC95</formula2>
    </dataValidation>
    <dataValidation allowBlank="1" showInputMessage="1" showErrorMessage="1" prompt="Nakłady na środowisko oraz przeciwdziałanie zmianie klimatu i przystosowanie się do niej nie mogą przekraczać sumy kosztów inwestycyjnych lub kwalifikowalnych." sqref="U72:AJ72 U78:AJ78 U75:AJ75"/>
    <dataValidation type="list" allowBlank="1" showInputMessage="1" showErrorMessage="1" sqref="C40 AA97 AA99 AA95">
      <formula1>IXSY</formula1>
    </dataValidation>
    <dataValidation type="whole" allowBlank="1" showInputMessage="1" showErrorMessage="1" promptTitle="Kwota zaliczki" prompt="Kwota zaliczki nie może przekraczać 50% kwoty pomocy." errorTitle="Kwota zaliczki" error="Kwota zaliczki przekracza 50% kwoty pomocy!" sqref="AC143">
      <formula1>0</formula1>
      <formula2>0.5*AC120</formula2>
    </dataValidation>
    <dataValidation type="list" allowBlank="1" showInputMessage="1" showErrorMessage="1" sqref="C9 C11 C13 C15 C17 C21 C23 C25 C27 C29 C39 C41 C43 C45 Z95 Z97 Z99 AB131 AG131:AI131 AB139 AG139:AI139 AB145 AG145:AI145 AG154 AG157 AG160 AB183:AG183 AH183:AJ183 AB186:AG186 AH186:AJ186 AB187:AG187 AH187:AJ187">
      <formula1>$AR$2:$AR$3</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89" r:id="rId1"/>
  <headerFooter alignWithMargins="0">
    <oddFooter>&amp;L
PROW_4.2WN/16/01&amp;R
Strona &amp;P z &amp;N</oddFooter>
  </headerFooter>
  <rowBreaks count="3" manualBreakCount="3">
    <brk id="61" max="37" man="1"/>
    <brk id="118" max="37" man="1"/>
    <brk id="176" max="37" man="1"/>
  </rowBreaks>
</worksheet>
</file>

<file path=xl/worksheets/sheet6.xml><?xml version="1.0" encoding="utf-8"?>
<worksheet xmlns="http://schemas.openxmlformats.org/spreadsheetml/2006/main" xmlns:r="http://schemas.openxmlformats.org/officeDocument/2006/relationships">
  <sheetPr codeName="Arkusz6">
    <tabColor rgb="FF00FF00"/>
  </sheetPr>
  <dimension ref="A1:AK109"/>
  <sheetViews>
    <sheetView showGridLines="0" view="pageBreakPreview" zoomScaleSheetLayoutView="100" zoomScalePageLayoutView="0" workbookViewId="0" topLeftCell="A1">
      <pane xSplit="3" ySplit="5" topLeftCell="D68" activePane="bottomRight" state="frozen"/>
      <selection pane="topLeft" activeCell="Y3" sqref="Y3:AJ8"/>
      <selection pane="topRight" activeCell="Y3" sqref="Y3:AJ8"/>
      <selection pane="bottomLeft" activeCell="Y3" sqref="Y3:AJ8"/>
      <selection pane="bottomRight" activeCell="C15" sqref="C15"/>
    </sheetView>
  </sheetViews>
  <sheetFormatPr defaultColWidth="9.140625" defaultRowHeight="12.75"/>
  <cols>
    <col min="1" max="1" width="1.7109375" style="329" customWidth="1"/>
    <col min="2" max="2" width="3.421875" style="329" customWidth="1"/>
    <col min="3" max="3" width="38.00390625" style="329" customWidth="1"/>
    <col min="4" max="5" width="8.421875" style="329" customWidth="1"/>
    <col min="6" max="11" width="13.7109375" style="329" customWidth="1"/>
    <col min="12" max="12" width="1.57421875" style="329" customWidth="1"/>
    <col min="13" max="16384" width="9.140625" style="329" customWidth="1"/>
  </cols>
  <sheetData>
    <row r="1" spans="1:12" ht="19.5" customHeight="1" thickBot="1">
      <c r="A1" s="324"/>
      <c r="B1" s="325" t="s">
        <v>904</v>
      </c>
      <c r="C1" s="326"/>
      <c r="D1" s="326"/>
      <c r="E1" s="326"/>
      <c r="F1" s="326"/>
      <c r="G1" s="326"/>
      <c r="H1" s="326"/>
      <c r="I1" s="326"/>
      <c r="J1" s="326"/>
      <c r="K1" s="327"/>
      <c r="L1" s="328"/>
    </row>
    <row r="2" spans="1:25" ht="15" customHeight="1" thickBot="1">
      <c r="A2" s="180"/>
      <c r="B2" s="1303" t="s">
        <v>48</v>
      </c>
      <c r="C2" s="1303" t="s">
        <v>699</v>
      </c>
      <c r="D2" s="1306" t="s">
        <v>700</v>
      </c>
      <c r="E2" s="1307"/>
      <c r="F2" s="1306" t="s">
        <v>701</v>
      </c>
      <c r="G2" s="1308"/>
      <c r="H2" s="1308"/>
      <c r="I2" s="1308"/>
      <c r="J2" s="1308"/>
      <c r="K2" s="1307"/>
      <c r="L2" s="179"/>
      <c r="N2" s="83"/>
      <c r="O2" s="83"/>
      <c r="P2" s="83"/>
      <c r="Q2" s="83"/>
      <c r="R2" s="83"/>
      <c r="S2" s="83"/>
      <c r="T2" s="83"/>
      <c r="U2" s="83"/>
      <c r="V2" s="83"/>
      <c r="W2" s="83"/>
      <c r="X2" s="83"/>
      <c r="Y2" s="83"/>
    </row>
    <row r="3" spans="1:37" ht="15" customHeight="1" thickBot="1">
      <c r="A3" s="180"/>
      <c r="B3" s="1304"/>
      <c r="C3" s="1304"/>
      <c r="D3" s="1309" t="s">
        <v>702</v>
      </c>
      <c r="E3" s="1309" t="s">
        <v>703</v>
      </c>
      <c r="F3" s="1304" t="s">
        <v>704</v>
      </c>
      <c r="G3" s="1312" t="s">
        <v>705</v>
      </c>
      <c r="H3" s="1313"/>
      <c r="I3" s="1313"/>
      <c r="J3" s="1313"/>
      <c r="K3" s="1314"/>
      <c r="L3" s="510"/>
      <c r="M3" s="511"/>
      <c r="N3" s="512"/>
      <c r="O3" s="512"/>
      <c r="P3" s="512"/>
      <c r="Q3" s="512"/>
      <c r="R3" s="512"/>
      <c r="S3" s="512"/>
      <c r="T3" s="512"/>
      <c r="U3" s="512"/>
      <c r="V3" s="512"/>
      <c r="W3" s="512"/>
      <c r="X3" s="512"/>
      <c r="Y3" s="512"/>
      <c r="Z3" s="511"/>
      <c r="AA3" s="511"/>
      <c r="AB3" s="511"/>
      <c r="AC3" s="511"/>
      <c r="AD3" s="511"/>
      <c r="AE3" s="511"/>
      <c r="AF3" s="511"/>
      <c r="AG3" s="511"/>
      <c r="AH3" s="511"/>
      <c r="AI3" s="511"/>
      <c r="AJ3" s="511"/>
      <c r="AK3" s="511"/>
    </row>
    <row r="4" spans="1:36" ht="15" customHeight="1" thickBot="1">
      <c r="A4" s="180"/>
      <c r="B4" s="1305"/>
      <c r="C4" s="1305"/>
      <c r="D4" s="1310"/>
      <c r="E4" s="1310"/>
      <c r="F4" s="1305"/>
      <c r="G4" s="330" t="s">
        <v>706</v>
      </c>
      <c r="H4" s="330" t="s">
        <v>707</v>
      </c>
      <c r="I4" s="331" t="s">
        <v>708</v>
      </c>
      <c r="J4" s="331" t="s">
        <v>709</v>
      </c>
      <c r="K4" s="331" t="s">
        <v>710</v>
      </c>
      <c r="L4" s="179"/>
      <c r="M4" s="332"/>
      <c r="N4" s="83"/>
      <c r="O4" s="83"/>
      <c r="P4" s="83"/>
      <c r="Q4" s="83"/>
      <c r="R4" s="83"/>
      <c r="S4" s="83"/>
      <c r="T4" s="83"/>
      <c r="U4" s="83"/>
      <c r="V4" s="83"/>
      <c r="W4" s="83"/>
      <c r="X4" s="83"/>
      <c r="Y4" s="83"/>
      <c r="Z4" s="332"/>
      <c r="AA4" s="332"/>
      <c r="AB4" s="332"/>
      <c r="AC4" s="332"/>
      <c r="AD4" s="332"/>
      <c r="AE4" s="332"/>
      <c r="AF4" s="332"/>
      <c r="AG4" s="332"/>
      <c r="AH4" s="332"/>
      <c r="AI4" s="332"/>
      <c r="AJ4" s="332"/>
    </row>
    <row r="5" spans="1:25" s="338" customFormat="1" ht="15" customHeight="1" thickBot="1">
      <c r="A5" s="333"/>
      <c r="B5" s="334">
        <v>1</v>
      </c>
      <c r="C5" s="335">
        <v>2</v>
      </c>
      <c r="D5" s="335">
        <v>3</v>
      </c>
      <c r="E5" s="335">
        <v>4</v>
      </c>
      <c r="F5" s="335">
        <v>5</v>
      </c>
      <c r="G5" s="335">
        <v>6</v>
      </c>
      <c r="H5" s="335">
        <v>7</v>
      </c>
      <c r="I5" s="336">
        <v>8</v>
      </c>
      <c r="J5" s="336">
        <v>9</v>
      </c>
      <c r="K5" s="336">
        <v>10</v>
      </c>
      <c r="L5" s="337"/>
      <c r="N5" s="339"/>
      <c r="O5" s="339"/>
      <c r="P5" s="339"/>
      <c r="Q5" s="339"/>
      <c r="R5" s="339"/>
      <c r="S5" s="339"/>
      <c r="T5" s="339"/>
      <c r="U5" s="339"/>
      <c r="V5" s="339"/>
      <c r="W5" s="339"/>
      <c r="X5" s="339"/>
      <c r="Y5" s="339"/>
    </row>
    <row r="6" spans="1:25" s="344" customFormat="1" ht="15" customHeight="1" thickBot="1">
      <c r="A6" s="276"/>
      <c r="B6" s="340" t="s">
        <v>711</v>
      </c>
      <c r="C6" s="341" t="s">
        <v>712</v>
      </c>
      <c r="D6" s="342"/>
      <c r="E6" s="342"/>
      <c r="F6" s="342"/>
      <c r="G6" s="342"/>
      <c r="H6" s="342"/>
      <c r="I6" s="342"/>
      <c r="J6" s="342"/>
      <c r="K6" s="343"/>
      <c r="L6" s="208"/>
      <c r="N6" s="83"/>
      <c r="O6" s="83"/>
      <c r="P6" s="83"/>
      <c r="Q6" s="83"/>
      <c r="R6" s="83"/>
      <c r="S6" s="83"/>
      <c r="T6" s="83"/>
      <c r="U6" s="83"/>
      <c r="V6" s="83"/>
      <c r="W6" s="83"/>
      <c r="X6" s="83"/>
      <c r="Y6" s="83"/>
    </row>
    <row r="7" spans="1:25" s="352" customFormat="1" ht="24.75" customHeight="1" thickBot="1">
      <c r="A7" s="345"/>
      <c r="B7" s="346" t="s">
        <v>713</v>
      </c>
      <c r="C7" s="618"/>
      <c r="D7" s="348"/>
      <c r="E7" s="349"/>
      <c r="F7" s="349"/>
      <c r="G7" s="349"/>
      <c r="H7" s="349"/>
      <c r="I7" s="349"/>
      <c r="J7" s="349"/>
      <c r="K7" s="350"/>
      <c r="L7" s="351"/>
      <c r="N7" s="83"/>
      <c r="O7" s="83"/>
      <c r="P7" s="83"/>
      <c r="Q7" s="83"/>
      <c r="R7" s="83"/>
      <c r="S7" s="83"/>
      <c r="T7" s="83"/>
      <c r="U7" s="83"/>
      <c r="V7" s="83"/>
      <c r="W7" s="83"/>
      <c r="X7" s="83"/>
      <c r="Y7" s="83"/>
    </row>
    <row r="8" spans="1:25" s="359" customFormat="1" ht="24.75" customHeight="1" thickBot="1">
      <c r="A8" s="353"/>
      <c r="B8" s="354" t="s">
        <v>714</v>
      </c>
      <c r="C8" s="607"/>
      <c r="D8" s="608"/>
      <c r="E8" s="608"/>
      <c r="F8" s="609"/>
      <c r="G8" s="609"/>
      <c r="H8" s="609"/>
      <c r="I8" s="609"/>
      <c r="J8" s="609"/>
      <c r="K8" s="609"/>
      <c r="L8" s="358"/>
      <c r="N8" s="360"/>
      <c r="O8" s="360"/>
      <c r="P8" s="360"/>
      <c r="Q8" s="360"/>
      <c r="R8" s="360"/>
      <c r="S8" s="360"/>
      <c r="T8" s="360"/>
      <c r="U8" s="360"/>
      <c r="V8" s="360"/>
      <c r="W8" s="360"/>
      <c r="X8" s="360"/>
      <c r="Y8" s="360"/>
    </row>
    <row r="9" spans="1:25" s="359" customFormat="1" ht="24.75" customHeight="1" thickBot="1">
      <c r="A9" s="353"/>
      <c r="B9" s="361">
        <v>2</v>
      </c>
      <c r="C9" s="610"/>
      <c r="D9" s="611"/>
      <c r="E9" s="611"/>
      <c r="F9" s="609"/>
      <c r="G9" s="612"/>
      <c r="H9" s="612"/>
      <c r="I9" s="612"/>
      <c r="J9" s="612"/>
      <c r="K9" s="612"/>
      <c r="L9" s="358"/>
      <c r="N9" s="360"/>
      <c r="O9" s="360"/>
      <c r="P9" s="360"/>
      <c r="Q9" s="360"/>
      <c r="R9" s="360"/>
      <c r="S9" s="360"/>
      <c r="T9" s="360"/>
      <c r="U9" s="360"/>
      <c r="V9" s="360"/>
      <c r="W9" s="360"/>
      <c r="X9" s="360"/>
      <c r="Y9" s="360"/>
    </row>
    <row r="10" spans="1:25" s="359" customFormat="1" ht="24.75" customHeight="1" thickBot="1">
      <c r="A10" s="353"/>
      <c r="B10" s="361">
        <v>3</v>
      </c>
      <c r="C10" s="610"/>
      <c r="D10" s="611"/>
      <c r="E10" s="611"/>
      <c r="F10" s="609"/>
      <c r="G10" s="612"/>
      <c r="H10" s="612"/>
      <c r="I10" s="612"/>
      <c r="J10" s="612"/>
      <c r="K10" s="612"/>
      <c r="L10" s="358"/>
      <c r="N10" s="360"/>
      <c r="O10" s="360"/>
      <c r="P10" s="360"/>
      <c r="Q10" s="360"/>
      <c r="R10" s="360"/>
      <c r="S10" s="360"/>
      <c r="T10" s="360"/>
      <c r="U10" s="360"/>
      <c r="V10" s="360"/>
      <c r="W10" s="360"/>
      <c r="X10" s="360"/>
      <c r="Y10" s="360"/>
    </row>
    <row r="11" spans="1:12" s="359" customFormat="1" ht="24.75" customHeight="1" thickBot="1">
      <c r="A11" s="353"/>
      <c r="B11" s="361">
        <v>4</v>
      </c>
      <c r="C11" s="610"/>
      <c r="D11" s="611"/>
      <c r="E11" s="611"/>
      <c r="F11" s="609"/>
      <c r="G11" s="612"/>
      <c r="H11" s="612"/>
      <c r="I11" s="612"/>
      <c r="J11" s="612"/>
      <c r="K11" s="612"/>
      <c r="L11" s="358"/>
    </row>
    <row r="12" spans="1:12" s="359" customFormat="1" ht="24.75" customHeight="1" thickBot="1">
      <c r="A12" s="353"/>
      <c r="B12" s="365" t="s">
        <v>715</v>
      </c>
      <c r="C12" s="610"/>
      <c r="D12" s="611"/>
      <c r="E12" s="611"/>
      <c r="F12" s="609"/>
      <c r="G12" s="612"/>
      <c r="H12" s="612"/>
      <c r="I12" s="612"/>
      <c r="J12" s="612"/>
      <c r="K12" s="612"/>
      <c r="L12" s="358"/>
    </row>
    <row r="13" spans="1:12" s="344" customFormat="1" ht="24.75" customHeight="1" thickBot="1">
      <c r="A13" s="276"/>
      <c r="B13" s="366" t="s">
        <v>716</v>
      </c>
      <c r="C13" s="367"/>
      <c r="D13" s="367"/>
      <c r="E13" s="368"/>
      <c r="F13" s="609">
        <f aca="true" t="shared" si="0" ref="F13:K13">SUM(F8:F12)</f>
        <v>0</v>
      </c>
      <c r="G13" s="613">
        <f t="shared" si="0"/>
        <v>0</v>
      </c>
      <c r="H13" s="613">
        <f t="shared" si="0"/>
        <v>0</v>
      </c>
      <c r="I13" s="613">
        <f t="shared" si="0"/>
        <v>0</v>
      </c>
      <c r="J13" s="613">
        <f t="shared" si="0"/>
        <v>0</v>
      </c>
      <c r="K13" s="613">
        <f t="shared" si="0"/>
        <v>0</v>
      </c>
      <c r="L13" s="208"/>
    </row>
    <row r="14" spans="1:12" s="352" customFormat="1" ht="24.75" customHeight="1" thickBot="1">
      <c r="A14" s="345"/>
      <c r="B14" s="346" t="s">
        <v>717</v>
      </c>
      <c r="C14" s="618"/>
      <c r="D14" s="348"/>
      <c r="E14" s="349"/>
      <c r="F14" s="349"/>
      <c r="G14" s="349"/>
      <c r="H14" s="349"/>
      <c r="I14" s="349"/>
      <c r="J14" s="349"/>
      <c r="K14" s="350"/>
      <c r="L14" s="351"/>
    </row>
    <row r="15" spans="1:12" s="352" customFormat="1" ht="24.75" customHeight="1" thickBot="1">
      <c r="A15" s="345"/>
      <c r="B15" s="354" t="s">
        <v>714</v>
      </c>
      <c r="C15" s="614"/>
      <c r="D15" s="608"/>
      <c r="E15" s="608"/>
      <c r="F15" s="609"/>
      <c r="G15" s="609"/>
      <c r="H15" s="609"/>
      <c r="I15" s="609"/>
      <c r="J15" s="609"/>
      <c r="K15" s="609"/>
      <c r="L15" s="351"/>
    </row>
    <row r="16" spans="1:12" s="352" customFormat="1" ht="24.75" customHeight="1" thickBot="1">
      <c r="A16" s="345"/>
      <c r="B16" s="361">
        <v>2</v>
      </c>
      <c r="C16" s="615"/>
      <c r="D16" s="611"/>
      <c r="E16" s="611"/>
      <c r="F16" s="609"/>
      <c r="G16" s="612"/>
      <c r="H16" s="612"/>
      <c r="I16" s="612"/>
      <c r="J16" s="612"/>
      <c r="K16" s="612"/>
      <c r="L16" s="351"/>
    </row>
    <row r="17" spans="1:12" s="352" customFormat="1" ht="24.75" customHeight="1" thickBot="1">
      <c r="A17" s="345"/>
      <c r="B17" s="361">
        <v>3</v>
      </c>
      <c r="C17" s="615"/>
      <c r="D17" s="611"/>
      <c r="E17" s="611"/>
      <c r="F17" s="609"/>
      <c r="G17" s="612"/>
      <c r="H17" s="612"/>
      <c r="I17" s="612"/>
      <c r="J17" s="612"/>
      <c r="K17" s="612"/>
      <c r="L17" s="351"/>
    </row>
    <row r="18" spans="1:12" s="359" customFormat="1" ht="24.75" customHeight="1" thickBot="1">
      <c r="A18" s="353"/>
      <c r="B18" s="361">
        <v>4</v>
      </c>
      <c r="C18" s="615"/>
      <c r="D18" s="611"/>
      <c r="E18" s="611"/>
      <c r="F18" s="609"/>
      <c r="G18" s="612"/>
      <c r="H18" s="612"/>
      <c r="I18" s="612"/>
      <c r="J18" s="612"/>
      <c r="K18" s="612"/>
      <c r="L18" s="358"/>
    </row>
    <row r="19" spans="1:12" s="359" customFormat="1" ht="24.75" customHeight="1" thickBot="1">
      <c r="A19" s="353"/>
      <c r="B19" s="365" t="s">
        <v>715</v>
      </c>
      <c r="C19" s="615"/>
      <c r="D19" s="611"/>
      <c r="E19" s="611"/>
      <c r="F19" s="609"/>
      <c r="G19" s="612"/>
      <c r="H19" s="612"/>
      <c r="I19" s="612"/>
      <c r="J19" s="612"/>
      <c r="K19" s="612"/>
      <c r="L19" s="358"/>
    </row>
    <row r="20" spans="1:12" s="344" customFormat="1" ht="24.75" customHeight="1">
      <c r="A20" s="521"/>
      <c r="B20" s="522" t="s">
        <v>718</v>
      </c>
      <c r="C20" s="523"/>
      <c r="D20" s="523"/>
      <c r="E20" s="524"/>
      <c r="F20" s="616">
        <f aca="true" t="shared" si="1" ref="F20:K20">SUM(F15:F19)</f>
        <v>0</v>
      </c>
      <c r="G20" s="617">
        <f t="shared" si="1"/>
        <v>0</v>
      </c>
      <c r="H20" s="617">
        <f t="shared" si="1"/>
        <v>0</v>
      </c>
      <c r="I20" s="617">
        <f t="shared" si="1"/>
        <v>0</v>
      </c>
      <c r="J20" s="617">
        <f t="shared" si="1"/>
        <v>0</v>
      </c>
      <c r="K20" s="617">
        <f t="shared" si="1"/>
        <v>0</v>
      </c>
      <c r="L20" s="525"/>
    </row>
    <row r="21" spans="1:12" s="352" customFormat="1" ht="24.75" customHeight="1" hidden="1" thickBot="1">
      <c r="A21" s="345"/>
      <c r="B21" s="516" t="s">
        <v>719</v>
      </c>
      <c r="C21" s="517" t="s">
        <v>720</v>
      </c>
      <c r="D21" s="518" t="s">
        <v>720</v>
      </c>
      <c r="E21" s="519" t="s">
        <v>720</v>
      </c>
      <c r="F21" s="519" t="s">
        <v>720</v>
      </c>
      <c r="G21" s="519" t="s">
        <v>720</v>
      </c>
      <c r="H21" s="519" t="s">
        <v>720</v>
      </c>
      <c r="I21" s="519" t="s">
        <v>720</v>
      </c>
      <c r="J21" s="519" t="s">
        <v>720</v>
      </c>
      <c r="K21" s="520" t="s">
        <v>720</v>
      </c>
      <c r="L21" s="351"/>
    </row>
    <row r="22" spans="1:12" s="352" customFormat="1" ht="24.75" customHeight="1" hidden="1" thickBot="1">
      <c r="A22" s="345"/>
      <c r="B22" s="354" t="s">
        <v>714</v>
      </c>
      <c r="C22" s="355" t="s">
        <v>720</v>
      </c>
      <c r="D22" s="356" t="s">
        <v>720</v>
      </c>
      <c r="E22" s="372" t="s">
        <v>720</v>
      </c>
      <c r="F22" s="357" t="s">
        <v>720</v>
      </c>
      <c r="G22" s="357" t="s">
        <v>720</v>
      </c>
      <c r="H22" s="357" t="s">
        <v>720</v>
      </c>
      <c r="I22" s="357" t="s">
        <v>720</v>
      </c>
      <c r="J22" s="357" t="s">
        <v>720</v>
      </c>
      <c r="K22" s="357" t="s">
        <v>720</v>
      </c>
      <c r="L22" s="351"/>
    </row>
    <row r="23" spans="1:12" s="352" customFormat="1" ht="24.75" customHeight="1" hidden="1" thickBot="1">
      <c r="A23" s="345"/>
      <c r="B23" s="361">
        <v>2</v>
      </c>
      <c r="C23" s="362" t="s">
        <v>720</v>
      </c>
      <c r="D23" s="363" t="s">
        <v>720</v>
      </c>
      <c r="E23" s="373" t="s">
        <v>720</v>
      </c>
      <c r="F23" s="357" t="s">
        <v>720</v>
      </c>
      <c r="G23" s="364" t="s">
        <v>720</v>
      </c>
      <c r="H23" s="364" t="s">
        <v>720</v>
      </c>
      <c r="I23" s="364" t="s">
        <v>720</v>
      </c>
      <c r="J23" s="364" t="s">
        <v>720</v>
      </c>
      <c r="K23" s="364" t="s">
        <v>720</v>
      </c>
      <c r="L23" s="351"/>
    </row>
    <row r="24" spans="1:12" s="352" customFormat="1" ht="24.75" customHeight="1" hidden="1" thickBot="1">
      <c r="A24" s="345"/>
      <c r="B24" s="361">
        <v>3</v>
      </c>
      <c r="C24" s="362" t="s">
        <v>720</v>
      </c>
      <c r="D24" s="363" t="s">
        <v>720</v>
      </c>
      <c r="E24" s="373" t="s">
        <v>720</v>
      </c>
      <c r="F24" s="357" t="s">
        <v>720</v>
      </c>
      <c r="G24" s="364" t="s">
        <v>720</v>
      </c>
      <c r="H24" s="364" t="s">
        <v>720</v>
      </c>
      <c r="I24" s="364" t="s">
        <v>720</v>
      </c>
      <c r="J24" s="364" t="s">
        <v>720</v>
      </c>
      <c r="K24" s="364" t="s">
        <v>720</v>
      </c>
      <c r="L24" s="351"/>
    </row>
    <row r="25" spans="1:12" s="359" customFormat="1" ht="24.75" customHeight="1" hidden="1" thickBot="1">
      <c r="A25" s="353"/>
      <c r="B25" s="361">
        <v>4</v>
      </c>
      <c r="C25" s="362" t="s">
        <v>720</v>
      </c>
      <c r="D25" s="363" t="s">
        <v>720</v>
      </c>
      <c r="E25" s="373" t="s">
        <v>720</v>
      </c>
      <c r="F25" s="357" t="s">
        <v>720</v>
      </c>
      <c r="G25" s="364" t="s">
        <v>720</v>
      </c>
      <c r="H25" s="364" t="s">
        <v>720</v>
      </c>
      <c r="I25" s="364" t="s">
        <v>720</v>
      </c>
      <c r="J25" s="364" t="s">
        <v>720</v>
      </c>
      <c r="K25" s="364" t="s">
        <v>720</v>
      </c>
      <c r="L25" s="358"/>
    </row>
    <row r="26" spans="1:12" s="359" customFormat="1" ht="24.75" customHeight="1" hidden="1" thickBot="1">
      <c r="A26" s="353"/>
      <c r="B26" s="365" t="s">
        <v>715</v>
      </c>
      <c r="C26" s="362" t="s">
        <v>720</v>
      </c>
      <c r="D26" s="363" t="s">
        <v>720</v>
      </c>
      <c r="E26" s="373" t="s">
        <v>720</v>
      </c>
      <c r="F26" s="357" t="s">
        <v>720</v>
      </c>
      <c r="G26" s="364" t="s">
        <v>720</v>
      </c>
      <c r="H26" s="364" t="s">
        <v>720</v>
      </c>
      <c r="I26" s="364" t="s">
        <v>720</v>
      </c>
      <c r="J26" s="364" t="s">
        <v>720</v>
      </c>
      <c r="K26" s="364" t="s">
        <v>720</v>
      </c>
      <c r="L26" s="358"/>
    </row>
    <row r="27" spans="1:12" s="344" customFormat="1" ht="24.75" customHeight="1" hidden="1" thickBot="1">
      <c r="A27" s="276"/>
      <c r="B27" s="366" t="str">
        <f>"Suma "&amp;LEFT(gru3,1)</f>
        <v>Suma C</v>
      </c>
      <c r="C27" s="367"/>
      <c r="D27" s="367"/>
      <c r="E27" s="368"/>
      <c r="F27" s="370">
        <f aca="true" t="shared" si="2" ref="F27:K27">SUM(F22:F26)</f>
        <v>0</v>
      </c>
      <c r="G27" s="369">
        <f t="shared" si="2"/>
        <v>0</v>
      </c>
      <c r="H27" s="369">
        <f t="shared" si="2"/>
        <v>0</v>
      </c>
      <c r="I27" s="369">
        <f t="shared" si="2"/>
        <v>0</v>
      </c>
      <c r="J27" s="369">
        <f t="shared" si="2"/>
        <v>0</v>
      </c>
      <c r="K27" s="369">
        <f t="shared" si="2"/>
        <v>0</v>
      </c>
      <c r="L27" s="208"/>
    </row>
    <row r="28" spans="1:12" s="352" customFormat="1" ht="24.75" customHeight="1" hidden="1" thickBot="1">
      <c r="A28" s="345"/>
      <c r="B28" s="374" t="s">
        <v>721</v>
      </c>
      <c r="C28" s="347" t="s">
        <v>720</v>
      </c>
      <c r="D28" s="348" t="s">
        <v>720</v>
      </c>
      <c r="E28" s="349" t="s">
        <v>720</v>
      </c>
      <c r="F28" s="349" t="s">
        <v>720</v>
      </c>
      <c r="G28" s="349" t="s">
        <v>720</v>
      </c>
      <c r="H28" s="349" t="s">
        <v>720</v>
      </c>
      <c r="I28" s="349" t="s">
        <v>720</v>
      </c>
      <c r="J28" s="349" t="s">
        <v>720</v>
      </c>
      <c r="K28" s="350" t="s">
        <v>720</v>
      </c>
      <c r="L28" s="351"/>
    </row>
    <row r="29" spans="1:12" s="352" customFormat="1" ht="24.75" customHeight="1" hidden="1" thickBot="1">
      <c r="A29" s="345"/>
      <c r="B29" s="354" t="s">
        <v>714</v>
      </c>
      <c r="C29" s="355" t="s">
        <v>720</v>
      </c>
      <c r="D29" s="356" t="s">
        <v>720</v>
      </c>
      <c r="E29" s="356" t="s">
        <v>720</v>
      </c>
      <c r="F29" s="357" t="s">
        <v>720</v>
      </c>
      <c r="G29" s="357" t="s">
        <v>720</v>
      </c>
      <c r="H29" s="357" t="s">
        <v>720</v>
      </c>
      <c r="I29" s="357" t="s">
        <v>720</v>
      </c>
      <c r="J29" s="357" t="s">
        <v>720</v>
      </c>
      <c r="K29" s="357" t="s">
        <v>720</v>
      </c>
      <c r="L29" s="351"/>
    </row>
    <row r="30" spans="1:12" s="352" customFormat="1" ht="24.75" customHeight="1" hidden="1" thickBot="1">
      <c r="A30" s="345"/>
      <c r="B30" s="361">
        <v>2</v>
      </c>
      <c r="C30" s="362" t="s">
        <v>720</v>
      </c>
      <c r="D30" s="363" t="s">
        <v>720</v>
      </c>
      <c r="E30" s="363" t="s">
        <v>720</v>
      </c>
      <c r="F30" s="357" t="s">
        <v>720</v>
      </c>
      <c r="G30" s="364" t="s">
        <v>720</v>
      </c>
      <c r="H30" s="364" t="s">
        <v>720</v>
      </c>
      <c r="I30" s="364" t="s">
        <v>720</v>
      </c>
      <c r="J30" s="364" t="s">
        <v>720</v>
      </c>
      <c r="K30" s="364" t="s">
        <v>720</v>
      </c>
      <c r="L30" s="351"/>
    </row>
    <row r="31" spans="1:12" s="352" customFormat="1" ht="24.75" customHeight="1" hidden="1" thickBot="1">
      <c r="A31" s="345"/>
      <c r="B31" s="361">
        <v>3</v>
      </c>
      <c r="C31" s="362" t="s">
        <v>720</v>
      </c>
      <c r="D31" s="363" t="s">
        <v>720</v>
      </c>
      <c r="E31" s="363" t="s">
        <v>720</v>
      </c>
      <c r="F31" s="357" t="s">
        <v>720</v>
      </c>
      <c r="G31" s="364" t="s">
        <v>720</v>
      </c>
      <c r="H31" s="364" t="s">
        <v>720</v>
      </c>
      <c r="I31" s="364" t="s">
        <v>720</v>
      </c>
      <c r="J31" s="364" t="s">
        <v>720</v>
      </c>
      <c r="K31" s="364" t="s">
        <v>720</v>
      </c>
      <c r="L31" s="351"/>
    </row>
    <row r="32" spans="1:12" s="359" customFormat="1" ht="24.75" customHeight="1" hidden="1" thickBot="1">
      <c r="A32" s="353"/>
      <c r="B32" s="361">
        <v>4</v>
      </c>
      <c r="C32" s="362" t="s">
        <v>720</v>
      </c>
      <c r="D32" s="363" t="s">
        <v>720</v>
      </c>
      <c r="E32" s="363" t="s">
        <v>720</v>
      </c>
      <c r="F32" s="357" t="s">
        <v>720</v>
      </c>
      <c r="G32" s="364" t="s">
        <v>720</v>
      </c>
      <c r="H32" s="364" t="s">
        <v>720</v>
      </c>
      <c r="I32" s="364" t="s">
        <v>720</v>
      </c>
      <c r="J32" s="364" t="s">
        <v>720</v>
      </c>
      <c r="K32" s="364" t="s">
        <v>720</v>
      </c>
      <c r="L32" s="358"/>
    </row>
    <row r="33" spans="1:12" s="359" customFormat="1" ht="24.75" customHeight="1" hidden="1" thickBot="1">
      <c r="A33" s="353"/>
      <c r="B33" s="365" t="s">
        <v>715</v>
      </c>
      <c r="C33" s="362" t="s">
        <v>720</v>
      </c>
      <c r="D33" s="363" t="s">
        <v>720</v>
      </c>
      <c r="E33" s="363" t="s">
        <v>720</v>
      </c>
      <c r="F33" s="357" t="s">
        <v>720</v>
      </c>
      <c r="G33" s="364" t="s">
        <v>720</v>
      </c>
      <c r="H33" s="364" t="s">
        <v>720</v>
      </c>
      <c r="I33" s="364" t="s">
        <v>720</v>
      </c>
      <c r="J33" s="364" t="s">
        <v>720</v>
      </c>
      <c r="K33" s="364" t="s">
        <v>720</v>
      </c>
      <c r="L33" s="358"/>
    </row>
    <row r="34" spans="1:36" s="344" customFormat="1" ht="24.75" customHeight="1" hidden="1" thickBot="1">
      <c r="A34" s="276"/>
      <c r="B34" s="366" t="str">
        <f>"Suma "&amp;LEFT(gru4,1)</f>
        <v>Suma D</v>
      </c>
      <c r="C34" s="367"/>
      <c r="D34" s="367"/>
      <c r="E34" s="368"/>
      <c r="F34" s="370">
        <f aca="true" t="shared" si="3" ref="F34:K34">SUM(F29:F33)</f>
        <v>0</v>
      </c>
      <c r="G34" s="369">
        <f t="shared" si="3"/>
        <v>0</v>
      </c>
      <c r="H34" s="369">
        <f t="shared" si="3"/>
        <v>0</v>
      </c>
      <c r="I34" s="369">
        <f t="shared" si="3"/>
        <v>0</v>
      </c>
      <c r="J34" s="369">
        <f t="shared" si="3"/>
        <v>0</v>
      </c>
      <c r="K34" s="369">
        <f t="shared" si="3"/>
        <v>0</v>
      </c>
      <c r="L34" s="208"/>
      <c r="AJ34" s="344">
        <v>0</v>
      </c>
    </row>
    <row r="35" spans="1:12" s="352" customFormat="1" ht="24.75" customHeight="1" hidden="1" thickBot="1">
      <c r="A35" s="345"/>
      <c r="B35" s="371" t="s">
        <v>722</v>
      </c>
      <c r="C35" s="347" t="s">
        <v>720</v>
      </c>
      <c r="D35" s="348" t="s">
        <v>720</v>
      </c>
      <c r="E35" s="349" t="s">
        <v>720</v>
      </c>
      <c r="F35" s="349" t="s">
        <v>720</v>
      </c>
      <c r="G35" s="349" t="s">
        <v>720</v>
      </c>
      <c r="H35" s="349" t="s">
        <v>720</v>
      </c>
      <c r="I35" s="349" t="s">
        <v>720</v>
      </c>
      <c r="J35" s="349" t="s">
        <v>720</v>
      </c>
      <c r="K35" s="350" t="s">
        <v>720</v>
      </c>
      <c r="L35" s="351"/>
    </row>
    <row r="36" spans="1:12" s="352" customFormat="1" ht="24.75" customHeight="1" hidden="1" thickBot="1">
      <c r="A36" s="345"/>
      <c r="B36" s="354" t="s">
        <v>714</v>
      </c>
      <c r="C36" s="355" t="s">
        <v>720</v>
      </c>
      <c r="D36" s="356" t="s">
        <v>720</v>
      </c>
      <c r="E36" s="372" t="s">
        <v>720</v>
      </c>
      <c r="F36" s="357" t="s">
        <v>720</v>
      </c>
      <c r="G36" s="357" t="s">
        <v>720</v>
      </c>
      <c r="H36" s="357" t="s">
        <v>720</v>
      </c>
      <c r="I36" s="357" t="s">
        <v>720</v>
      </c>
      <c r="J36" s="357" t="s">
        <v>720</v>
      </c>
      <c r="K36" s="357" t="s">
        <v>720</v>
      </c>
      <c r="L36" s="351"/>
    </row>
    <row r="37" spans="1:12" s="352" customFormat="1" ht="24.75" customHeight="1" hidden="1" thickBot="1">
      <c r="A37" s="345"/>
      <c r="B37" s="361">
        <v>2</v>
      </c>
      <c r="C37" s="362" t="s">
        <v>720</v>
      </c>
      <c r="D37" s="363" t="s">
        <v>720</v>
      </c>
      <c r="E37" s="373" t="s">
        <v>720</v>
      </c>
      <c r="F37" s="357" t="s">
        <v>720</v>
      </c>
      <c r="G37" s="364" t="s">
        <v>720</v>
      </c>
      <c r="H37" s="364" t="s">
        <v>720</v>
      </c>
      <c r="I37" s="364" t="s">
        <v>720</v>
      </c>
      <c r="J37" s="364" t="s">
        <v>720</v>
      </c>
      <c r="K37" s="364" t="s">
        <v>720</v>
      </c>
      <c r="L37" s="351"/>
    </row>
    <row r="38" spans="1:12" s="352" customFormat="1" ht="24.75" customHeight="1" hidden="1" thickBot="1">
      <c r="A38" s="345"/>
      <c r="B38" s="361">
        <v>3</v>
      </c>
      <c r="C38" s="362" t="s">
        <v>720</v>
      </c>
      <c r="D38" s="363" t="s">
        <v>720</v>
      </c>
      <c r="E38" s="373" t="s">
        <v>720</v>
      </c>
      <c r="F38" s="357" t="s">
        <v>720</v>
      </c>
      <c r="G38" s="364" t="s">
        <v>720</v>
      </c>
      <c r="H38" s="364" t="s">
        <v>720</v>
      </c>
      <c r="I38" s="364" t="s">
        <v>720</v>
      </c>
      <c r="J38" s="364" t="s">
        <v>720</v>
      </c>
      <c r="K38" s="364" t="s">
        <v>720</v>
      </c>
      <c r="L38" s="351"/>
    </row>
    <row r="39" spans="1:12" s="359" customFormat="1" ht="24.75" customHeight="1" hidden="1" thickBot="1">
      <c r="A39" s="353"/>
      <c r="B39" s="361">
        <v>4</v>
      </c>
      <c r="C39" s="362" t="s">
        <v>720</v>
      </c>
      <c r="D39" s="363" t="s">
        <v>720</v>
      </c>
      <c r="E39" s="373" t="s">
        <v>720</v>
      </c>
      <c r="F39" s="357" t="s">
        <v>720</v>
      </c>
      <c r="G39" s="364" t="s">
        <v>720</v>
      </c>
      <c r="H39" s="364" t="s">
        <v>720</v>
      </c>
      <c r="I39" s="364" t="s">
        <v>720</v>
      </c>
      <c r="J39" s="364" t="s">
        <v>720</v>
      </c>
      <c r="K39" s="364" t="s">
        <v>720</v>
      </c>
      <c r="L39" s="358"/>
    </row>
    <row r="40" spans="1:12" s="359" customFormat="1" ht="24.75" customHeight="1" hidden="1" thickBot="1">
      <c r="A40" s="353"/>
      <c r="B40" s="365" t="s">
        <v>715</v>
      </c>
      <c r="C40" s="362" t="s">
        <v>720</v>
      </c>
      <c r="D40" s="363" t="s">
        <v>720</v>
      </c>
      <c r="E40" s="373" t="s">
        <v>720</v>
      </c>
      <c r="F40" s="357" t="s">
        <v>720</v>
      </c>
      <c r="G40" s="364" t="s">
        <v>720</v>
      </c>
      <c r="H40" s="364" t="s">
        <v>720</v>
      </c>
      <c r="I40" s="364" t="s">
        <v>720</v>
      </c>
      <c r="J40" s="364" t="s">
        <v>720</v>
      </c>
      <c r="K40" s="364" t="s">
        <v>720</v>
      </c>
      <c r="L40" s="358"/>
    </row>
    <row r="41" spans="1:12" s="344" customFormat="1" ht="24.75" customHeight="1" hidden="1" thickBot="1">
      <c r="A41" s="276"/>
      <c r="B41" s="366" t="str">
        <f>"Suma "&amp;LEFT(gru5,1)</f>
        <v>Suma E</v>
      </c>
      <c r="C41" s="367"/>
      <c r="D41" s="367"/>
      <c r="E41" s="368"/>
      <c r="F41" s="357">
        <f aca="true" t="shared" si="4" ref="F41:K41">SUM(F36:F40)</f>
        <v>0</v>
      </c>
      <c r="G41" s="369">
        <f t="shared" si="4"/>
        <v>0</v>
      </c>
      <c r="H41" s="369">
        <f t="shared" si="4"/>
        <v>0</v>
      </c>
      <c r="I41" s="369">
        <f t="shared" si="4"/>
        <v>0</v>
      </c>
      <c r="J41" s="369">
        <f t="shared" si="4"/>
        <v>0</v>
      </c>
      <c r="K41" s="369">
        <f t="shared" si="4"/>
        <v>0</v>
      </c>
      <c r="L41" s="208"/>
    </row>
    <row r="42" spans="1:12" s="352" customFormat="1" ht="24.75" customHeight="1" hidden="1" thickBot="1">
      <c r="A42" s="345"/>
      <c r="B42" s="371" t="s">
        <v>723</v>
      </c>
      <c r="C42" s="347" t="s">
        <v>720</v>
      </c>
      <c r="D42" s="348" t="s">
        <v>720</v>
      </c>
      <c r="E42" s="349" t="s">
        <v>720</v>
      </c>
      <c r="F42" s="349" t="s">
        <v>720</v>
      </c>
      <c r="G42" s="349" t="s">
        <v>720</v>
      </c>
      <c r="H42" s="349" t="s">
        <v>720</v>
      </c>
      <c r="I42" s="349" t="s">
        <v>720</v>
      </c>
      <c r="J42" s="349" t="s">
        <v>720</v>
      </c>
      <c r="K42" s="350" t="s">
        <v>720</v>
      </c>
      <c r="L42" s="351"/>
    </row>
    <row r="43" spans="1:12" s="352" customFormat="1" ht="24.75" customHeight="1" hidden="1" thickBot="1">
      <c r="A43" s="345"/>
      <c r="B43" s="354" t="s">
        <v>714</v>
      </c>
      <c r="C43" s="355" t="s">
        <v>720</v>
      </c>
      <c r="D43" s="356" t="s">
        <v>720</v>
      </c>
      <c r="E43" s="356" t="s">
        <v>720</v>
      </c>
      <c r="F43" s="357" t="s">
        <v>720</v>
      </c>
      <c r="G43" s="357" t="s">
        <v>720</v>
      </c>
      <c r="H43" s="357" t="s">
        <v>720</v>
      </c>
      <c r="I43" s="357" t="s">
        <v>720</v>
      </c>
      <c r="J43" s="357" t="s">
        <v>720</v>
      </c>
      <c r="K43" s="357" t="s">
        <v>720</v>
      </c>
      <c r="L43" s="351"/>
    </row>
    <row r="44" spans="1:12" s="352" customFormat="1" ht="24.75" customHeight="1" hidden="1" thickBot="1">
      <c r="A44" s="345"/>
      <c r="B44" s="361">
        <v>2</v>
      </c>
      <c r="C44" s="362" t="s">
        <v>720</v>
      </c>
      <c r="D44" s="363" t="s">
        <v>720</v>
      </c>
      <c r="E44" s="363" t="s">
        <v>720</v>
      </c>
      <c r="F44" s="357" t="s">
        <v>720</v>
      </c>
      <c r="G44" s="364" t="s">
        <v>720</v>
      </c>
      <c r="H44" s="364" t="s">
        <v>720</v>
      </c>
      <c r="I44" s="364" t="s">
        <v>720</v>
      </c>
      <c r="J44" s="364" t="s">
        <v>720</v>
      </c>
      <c r="K44" s="364" t="s">
        <v>720</v>
      </c>
      <c r="L44" s="351"/>
    </row>
    <row r="45" spans="1:12" s="352" customFormat="1" ht="24.75" customHeight="1" hidden="1" thickBot="1">
      <c r="A45" s="345"/>
      <c r="B45" s="361">
        <v>3</v>
      </c>
      <c r="C45" s="362" t="s">
        <v>720</v>
      </c>
      <c r="D45" s="363" t="s">
        <v>720</v>
      </c>
      <c r="E45" s="363" t="s">
        <v>720</v>
      </c>
      <c r="F45" s="357" t="s">
        <v>720</v>
      </c>
      <c r="G45" s="364" t="s">
        <v>720</v>
      </c>
      <c r="H45" s="364" t="s">
        <v>720</v>
      </c>
      <c r="I45" s="364" t="s">
        <v>720</v>
      </c>
      <c r="J45" s="364" t="s">
        <v>720</v>
      </c>
      <c r="K45" s="364" t="s">
        <v>720</v>
      </c>
      <c r="L45" s="351"/>
    </row>
    <row r="46" spans="1:12" s="359" customFormat="1" ht="24.75" customHeight="1" hidden="1" thickBot="1">
      <c r="A46" s="353"/>
      <c r="B46" s="361">
        <v>4</v>
      </c>
      <c r="C46" s="362" t="s">
        <v>720</v>
      </c>
      <c r="D46" s="363" t="s">
        <v>720</v>
      </c>
      <c r="E46" s="363" t="s">
        <v>720</v>
      </c>
      <c r="F46" s="357" t="s">
        <v>720</v>
      </c>
      <c r="G46" s="364" t="s">
        <v>720</v>
      </c>
      <c r="H46" s="364" t="s">
        <v>720</v>
      </c>
      <c r="I46" s="364" t="s">
        <v>720</v>
      </c>
      <c r="J46" s="364" t="s">
        <v>720</v>
      </c>
      <c r="K46" s="364" t="s">
        <v>720</v>
      </c>
      <c r="L46" s="358"/>
    </row>
    <row r="47" spans="1:12" s="359" customFormat="1" ht="24.75" customHeight="1" hidden="1" thickBot="1">
      <c r="A47" s="353"/>
      <c r="B47" s="365" t="s">
        <v>715</v>
      </c>
      <c r="C47" s="362" t="s">
        <v>720</v>
      </c>
      <c r="D47" s="363" t="s">
        <v>720</v>
      </c>
      <c r="E47" s="363" t="s">
        <v>720</v>
      </c>
      <c r="F47" s="357" t="s">
        <v>720</v>
      </c>
      <c r="G47" s="364" t="s">
        <v>720</v>
      </c>
      <c r="H47" s="364" t="s">
        <v>720</v>
      </c>
      <c r="I47" s="364" t="s">
        <v>720</v>
      </c>
      <c r="J47" s="364" t="s">
        <v>720</v>
      </c>
      <c r="K47" s="364" t="s">
        <v>720</v>
      </c>
      <c r="L47" s="358"/>
    </row>
    <row r="48" spans="1:12" s="344" customFormat="1" ht="24.75" customHeight="1" hidden="1" thickBot="1">
      <c r="A48" s="276"/>
      <c r="B48" s="366" t="str">
        <f>"Suma "&amp;LEFT(gru6,1)</f>
        <v>Suma F</v>
      </c>
      <c r="C48" s="367"/>
      <c r="D48" s="367"/>
      <c r="E48" s="368"/>
      <c r="F48" s="370">
        <f aca="true" t="shared" si="5" ref="F48:K48">SUM(F43:F47)</f>
        <v>0</v>
      </c>
      <c r="G48" s="369">
        <f t="shared" si="5"/>
        <v>0</v>
      </c>
      <c r="H48" s="369">
        <f t="shared" si="5"/>
        <v>0</v>
      </c>
      <c r="I48" s="369">
        <f t="shared" si="5"/>
        <v>0</v>
      </c>
      <c r="J48" s="369">
        <f t="shared" si="5"/>
        <v>0</v>
      </c>
      <c r="K48" s="369">
        <f t="shared" si="5"/>
        <v>0</v>
      </c>
      <c r="L48" s="208"/>
    </row>
    <row r="49" spans="1:12" s="352" customFormat="1" ht="24.75" customHeight="1" hidden="1" thickBot="1">
      <c r="A49" s="345"/>
      <c r="B49" s="374" t="s">
        <v>724</v>
      </c>
      <c r="C49" s="347" t="s">
        <v>720</v>
      </c>
      <c r="D49" s="348" t="s">
        <v>720</v>
      </c>
      <c r="E49" s="349" t="s">
        <v>720</v>
      </c>
      <c r="F49" s="349" t="s">
        <v>720</v>
      </c>
      <c r="G49" s="349" t="s">
        <v>720</v>
      </c>
      <c r="H49" s="349" t="s">
        <v>720</v>
      </c>
      <c r="I49" s="349" t="s">
        <v>720</v>
      </c>
      <c r="J49" s="349" t="s">
        <v>720</v>
      </c>
      <c r="K49" s="350" t="s">
        <v>720</v>
      </c>
      <c r="L49" s="351"/>
    </row>
    <row r="50" spans="1:12" s="352" customFormat="1" ht="24.75" customHeight="1" hidden="1" thickBot="1">
      <c r="A50" s="345"/>
      <c r="B50" s="354" t="s">
        <v>714</v>
      </c>
      <c r="C50" s="355" t="s">
        <v>720</v>
      </c>
      <c r="D50" s="356" t="s">
        <v>720</v>
      </c>
      <c r="E50" s="356" t="s">
        <v>720</v>
      </c>
      <c r="F50" s="357" t="s">
        <v>720</v>
      </c>
      <c r="G50" s="357" t="s">
        <v>720</v>
      </c>
      <c r="H50" s="357" t="s">
        <v>720</v>
      </c>
      <c r="I50" s="357" t="s">
        <v>720</v>
      </c>
      <c r="J50" s="357" t="s">
        <v>720</v>
      </c>
      <c r="K50" s="357" t="s">
        <v>720</v>
      </c>
      <c r="L50" s="351"/>
    </row>
    <row r="51" spans="1:12" s="352" customFormat="1" ht="24.75" customHeight="1" hidden="1" thickBot="1">
      <c r="A51" s="345"/>
      <c r="B51" s="361">
        <v>2</v>
      </c>
      <c r="C51" s="362" t="s">
        <v>720</v>
      </c>
      <c r="D51" s="363" t="s">
        <v>720</v>
      </c>
      <c r="E51" s="363" t="s">
        <v>720</v>
      </c>
      <c r="F51" s="357" t="s">
        <v>720</v>
      </c>
      <c r="G51" s="364" t="s">
        <v>720</v>
      </c>
      <c r="H51" s="364" t="s">
        <v>720</v>
      </c>
      <c r="I51" s="364" t="s">
        <v>720</v>
      </c>
      <c r="J51" s="364" t="s">
        <v>720</v>
      </c>
      <c r="K51" s="364" t="s">
        <v>720</v>
      </c>
      <c r="L51" s="351"/>
    </row>
    <row r="52" spans="1:12" s="352" customFormat="1" ht="24.75" customHeight="1" hidden="1" thickBot="1">
      <c r="A52" s="345"/>
      <c r="B52" s="361">
        <v>3</v>
      </c>
      <c r="C52" s="362" t="s">
        <v>720</v>
      </c>
      <c r="D52" s="363" t="s">
        <v>720</v>
      </c>
      <c r="E52" s="363" t="s">
        <v>720</v>
      </c>
      <c r="F52" s="357" t="s">
        <v>720</v>
      </c>
      <c r="G52" s="364" t="s">
        <v>720</v>
      </c>
      <c r="H52" s="364" t="s">
        <v>720</v>
      </c>
      <c r="I52" s="364" t="s">
        <v>720</v>
      </c>
      <c r="J52" s="364" t="s">
        <v>720</v>
      </c>
      <c r="K52" s="364" t="s">
        <v>720</v>
      </c>
      <c r="L52" s="351"/>
    </row>
    <row r="53" spans="1:12" s="359" customFormat="1" ht="24.75" customHeight="1" hidden="1" thickBot="1">
      <c r="A53" s="353"/>
      <c r="B53" s="578" t="s">
        <v>913</v>
      </c>
      <c r="C53" s="362" t="s">
        <v>720</v>
      </c>
      <c r="D53" s="363" t="s">
        <v>720</v>
      </c>
      <c r="E53" s="363" t="s">
        <v>720</v>
      </c>
      <c r="F53" s="357" t="s">
        <v>720</v>
      </c>
      <c r="G53" s="364" t="s">
        <v>720</v>
      </c>
      <c r="H53" s="364" t="s">
        <v>720</v>
      </c>
      <c r="I53" s="364" t="s">
        <v>720</v>
      </c>
      <c r="J53" s="364" t="s">
        <v>720</v>
      </c>
      <c r="K53" s="364" t="s">
        <v>720</v>
      </c>
      <c r="L53" s="358"/>
    </row>
    <row r="54" spans="1:12" s="359" customFormat="1" ht="24.75" customHeight="1" hidden="1" thickBot="1">
      <c r="A54" s="353"/>
      <c r="B54" s="365" t="s">
        <v>715</v>
      </c>
      <c r="C54" s="362" t="s">
        <v>720</v>
      </c>
      <c r="D54" s="363" t="s">
        <v>720</v>
      </c>
      <c r="E54" s="363" t="s">
        <v>720</v>
      </c>
      <c r="F54" s="357" t="s">
        <v>720</v>
      </c>
      <c r="G54" s="364" t="s">
        <v>720</v>
      </c>
      <c r="H54" s="364" t="s">
        <v>720</v>
      </c>
      <c r="I54" s="364" t="s">
        <v>720</v>
      </c>
      <c r="J54" s="364" t="s">
        <v>720</v>
      </c>
      <c r="K54" s="364" t="s">
        <v>720</v>
      </c>
      <c r="L54" s="358"/>
    </row>
    <row r="55" spans="1:12" s="344" customFormat="1" ht="24.75" customHeight="1" hidden="1" thickBot="1">
      <c r="A55" s="276"/>
      <c r="B55" s="366" t="str">
        <f>"Suma "&amp;LEFT(gru7,1)</f>
        <v>Suma G</v>
      </c>
      <c r="C55" s="367"/>
      <c r="D55" s="367"/>
      <c r="E55" s="368"/>
      <c r="F55" s="370">
        <f aca="true" t="shared" si="6" ref="F55:K55">SUM(F50:F54)</f>
        <v>0</v>
      </c>
      <c r="G55" s="369">
        <f t="shared" si="6"/>
        <v>0</v>
      </c>
      <c r="H55" s="369">
        <f t="shared" si="6"/>
        <v>0</v>
      </c>
      <c r="I55" s="369">
        <f t="shared" si="6"/>
        <v>0</v>
      </c>
      <c r="J55" s="369">
        <f t="shared" si="6"/>
        <v>0</v>
      </c>
      <c r="K55" s="369">
        <f t="shared" si="6"/>
        <v>0</v>
      </c>
      <c r="L55" s="208"/>
    </row>
    <row r="56" spans="1:12" s="352" customFormat="1" ht="24.75" customHeight="1" hidden="1" thickBot="1">
      <c r="A56" s="345"/>
      <c r="B56" s="371" t="s">
        <v>725</v>
      </c>
      <c r="C56" s="347" t="s">
        <v>720</v>
      </c>
      <c r="D56" s="348" t="s">
        <v>720</v>
      </c>
      <c r="E56" s="349" t="s">
        <v>720</v>
      </c>
      <c r="F56" s="349" t="s">
        <v>720</v>
      </c>
      <c r="G56" s="349" t="s">
        <v>720</v>
      </c>
      <c r="H56" s="349" t="s">
        <v>720</v>
      </c>
      <c r="I56" s="349" t="s">
        <v>720</v>
      </c>
      <c r="J56" s="349" t="s">
        <v>720</v>
      </c>
      <c r="K56" s="350" t="s">
        <v>720</v>
      </c>
      <c r="L56" s="351"/>
    </row>
    <row r="57" spans="1:12" s="352" customFormat="1" ht="24.75" customHeight="1" hidden="1" thickBot="1">
      <c r="A57" s="345"/>
      <c r="B57" s="354" t="s">
        <v>714</v>
      </c>
      <c r="C57" s="355" t="s">
        <v>720</v>
      </c>
      <c r="D57" s="356" t="s">
        <v>720</v>
      </c>
      <c r="E57" s="356" t="s">
        <v>720</v>
      </c>
      <c r="F57" s="357" t="s">
        <v>720</v>
      </c>
      <c r="G57" s="357" t="s">
        <v>720</v>
      </c>
      <c r="H57" s="357" t="s">
        <v>720</v>
      </c>
      <c r="I57" s="357" t="s">
        <v>720</v>
      </c>
      <c r="J57" s="357" t="s">
        <v>720</v>
      </c>
      <c r="K57" s="357" t="s">
        <v>720</v>
      </c>
      <c r="L57" s="351"/>
    </row>
    <row r="58" spans="1:12" s="352" customFormat="1" ht="24.75" customHeight="1" hidden="1" thickBot="1">
      <c r="A58" s="345"/>
      <c r="B58" s="361">
        <v>2</v>
      </c>
      <c r="C58" s="362" t="s">
        <v>720</v>
      </c>
      <c r="D58" s="363" t="s">
        <v>720</v>
      </c>
      <c r="E58" s="363" t="s">
        <v>720</v>
      </c>
      <c r="F58" s="357" t="s">
        <v>720</v>
      </c>
      <c r="G58" s="364" t="s">
        <v>720</v>
      </c>
      <c r="H58" s="364" t="s">
        <v>720</v>
      </c>
      <c r="I58" s="364" t="s">
        <v>720</v>
      </c>
      <c r="J58" s="364" t="s">
        <v>720</v>
      </c>
      <c r="K58" s="364" t="s">
        <v>720</v>
      </c>
      <c r="L58" s="351"/>
    </row>
    <row r="59" spans="1:12" s="352" customFormat="1" ht="24.75" customHeight="1" hidden="1" thickBot="1">
      <c r="A59" s="345"/>
      <c r="B59" s="361">
        <v>3</v>
      </c>
      <c r="C59" s="362" t="s">
        <v>720</v>
      </c>
      <c r="D59" s="363" t="s">
        <v>720</v>
      </c>
      <c r="E59" s="363" t="s">
        <v>720</v>
      </c>
      <c r="F59" s="357" t="s">
        <v>720</v>
      </c>
      <c r="G59" s="364" t="s">
        <v>720</v>
      </c>
      <c r="H59" s="364" t="s">
        <v>720</v>
      </c>
      <c r="I59" s="364" t="s">
        <v>720</v>
      </c>
      <c r="J59" s="364" t="s">
        <v>720</v>
      </c>
      <c r="K59" s="364" t="s">
        <v>720</v>
      </c>
      <c r="L59" s="351"/>
    </row>
    <row r="60" spans="1:12" s="359" customFormat="1" ht="24.75" customHeight="1" hidden="1" thickBot="1">
      <c r="A60" s="353"/>
      <c r="B60" s="361">
        <v>4</v>
      </c>
      <c r="C60" s="362" t="s">
        <v>720</v>
      </c>
      <c r="D60" s="363" t="s">
        <v>720</v>
      </c>
      <c r="E60" s="363" t="s">
        <v>720</v>
      </c>
      <c r="F60" s="357" t="s">
        <v>720</v>
      </c>
      <c r="G60" s="364" t="s">
        <v>720</v>
      </c>
      <c r="H60" s="364" t="s">
        <v>720</v>
      </c>
      <c r="I60" s="364" t="s">
        <v>720</v>
      </c>
      <c r="J60" s="364" t="s">
        <v>720</v>
      </c>
      <c r="K60" s="364" t="s">
        <v>720</v>
      </c>
      <c r="L60" s="358"/>
    </row>
    <row r="61" spans="1:12" s="359" customFormat="1" ht="24.75" customHeight="1" hidden="1" thickBot="1">
      <c r="A61" s="353"/>
      <c r="B61" s="365" t="s">
        <v>715</v>
      </c>
      <c r="C61" s="362" t="s">
        <v>720</v>
      </c>
      <c r="D61" s="363" t="s">
        <v>720</v>
      </c>
      <c r="E61" s="363" t="s">
        <v>720</v>
      </c>
      <c r="F61" s="357" t="s">
        <v>720</v>
      </c>
      <c r="G61" s="364" t="s">
        <v>720</v>
      </c>
      <c r="H61" s="364" t="s">
        <v>720</v>
      </c>
      <c r="I61" s="364" t="s">
        <v>720</v>
      </c>
      <c r="J61" s="364" t="s">
        <v>720</v>
      </c>
      <c r="K61" s="364" t="s">
        <v>720</v>
      </c>
      <c r="L61" s="358"/>
    </row>
    <row r="62" spans="1:12" s="344" customFormat="1" ht="24.75" customHeight="1" hidden="1" thickBot="1">
      <c r="A62" s="276"/>
      <c r="B62" s="366" t="str">
        <f>"Suma "&amp;LEFT(gru8,1)</f>
        <v>Suma H</v>
      </c>
      <c r="C62" s="367"/>
      <c r="D62" s="367"/>
      <c r="E62" s="368"/>
      <c r="F62" s="357">
        <f aca="true" t="shared" si="7" ref="F62:K62">SUM(F57:F61)</f>
        <v>0</v>
      </c>
      <c r="G62" s="369">
        <f t="shared" si="7"/>
        <v>0</v>
      </c>
      <c r="H62" s="369">
        <f t="shared" si="7"/>
        <v>0</v>
      </c>
      <c r="I62" s="369">
        <f t="shared" si="7"/>
        <v>0</v>
      </c>
      <c r="J62" s="369">
        <f t="shared" si="7"/>
        <v>0</v>
      </c>
      <c r="K62" s="369">
        <f t="shared" si="7"/>
        <v>0</v>
      </c>
      <c r="L62" s="208"/>
    </row>
    <row r="63" spans="1:12" s="352" customFormat="1" ht="24.75" customHeight="1" hidden="1" thickBot="1">
      <c r="A63" s="345"/>
      <c r="B63" s="374" t="s">
        <v>726</v>
      </c>
      <c r="C63" s="347" t="s">
        <v>720</v>
      </c>
      <c r="D63" s="348" t="s">
        <v>720</v>
      </c>
      <c r="E63" s="349" t="s">
        <v>720</v>
      </c>
      <c r="F63" s="349" t="s">
        <v>720</v>
      </c>
      <c r="G63" s="349" t="s">
        <v>720</v>
      </c>
      <c r="H63" s="349" t="s">
        <v>720</v>
      </c>
      <c r="I63" s="349" t="s">
        <v>720</v>
      </c>
      <c r="J63" s="349" t="s">
        <v>720</v>
      </c>
      <c r="K63" s="350" t="s">
        <v>720</v>
      </c>
      <c r="L63" s="351"/>
    </row>
    <row r="64" spans="1:12" s="352" customFormat="1" ht="24.75" customHeight="1" hidden="1" thickBot="1">
      <c r="A64" s="345"/>
      <c r="B64" s="354" t="s">
        <v>714</v>
      </c>
      <c r="C64" s="355" t="s">
        <v>720</v>
      </c>
      <c r="D64" s="356" t="s">
        <v>720</v>
      </c>
      <c r="E64" s="356" t="s">
        <v>720</v>
      </c>
      <c r="F64" s="357" t="s">
        <v>720</v>
      </c>
      <c r="G64" s="357" t="s">
        <v>720</v>
      </c>
      <c r="H64" s="357" t="s">
        <v>720</v>
      </c>
      <c r="I64" s="357" t="s">
        <v>720</v>
      </c>
      <c r="J64" s="357" t="s">
        <v>720</v>
      </c>
      <c r="K64" s="357" t="s">
        <v>720</v>
      </c>
      <c r="L64" s="351"/>
    </row>
    <row r="65" spans="1:12" s="352" customFormat="1" ht="24.75" customHeight="1" hidden="1" thickBot="1">
      <c r="A65" s="345"/>
      <c r="B65" s="361">
        <v>2</v>
      </c>
      <c r="C65" s="362" t="s">
        <v>720</v>
      </c>
      <c r="D65" s="363" t="s">
        <v>720</v>
      </c>
      <c r="E65" s="363" t="s">
        <v>720</v>
      </c>
      <c r="F65" s="357" t="s">
        <v>720</v>
      </c>
      <c r="G65" s="364" t="s">
        <v>720</v>
      </c>
      <c r="H65" s="364" t="s">
        <v>720</v>
      </c>
      <c r="I65" s="364" t="s">
        <v>720</v>
      </c>
      <c r="J65" s="364" t="s">
        <v>720</v>
      </c>
      <c r="K65" s="364" t="s">
        <v>720</v>
      </c>
      <c r="L65" s="351"/>
    </row>
    <row r="66" spans="1:12" s="352" customFormat="1" ht="24.75" customHeight="1" hidden="1" thickBot="1">
      <c r="A66" s="345"/>
      <c r="B66" s="561">
        <v>3</v>
      </c>
      <c r="C66" s="562" t="s">
        <v>720</v>
      </c>
      <c r="D66" s="563" t="s">
        <v>720</v>
      </c>
      <c r="E66" s="563" t="s">
        <v>720</v>
      </c>
      <c r="F66" s="564" t="s">
        <v>720</v>
      </c>
      <c r="G66" s="565" t="s">
        <v>720</v>
      </c>
      <c r="H66" s="565" t="s">
        <v>720</v>
      </c>
      <c r="I66" s="565" t="s">
        <v>720</v>
      </c>
      <c r="J66" s="565" t="s">
        <v>720</v>
      </c>
      <c r="K66" s="565" t="s">
        <v>720</v>
      </c>
      <c r="L66" s="351"/>
    </row>
    <row r="67" spans="1:36" s="359" customFormat="1" ht="24.75" customHeight="1" hidden="1" thickBot="1">
      <c r="A67" s="568"/>
      <c r="B67" s="1311" t="s">
        <v>911</v>
      </c>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1"/>
    </row>
    <row r="68" spans="1:36" s="359" customFormat="1" ht="2.25" customHeight="1">
      <c r="A68" s="560"/>
      <c r="B68" s="700"/>
      <c r="C68" s="700"/>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c r="AJ68" s="701"/>
    </row>
    <row r="69" spans="1:12" s="359" customFormat="1" ht="24.75" customHeight="1" hidden="1" thickBot="1">
      <c r="A69" s="353"/>
      <c r="B69" s="559" t="s">
        <v>715</v>
      </c>
      <c r="C69" s="355" t="s">
        <v>720</v>
      </c>
      <c r="D69" s="356" t="s">
        <v>720</v>
      </c>
      <c r="E69" s="356" t="s">
        <v>720</v>
      </c>
      <c r="F69" s="357" t="s">
        <v>720</v>
      </c>
      <c r="G69" s="357" t="s">
        <v>720</v>
      </c>
      <c r="H69" s="357" t="s">
        <v>720</v>
      </c>
      <c r="I69" s="357" t="s">
        <v>720</v>
      </c>
      <c r="J69" s="357" t="s">
        <v>720</v>
      </c>
      <c r="K69" s="357" t="s">
        <v>720</v>
      </c>
      <c r="L69" s="358"/>
    </row>
    <row r="70" spans="1:12" s="344" customFormat="1" ht="24.75" customHeight="1" hidden="1" thickBot="1">
      <c r="A70" s="276"/>
      <c r="B70" s="366" t="str">
        <f>"Suma "&amp;LEFT(gru9,1)</f>
        <v>Suma I</v>
      </c>
      <c r="C70" s="367"/>
      <c r="D70" s="367"/>
      <c r="E70" s="368"/>
      <c r="F70" s="370">
        <f aca="true" t="shared" si="8" ref="F70:K70">SUM(F64:F69)</f>
        <v>0</v>
      </c>
      <c r="G70" s="369">
        <f t="shared" si="8"/>
        <v>0</v>
      </c>
      <c r="H70" s="369">
        <f t="shared" si="8"/>
        <v>0</v>
      </c>
      <c r="I70" s="369">
        <f t="shared" si="8"/>
        <v>0</v>
      </c>
      <c r="J70" s="369">
        <f t="shared" si="8"/>
        <v>0</v>
      </c>
      <c r="K70" s="369">
        <f t="shared" si="8"/>
        <v>0</v>
      </c>
      <c r="L70" s="208"/>
    </row>
    <row r="71" spans="1:12" s="352" customFormat="1" ht="24.75" customHeight="1" hidden="1" thickBot="1">
      <c r="A71" s="345"/>
      <c r="B71" s="374" t="s">
        <v>727</v>
      </c>
      <c r="C71" s="347" t="s">
        <v>720</v>
      </c>
      <c r="D71" s="348" t="s">
        <v>720</v>
      </c>
      <c r="E71" s="349" t="s">
        <v>720</v>
      </c>
      <c r="F71" s="349" t="s">
        <v>720</v>
      </c>
      <c r="G71" s="349" t="s">
        <v>720</v>
      </c>
      <c r="H71" s="349" t="s">
        <v>720</v>
      </c>
      <c r="I71" s="349" t="s">
        <v>720</v>
      </c>
      <c r="J71" s="349" t="s">
        <v>720</v>
      </c>
      <c r="K71" s="350" t="s">
        <v>720</v>
      </c>
      <c r="L71" s="351"/>
    </row>
    <row r="72" spans="1:12" s="352" customFormat="1" ht="24.75" customHeight="1" hidden="1" thickBot="1">
      <c r="A72" s="345"/>
      <c r="B72" s="354" t="s">
        <v>714</v>
      </c>
      <c r="C72" s="355" t="s">
        <v>720</v>
      </c>
      <c r="D72" s="356" t="s">
        <v>720</v>
      </c>
      <c r="E72" s="356" t="s">
        <v>720</v>
      </c>
      <c r="F72" s="357" t="s">
        <v>720</v>
      </c>
      <c r="G72" s="357" t="s">
        <v>720</v>
      </c>
      <c r="H72" s="357" t="s">
        <v>720</v>
      </c>
      <c r="I72" s="357" t="s">
        <v>720</v>
      </c>
      <c r="J72" s="357" t="s">
        <v>720</v>
      </c>
      <c r="K72" s="357" t="s">
        <v>720</v>
      </c>
      <c r="L72" s="351"/>
    </row>
    <row r="73" spans="1:12" s="352" customFormat="1" ht="24.75" customHeight="1" hidden="1" thickBot="1">
      <c r="A73" s="345"/>
      <c r="B73" s="361">
        <v>2</v>
      </c>
      <c r="C73" s="362" t="s">
        <v>720</v>
      </c>
      <c r="D73" s="363" t="s">
        <v>720</v>
      </c>
      <c r="E73" s="363" t="s">
        <v>720</v>
      </c>
      <c r="F73" s="357" t="s">
        <v>720</v>
      </c>
      <c r="G73" s="364" t="s">
        <v>720</v>
      </c>
      <c r="H73" s="364" t="s">
        <v>720</v>
      </c>
      <c r="I73" s="364" t="s">
        <v>720</v>
      </c>
      <c r="J73" s="364" t="s">
        <v>720</v>
      </c>
      <c r="K73" s="364" t="s">
        <v>720</v>
      </c>
      <c r="L73" s="351"/>
    </row>
    <row r="74" spans="1:12" s="352" customFormat="1" ht="24.75" customHeight="1" hidden="1" thickBot="1">
      <c r="A74" s="345"/>
      <c r="B74" s="361">
        <v>3</v>
      </c>
      <c r="C74" s="362" t="s">
        <v>720</v>
      </c>
      <c r="D74" s="363" t="s">
        <v>720</v>
      </c>
      <c r="E74" s="363" t="s">
        <v>720</v>
      </c>
      <c r="F74" s="357" t="s">
        <v>720</v>
      </c>
      <c r="G74" s="364" t="s">
        <v>720</v>
      </c>
      <c r="H74" s="364" t="s">
        <v>720</v>
      </c>
      <c r="I74" s="364" t="s">
        <v>720</v>
      </c>
      <c r="J74" s="364" t="s">
        <v>720</v>
      </c>
      <c r="K74" s="364" t="s">
        <v>720</v>
      </c>
      <c r="L74" s="351"/>
    </row>
    <row r="75" spans="1:12" s="359" customFormat="1" ht="24.75" customHeight="1" hidden="1" thickBot="1">
      <c r="A75" s="353"/>
      <c r="B75" s="361">
        <v>4</v>
      </c>
      <c r="C75" s="362" t="s">
        <v>720</v>
      </c>
      <c r="D75" s="363" t="s">
        <v>720</v>
      </c>
      <c r="E75" s="363" t="s">
        <v>720</v>
      </c>
      <c r="F75" s="357" t="s">
        <v>720</v>
      </c>
      <c r="G75" s="364" t="s">
        <v>720</v>
      </c>
      <c r="H75" s="364" t="s">
        <v>720</v>
      </c>
      <c r="I75" s="364" t="s">
        <v>720</v>
      </c>
      <c r="J75" s="364" t="s">
        <v>720</v>
      </c>
      <c r="K75" s="364" t="s">
        <v>720</v>
      </c>
      <c r="L75" s="358"/>
    </row>
    <row r="76" spans="1:12" s="359" customFormat="1" ht="24.75" customHeight="1" hidden="1" thickBot="1">
      <c r="A76" s="353"/>
      <c r="B76" s="365" t="s">
        <v>715</v>
      </c>
      <c r="C76" s="362" t="s">
        <v>720</v>
      </c>
      <c r="D76" s="363" t="s">
        <v>720</v>
      </c>
      <c r="E76" s="363" t="s">
        <v>720</v>
      </c>
      <c r="F76" s="357" t="s">
        <v>720</v>
      </c>
      <c r="G76" s="364" t="s">
        <v>720</v>
      </c>
      <c r="H76" s="364" t="s">
        <v>720</v>
      </c>
      <c r="I76" s="364" t="s">
        <v>720</v>
      </c>
      <c r="J76" s="364" t="s">
        <v>720</v>
      </c>
      <c r="K76" s="364" t="s">
        <v>720</v>
      </c>
      <c r="L76" s="358"/>
    </row>
    <row r="77" spans="1:12" s="344" customFormat="1" ht="6.75" customHeight="1" hidden="1">
      <c r="A77" s="276"/>
      <c r="B77" s="526" t="str">
        <f>"Suma "&amp;LEFT(gru10,1)</f>
        <v>Suma J</v>
      </c>
      <c r="C77" s="527"/>
      <c r="D77" s="527"/>
      <c r="E77" s="528"/>
      <c r="F77" s="529">
        <f aca="true" t="shared" si="9" ref="F77:K77">SUM(F72:F76)</f>
        <v>0</v>
      </c>
      <c r="G77" s="530">
        <f t="shared" si="9"/>
        <v>0</v>
      </c>
      <c r="H77" s="530">
        <f t="shared" si="9"/>
        <v>0</v>
      </c>
      <c r="I77" s="530">
        <f t="shared" si="9"/>
        <v>0</v>
      </c>
      <c r="J77" s="530">
        <f t="shared" si="9"/>
        <v>0</v>
      </c>
      <c r="K77" s="530">
        <f t="shared" si="9"/>
        <v>0</v>
      </c>
      <c r="L77" s="208"/>
    </row>
    <row r="78" spans="1:12" s="344" customFormat="1" ht="15" customHeight="1" thickBot="1">
      <c r="A78" s="531"/>
      <c r="B78" s="532" t="s">
        <v>728</v>
      </c>
      <c r="C78" s="533" t="s">
        <v>729</v>
      </c>
      <c r="D78" s="534"/>
      <c r="E78" s="534"/>
      <c r="F78" s="535"/>
      <c r="G78" s="535"/>
      <c r="H78" s="536"/>
      <c r="I78" s="537"/>
      <c r="J78" s="537"/>
      <c r="K78" s="538"/>
      <c r="L78" s="539"/>
    </row>
    <row r="79" spans="1:12" s="352" customFormat="1" ht="24.75" customHeight="1" thickBot="1">
      <c r="A79" s="345"/>
      <c r="B79" s="354" t="s">
        <v>714</v>
      </c>
      <c r="C79" s="607"/>
      <c r="D79" s="608"/>
      <c r="E79" s="608"/>
      <c r="F79" s="609"/>
      <c r="G79" s="609"/>
      <c r="H79" s="609"/>
      <c r="I79" s="609"/>
      <c r="J79" s="609"/>
      <c r="K79" s="609"/>
      <c r="L79" s="351"/>
    </row>
    <row r="80" spans="1:12" s="352" customFormat="1" ht="24.75" customHeight="1" thickBot="1">
      <c r="A80" s="345"/>
      <c r="B80" s="361">
        <v>2</v>
      </c>
      <c r="C80" s="610"/>
      <c r="D80" s="611"/>
      <c r="E80" s="611"/>
      <c r="F80" s="609"/>
      <c r="G80" s="612"/>
      <c r="H80" s="612"/>
      <c r="I80" s="612"/>
      <c r="J80" s="612"/>
      <c r="K80" s="612"/>
      <c r="L80" s="351"/>
    </row>
    <row r="81" spans="1:12" s="352" customFormat="1" ht="24.75" customHeight="1" thickBot="1">
      <c r="A81" s="345"/>
      <c r="B81" s="361">
        <v>3</v>
      </c>
      <c r="C81" s="610"/>
      <c r="D81" s="611"/>
      <c r="E81" s="611"/>
      <c r="F81" s="609"/>
      <c r="G81" s="612"/>
      <c r="H81" s="612"/>
      <c r="I81" s="612"/>
      <c r="J81" s="612"/>
      <c r="K81" s="612"/>
      <c r="L81" s="351"/>
    </row>
    <row r="82" spans="1:12" s="352" customFormat="1" ht="24.75" customHeight="1" thickBot="1">
      <c r="A82" s="345"/>
      <c r="B82" s="361">
        <v>4</v>
      </c>
      <c r="C82" s="610"/>
      <c r="D82" s="611"/>
      <c r="E82" s="611"/>
      <c r="F82" s="609"/>
      <c r="G82" s="612"/>
      <c r="H82" s="612"/>
      <c r="I82" s="612"/>
      <c r="J82" s="612"/>
      <c r="K82" s="612"/>
      <c r="L82" s="351"/>
    </row>
    <row r="83" spans="1:12" s="352" customFormat="1" ht="24.75" customHeight="1" thickBot="1">
      <c r="A83" s="345"/>
      <c r="B83" s="365" t="s">
        <v>715</v>
      </c>
      <c r="C83" s="610"/>
      <c r="D83" s="611"/>
      <c r="E83" s="611"/>
      <c r="F83" s="609"/>
      <c r="G83" s="612"/>
      <c r="H83" s="612"/>
      <c r="I83" s="612"/>
      <c r="J83" s="612"/>
      <c r="K83" s="612"/>
      <c r="L83" s="351"/>
    </row>
    <row r="84" spans="1:12" s="344" customFormat="1" ht="24.75" customHeight="1" thickBot="1">
      <c r="A84" s="276"/>
      <c r="B84" s="366" t="s">
        <v>730</v>
      </c>
      <c r="C84" s="367"/>
      <c r="D84" s="367"/>
      <c r="E84" s="368"/>
      <c r="F84" s="613">
        <f aca="true" t="shared" si="10" ref="F84:K84">SUM(F79:F83)</f>
        <v>0</v>
      </c>
      <c r="G84" s="613">
        <f t="shared" si="10"/>
        <v>0</v>
      </c>
      <c r="H84" s="613">
        <f t="shared" si="10"/>
        <v>0</v>
      </c>
      <c r="I84" s="613">
        <f t="shared" si="10"/>
        <v>0</v>
      </c>
      <c r="J84" s="613">
        <f t="shared" si="10"/>
        <v>0</v>
      </c>
      <c r="K84" s="613">
        <f t="shared" si="10"/>
        <v>0</v>
      </c>
      <c r="L84" s="208"/>
    </row>
    <row r="85" spans="1:12" s="344" customFormat="1" ht="23.25" customHeight="1" thickBot="1">
      <c r="A85" s="276"/>
      <c r="B85" s="378" t="s">
        <v>731</v>
      </c>
      <c r="C85" s="379"/>
      <c r="D85" s="379"/>
      <c r="E85" s="380"/>
      <c r="F85" s="609">
        <f>+sumaA+sumaB+sumaC+sumaD+sumaE+sumaF+sumaG+sumaH+sumaI+sumaJ+sumaLeas</f>
        <v>0</v>
      </c>
      <c r="G85" s="613">
        <f>+sumaA1+sumaB1+sumaC1+sumaD1+sumaE1+sumaF1+sumaG1+sumaH1+sumaI1+sumaJ1+sumaLeas1</f>
        <v>0</v>
      </c>
      <c r="H85" s="613">
        <f>+sumaA2+sumaB2+sumaC2+sumaD2+sumaE2+sumaF2+sumaG2+sumaH2+sumaI2+sumaJ2+sumaLeas2</f>
        <v>0</v>
      </c>
      <c r="I85" s="613">
        <f>+sumaA3+sumaB3+sumaC3+sumaD3+sumaE3+sumaF3+sumaG3+sumaH3+sumaI3+sumaJ3+sumaLeas3</f>
        <v>0</v>
      </c>
      <c r="J85" s="613">
        <f>+sumaA4+sumaB4+sumaC4+sumaD4+sumaE4+sumaF4+sumaG4+sumaH4+sumaI4+sumaJ4+sumaLeas4</f>
        <v>0</v>
      </c>
      <c r="K85" s="613">
        <f>+sumaA5+sumaB5+sumaC5+sumaD5+sumaE5+sumaF5+sumaG5+sumaH5+sumaI5+sumaJ5+sumaLeas5</f>
        <v>0</v>
      </c>
      <c r="L85" s="208"/>
    </row>
    <row r="86" spans="1:12" s="344" customFormat="1" ht="15" customHeight="1" thickBot="1">
      <c r="A86" s="276"/>
      <c r="B86" s="381" t="s">
        <v>732</v>
      </c>
      <c r="C86" s="375" t="s">
        <v>733</v>
      </c>
      <c r="D86" s="375"/>
      <c r="E86" s="375"/>
      <c r="F86" s="375"/>
      <c r="G86" s="375"/>
      <c r="H86" s="375"/>
      <c r="I86" s="375"/>
      <c r="J86" s="376"/>
      <c r="K86" s="377"/>
      <c r="L86" s="208"/>
    </row>
    <row r="87" spans="1:12" s="352" customFormat="1" ht="24.75" customHeight="1" thickBot="1">
      <c r="A87" s="345"/>
      <c r="B87" s="354" t="s">
        <v>714</v>
      </c>
      <c r="C87" s="607"/>
      <c r="D87" s="608"/>
      <c r="E87" s="608"/>
      <c r="F87" s="609"/>
      <c r="G87" s="609"/>
      <c r="H87" s="609"/>
      <c r="I87" s="609"/>
      <c r="J87" s="609"/>
      <c r="K87" s="609"/>
      <c r="L87" s="351"/>
    </row>
    <row r="88" spans="1:12" s="352" customFormat="1" ht="24.75" customHeight="1" thickBot="1">
      <c r="A88" s="345"/>
      <c r="B88" s="361">
        <v>2</v>
      </c>
      <c r="C88" s="610"/>
      <c r="D88" s="611"/>
      <c r="E88" s="611"/>
      <c r="F88" s="609"/>
      <c r="G88" s="612"/>
      <c r="H88" s="612"/>
      <c r="I88" s="612"/>
      <c r="J88" s="612"/>
      <c r="K88" s="612"/>
      <c r="L88" s="351"/>
    </row>
    <row r="89" spans="1:12" s="352" customFormat="1" ht="24.75" customHeight="1" thickBot="1">
      <c r="A89" s="345"/>
      <c r="B89" s="361">
        <v>3</v>
      </c>
      <c r="C89" s="610"/>
      <c r="D89" s="611"/>
      <c r="E89" s="611"/>
      <c r="F89" s="609"/>
      <c r="G89" s="612"/>
      <c r="H89" s="612"/>
      <c r="I89" s="612"/>
      <c r="J89" s="612"/>
      <c r="K89" s="612"/>
      <c r="L89" s="351"/>
    </row>
    <row r="90" spans="1:12" s="352" customFormat="1" ht="24.75" customHeight="1" thickBot="1">
      <c r="A90" s="345"/>
      <c r="B90" s="361">
        <v>4</v>
      </c>
      <c r="C90" s="610"/>
      <c r="D90" s="611"/>
      <c r="E90" s="611"/>
      <c r="F90" s="609"/>
      <c r="G90" s="612"/>
      <c r="H90" s="612"/>
      <c r="I90" s="612"/>
      <c r="J90" s="612"/>
      <c r="K90" s="612"/>
      <c r="L90" s="351"/>
    </row>
    <row r="91" spans="1:12" s="352" customFormat="1" ht="24.75" customHeight="1" thickBot="1">
      <c r="A91" s="345"/>
      <c r="B91" s="365" t="s">
        <v>715</v>
      </c>
      <c r="C91" s="610"/>
      <c r="D91" s="611" t="s">
        <v>720</v>
      </c>
      <c r="E91" s="611" t="s">
        <v>720</v>
      </c>
      <c r="F91" s="609"/>
      <c r="G91" s="612"/>
      <c r="H91" s="612"/>
      <c r="I91" s="612"/>
      <c r="J91" s="612"/>
      <c r="K91" s="612"/>
      <c r="L91" s="351"/>
    </row>
    <row r="92" spans="1:12" s="352" customFormat="1" ht="24.75" customHeight="1" thickBot="1">
      <c r="A92" s="345"/>
      <c r="B92" s="378" t="s">
        <v>734</v>
      </c>
      <c r="C92" s="382"/>
      <c r="D92" s="382"/>
      <c r="E92" s="383"/>
      <c r="F92" s="613">
        <f aca="true" t="shared" si="11" ref="F92:K92">SUM(F87:F91)</f>
        <v>0</v>
      </c>
      <c r="G92" s="613">
        <f t="shared" si="11"/>
        <v>0</v>
      </c>
      <c r="H92" s="613">
        <f t="shared" si="11"/>
        <v>0</v>
      </c>
      <c r="I92" s="613">
        <f t="shared" si="11"/>
        <v>0</v>
      </c>
      <c r="J92" s="613">
        <f t="shared" si="11"/>
        <v>0</v>
      </c>
      <c r="K92" s="613">
        <f t="shared" si="11"/>
        <v>0</v>
      </c>
      <c r="L92" s="351"/>
    </row>
    <row r="93" spans="1:12" s="352" customFormat="1" ht="24.75" customHeight="1" thickBot="1">
      <c r="A93" s="345"/>
      <c r="B93" s="1315" t="s">
        <v>735</v>
      </c>
      <c r="C93" s="1316" t="s">
        <v>736</v>
      </c>
      <c r="D93" s="1316"/>
      <c r="E93" s="1317"/>
      <c r="F93" s="609">
        <f>sumaInw+sumaKog</f>
        <v>0</v>
      </c>
      <c r="G93" s="613">
        <f>sumaInw1+sumaKog1</f>
        <v>0</v>
      </c>
      <c r="H93" s="613">
        <f>sumaInw2+sumaKog2</f>
        <v>0</v>
      </c>
      <c r="I93" s="613">
        <f>sumaInw3+sumaKog3</f>
        <v>0</v>
      </c>
      <c r="J93" s="613">
        <f>sumaInw4+sumaKog4</f>
        <v>0</v>
      </c>
      <c r="K93" s="613">
        <f>sumaInw5+sumaKog5</f>
        <v>0</v>
      </c>
      <c r="L93" s="351"/>
    </row>
    <row r="94" spans="1:12" s="352" customFormat="1" ht="4.5" customHeight="1">
      <c r="A94" s="345"/>
      <c r="B94" s="384"/>
      <c r="C94" s="384"/>
      <c r="D94" s="384"/>
      <c r="E94" s="384"/>
      <c r="F94" s="384"/>
      <c r="G94" s="384"/>
      <c r="H94" s="384"/>
      <c r="I94" s="384"/>
      <c r="J94" s="384"/>
      <c r="K94" s="385"/>
      <c r="L94" s="351"/>
    </row>
    <row r="95" spans="1:12" s="352" customFormat="1" ht="11.25">
      <c r="A95" s="345"/>
      <c r="B95" s="1298" t="s">
        <v>833</v>
      </c>
      <c r="C95" s="1298"/>
      <c r="D95" s="1298"/>
      <c r="E95" s="1298"/>
      <c r="F95" s="1298"/>
      <c r="G95" s="1298"/>
      <c r="H95" s="1298"/>
      <c r="I95" s="1298"/>
      <c r="J95" s="1298"/>
      <c r="K95" s="1298"/>
      <c r="L95" s="1299"/>
    </row>
    <row r="96" spans="1:12" s="352" customFormat="1" ht="11.25">
      <c r="A96" s="386"/>
      <c r="B96" s="1300"/>
      <c r="C96" s="1300"/>
      <c r="D96" s="1300"/>
      <c r="E96" s="1300"/>
      <c r="F96" s="1300"/>
      <c r="G96" s="1300"/>
      <c r="H96" s="1300"/>
      <c r="I96" s="1300"/>
      <c r="J96" s="1300"/>
      <c r="K96" s="1300"/>
      <c r="L96" s="1301"/>
    </row>
    <row r="97" spans="1:12" s="352" customFormat="1" ht="24" customHeight="1">
      <c r="A97" s="809">
        <f>IF('[2]IV. Finans. '!AC63=sumaKK,"","UWAGA! Suma KOSZTÓW KWALIFIKOWALNYCH wyliczona w pkt 23.12 różna od kwoty wyliczonej w ZESTAWIENIU RZECZOWO-FINANSOWYM operacji.")</f>
      </c>
      <c r="B97" s="809"/>
      <c r="C97" s="809"/>
      <c r="D97" s="809"/>
      <c r="E97" s="809"/>
      <c r="F97" s="809"/>
      <c r="G97" s="809"/>
      <c r="H97" s="809"/>
      <c r="I97" s="809"/>
      <c r="J97" s="809"/>
      <c r="K97" s="809"/>
      <c r="L97" s="1302"/>
    </row>
    <row r="98" spans="1:32" ht="11.25">
      <c r="A98" s="180"/>
      <c r="B98" s="332"/>
      <c r="C98" s="332"/>
      <c r="D98" s="332"/>
      <c r="E98" s="332"/>
      <c r="F98" s="332"/>
      <c r="G98" s="332"/>
      <c r="H98" s="332"/>
      <c r="I98" s="332"/>
      <c r="J98" s="332"/>
      <c r="K98" s="332"/>
      <c r="L98" s="179"/>
      <c r="M98" s="332"/>
      <c r="N98" s="332"/>
      <c r="O98" s="332"/>
      <c r="P98" s="332"/>
      <c r="Q98" s="332"/>
      <c r="R98" s="332"/>
      <c r="S98" s="332"/>
      <c r="T98" s="332"/>
      <c r="U98" s="332"/>
      <c r="V98" s="332"/>
      <c r="W98" s="332"/>
      <c r="X98" s="332"/>
      <c r="Y98" s="332"/>
      <c r="Z98" s="332"/>
      <c r="AA98" s="332"/>
      <c r="AB98" s="332"/>
      <c r="AC98" s="332"/>
      <c r="AD98" s="332"/>
      <c r="AE98" s="332"/>
      <c r="AF98" s="179"/>
    </row>
    <row r="99" spans="1:32" ht="11.25">
      <c r="A99" s="180"/>
      <c r="B99" s="332"/>
      <c r="C99" s="332"/>
      <c r="D99" s="332"/>
      <c r="E99" s="332"/>
      <c r="F99" s="332"/>
      <c r="G99" s="332"/>
      <c r="H99" s="332"/>
      <c r="I99" s="332"/>
      <c r="J99" s="332"/>
      <c r="K99" s="332"/>
      <c r="L99" s="179"/>
      <c r="M99" s="332"/>
      <c r="N99" s="332"/>
      <c r="O99" s="332"/>
      <c r="P99" s="332"/>
      <c r="Q99" s="332"/>
      <c r="R99" s="332"/>
      <c r="S99" s="332"/>
      <c r="T99" s="332"/>
      <c r="U99" s="332"/>
      <c r="V99" s="332"/>
      <c r="W99" s="332"/>
      <c r="X99" s="332"/>
      <c r="Y99" s="332"/>
      <c r="Z99" s="332"/>
      <c r="AA99" s="332"/>
      <c r="AB99" s="332"/>
      <c r="AC99" s="332"/>
      <c r="AD99" s="332"/>
      <c r="AE99" s="332"/>
      <c r="AF99" s="179"/>
    </row>
    <row r="100" spans="1:12" ht="11.25">
      <c r="A100" s="180"/>
      <c r="B100" s="332"/>
      <c r="C100" s="332"/>
      <c r="D100" s="332"/>
      <c r="E100" s="332"/>
      <c r="F100" s="332"/>
      <c r="G100" s="332"/>
      <c r="H100" s="332"/>
      <c r="I100" s="332"/>
      <c r="J100" s="332"/>
      <c r="K100" s="332"/>
      <c r="L100" s="179"/>
    </row>
    <row r="101" spans="1:12" ht="11.25">
      <c r="A101" s="387"/>
      <c r="B101" s="388"/>
      <c r="C101" s="388"/>
      <c r="D101" s="388"/>
      <c r="E101" s="388"/>
      <c r="F101" s="388"/>
      <c r="G101" s="388"/>
      <c r="H101" s="388"/>
      <c r="I101" s="388"/>
      <c r="J101" s="388"/>
      <c r="K101" s="388"/>
      <c r="L101" s="389"/>
    </row>
    <row r="102" ht="11.25">
      <c r="B102" s="390" t="s">
        <v>719</v>
      </c>
    </row>
    <row r="103" ht="11.25">
      <c r="B103" s="390" t="s">
        <v>721</v>
      </c>
    </row>
    <row r="104" ht="11.25">
      <c r="B104" s="390" t="s">
        <v>722</v>
      </c>
    </row>
    <row r="105" ht="11.25">
      <c r="B105" s="390" t="s">
        <v>723</v>
      </c>
    </row>
    <row r="106" ht="11.25">
      <c r="B106" s="390" t="s">
        <v>724</v>
      </c>
    </row>
    <row r="107" ht="11.25">
      <c r="B107" s="390" t="s">
        <v>725</v>
      </c>
    </row>
    <row r="108" ht="11.25">
      <c r="B108" s="390" t="s">
        <v>726</v>
      </c>
    </row>
    <row r="109" ht="11.25">
      <c r="B109" s="390" t="s">
        <v>727</v>
      </c>
    </row>
    <row r="118" ht="15.75" customHeight="1"/>
    <row r="128" ht="32.25" customHeight="1"/>
    <row r="131" ht="14.25" customHeight="1"/>
    <row r="132" ht="22.5" customHeight="1"/>
    <row r="145" ht="18" customHeight="1"/>
    <row r="147" ht="21" customHeight="1"/>
  </sheetData>
  <sheetProtection formatColumns="0" insertColumns="0" insertHyperlinks="0" deleteColumns="0" deleteRows="0" sort="0" autoFilter="0" pivotTables="0"/>
  <mergeCells count="13">
    <mergeCell ref="F3:F4"/>
    <mergeCell ref="G3:K3"/>
    <mergeCell ref="B93:E93"/>
    <mergeCell ref="B95:L95"/>
    <mergeCell ref="B96:L96"/>
    <mergeCell ref="A97:L97"/>
    <mergeCell ref="B2:B4"/>
    <mergeCell ref="C2:C4"/>
    <mergeCell ref="D2:E2"/>
    <mergeCell ref="F2:K2"/>
    <mergeCell ref="D3:D4"/>
    <mergeCell ref="E3:E4"/>
    <mergeCell ref="B67:AJ68"/>
  </mergeCells>
  <conditionalFormatting sqref="F84:K85 F43:K48 F50:K55 F57:K62 F64:K66 F72:K77 F29:K34 F36:K41 F13:K13 F20:K20 F22:K27 F92:K93 F69:K70">
    <cfRule type="cellIs" priority="13" dxfId="2" operator="equal" stopIfTrue="1">
      <formula>0</formula>
    </cfRule>
  </conditionalFormatting>
  <conditionalFormatting sqref="F29:F34 F43:F48 F50:F55 F57:F62 F64:F66 F72:F77 F36:F41 F79:F83 F87:F91 F8:F13 F85 F93 F15:F20 F22:F27 F69:F70">
    <cfRule type="cellIs" priority="10" dxfId="0" operator="notEqual" stopIfTrue="1">
      <formula>G8+H8+I8+J8+K8</formula>
    </cfRule>
  </conditionalFormatting>
  <conditionalFormatting sqref="A97:L97">
    <cfRule type="cellIs" priority="4" dxfId="0" operator="equal" stopIfTrue="1">
      <formula>"UWAGA! Suma Kosztów Kwalifikowalnych wyliczona w pkt 23.12 różna od kwoty wyliczonej w zestawieniu rzeczowo-finansowym operacji."</formula>
    </cfRule>
  </conditionalFormatting>
  <dataValidations count="4">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 allowBlank="1" showInputMessage="1" showErrorMessage="1" promptTitle="Uwaga!" prompt="Przyciski:&#10;„+ grupę”,&#10;„- grupę”&#10;dotyczą grupy zadań poniżej tej, w której się znajdują." sqref="D70:E70 D13:E13 D20:E20 D62:E62 D27:E27 D34:E34 D41:E41 D48:E48 D55:E55"/>
    <dataValidation allowBlank="1" showInputMessage="1" showErrorMessage="1" promptTitle="Kwoty Kosztów Kwalifikowalnych" prompt="∑(6:10) = ogółem" sqref="F79:K83 F8:K12 F15:K19 F22:K26 F72:K76 F50:K54 F87:K91 F43:K47 F57:K61 F29:K33 F36:K40 F64:K66 F69:K69"/>
    <dataValidation allowBlank="1" showInputMessage="1" showErrorMessage="1" promptTitle="Uwaga!" prompt="Przyciski:&#10; „+ wiersz”,&#10; „- wiersz” &#10;dotyczą grupy zadań, w której się znajdują." sqref="D92:E92 C20 C13 C27 C34 C41 C48 C55 C62 C70 C77 D84:E84"/>
  </dataValidations>
  <printOptions horizontalCentered="1"/>
  <pageMargins left="0.3937007874015748" right="0.3937007874015748" top="0.2362204724409449" bottom="0.3937007874015748" header="0.2362204724409449" footer="0.2362204724409449"/>
  <pageSetup horizontalDpi="600" verticalDpi="600" orientation="landscape" paperSize="9" scale="83" r:id="rId4"/>
  <headerFooter alignWithMargins="0">
    <oddFooter>&amp;L
PROW_4.2WN/16/01&amp;R
Strona &amp;P z &amp;N</oddFooter>
  </headerFooter>
  <rowBreaks count="2" manualBreakCount="2">
    <brk id="77" max="11" man="1"/>
    <brk id="96"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10">
    <tabColor rgb="FF00FF00"/>
  </sheetPr>
  <dimension ref="A1:AR130"/>
  <sheetViews>
    <sheetView showGridLines="0" view="pageBreakPreview" zoomScaleSheetLayoutView="100" workbookViewId="0" topLeftCell="A1">
      <pane xSplit="3" ySplit="5" topLeftCell="D69" activePane="bottomRight" state="frozen"/>
      <selection pane="topLeft" activeCell="Y3" sqref="Y3:AJ8"/>
      <selection pane="topRight" activeCell="Y3" sqref="Y3:AJ8"/>
      <selection pane="bottomLeft" activeCell="Y3" sqref="Y3:AJ8"/>
      <selection pane="bottomRight" activeCell="D80" sqref="D80:AA82"/>
    </sheetView>
  </sheetViews>
  <sheetFormatPr defaultColWidth="9.140625" defaultRowHeight="12.75"/>
  <cols>
    <col min="1" max="1" width="0.85546875" style="448" customWidth="1"/>
    <col min="2" max="2" width="2.57421875" style="448" customWidth="1"/>
    <col min="3" max="3" width="3.00390625" style="448" customWidth="1"/>
    <col min="4" max="4" width="2.57421875" style="459" customWidth="1"/>
    <col min="5" max="26" width="2.57421875" style="448" customWidth="1"/>
    <col min="27" max="27" width="6.140625" style="448" customWidth="1"/>
    <col min="28" max="28" width="2.57421875" style="448" customWidth="1"/>
    <col min="29" max="29" width="3.57421875" style="448" customWidth="1"/>
    <col min="30" max="36" width="2.57421875" style="448" customWidth="1"/>
    <col min="37" max="37" width="0.85546875" style="448" customWidth="1"/>
    <col min="38" max="42" width="2.57421875" style="448" customWidth="1"/>
    <col min="43" max="16384" width="9.140625" style="448" customWidth="1"/>
  </cols>
  <sheetData>
    <row r="1" spans="1:37" s="197" customFormat="1" ht="4.5" customHeight="1">
      <c r="A1" s="442"/>
      <c r="B1" s="443"/>
      <c r="C1" s="443"/>
      <c r="D1" s="444"/>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5"/>
    </row>
    <row r="2" spans="1:37" s="197" customFormat="1" ht="15.75" customHeight="1">
      <c r="A2" s="196"/>
      <c r="B2" s="1318" t="s">
        <v>905</v>
      </c>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200"/>
    </row>
    <row r="3" spans="1:37" s="197" customFormat="1" ht="9.75" customHeight="1">
      <c r="A3" s="196"/>
      <c r="B3" s="1319"/>
      <c r="C3" s="1320"/>
      <c r="D3" s="1319" t="s">
        <v>57</v>
      </c>
      <c r="E3" s="1325"/>
      <c r="F3" s="1325"/>
      <c r="G3" s="1325"/>
      <c r="H3" s="1325"/>
      <c r="I3" s="1325"/>
      <c r="J3" s="1325"/>
      <c r="K3" s="1325"/>
      <c r="L3" s="1325"/>
      <c r="M3" s="1325"/>
      <c r="N3" s="1325"/>
      <c r="O3" s="1325"/>
      <c r="P3" s="1325"/>
      <c r="Q3" s="1325"/>
      <c r="R3" s="1325"/>
      <c r="S3" s="1325"/>
      <c r="T3" s="1325"/>
      <c r="U3" s="1325"/>
      <c r="V3" s="1325"/>
      <c r="W3" s="1325"/>
      <c r="X3" s="1325"/>
      <c r="Y3" s="1325"/>
      <c r="Z3" s="1325"/>
      <c r="AA3" s="1320"/>
      <c r="AB3" s="1328" t="s">
        <v>10</v>
      </c>
      <c r="AC3" s="1329"/>
      <c r="AD3" s="1330"/>
      <c r="AE3" s="1337" t="s">
        <v>58</v>
      </c>
      <c r="AF3" s="1338"/>
      <c r="AG3" s="1339"/>
      <c r="AH3" s="1337" t="s">
        <v>59</v>
      </c>
      <c r="AI3" s="1338"/>
      <c r="AJ3" s="1339"/>
      <c r="AK3" s="509"/>
    </row>
    <row r="4" spans="1:37" s="197" customFormat="1" ht="15" customHeight="1">
      <c r="A4" s="196"/>
      <c r="B4" s="1321"/>
      <c r="C4" s="1322"/>
      <c r="D4" s="1321"/>
      <c r="E4" s="1326"/>
      <c r="F4" s="1326"/>
      <c r="G4" s="1326"/>
      <c r="H4" s="1326"/>
      <c r="I4" s="1326"/>
      <c r="J4" s="1326"/>
      <c r="K4" s="1326"/>
      <c r="L4" s="1326"/>
      <c r="M4" s="1326"/>
      <c r="N4" s="1326"/>
      <c r="O4" s="1326"/>
      <c r="P4" s="1326"/>
      <c r="Q4" s="1326"/>
      <c r="R4" s="1326"/>
      <c r="S4" s="1326"/>
      <c r="T4" s="1326"/>
      <c r="U4" s="1326"/>
      <c r="V4" s="1326"/>
      <c r="W4" s="1326"/>
      <c r="X4" s="1326"/>
      <c r="Y4" s="1326"/>
      <c r="Z4" s="1326"/>
      <c r="AA4" s="1322"/>
      <c r="AB4" s="1331"/>
      <c r="AC4" s="1332"/>
      <c r="AD4" s="1333"/>
      <c r="AE4" s="1340"/>
      <c r="AF4" s="955"/>
      <c r="AG4" s="1341"/>
      <c r="AH4" s="1340"/>
      <c r="AI4" s="955"/>
      <c r="AJ4" s="1341"/>
      <c r="AK4" s="200"/>
    </row>
    <row r="5" spans="1:37" s="197" customFormat="1" ht="9.75" customHeight="1">
      <c r="A5" s="196"/>
      <c r="B5" s="1323"/>
      <c r="C5" s="1324"/>
      <c r="D5" s="1323"/>
      <c r="E5" s="1327"/>
      <c r="F5" s="1327"/>
      <c r="G5" s="1327"/>
      <c r="H5" s="1327"/>
      <c r="I5" s="1327"/>
      <c r="J5" s="1327"/>
      <c r="K5" s="1327"/>
      <c r="L5" s="1327"/>
      <c r="M5" s="1327"/>
      <c r="N5" s="1327"/>
      <c r="O5" s="1327"/>
      <c r="P5" s="1327"/>
      <c r="Q5" s="1327"/>
      <c r="R5" s="1327"/>
      <c r="S5" s="1327"/>
      <c r="T5" s="1327"/>
      <c r="U5" s="1327"/>
      <c r="V5" s="1327"/>
      <c r="W5" s="1327"/>
      <c r="X5" s="1327"/>
      <c r="Y5" s="1327"/>
      <c r="Z5" s="1327"/>
      <c r="AA5" s="1324"/>
      <c r="AB5" s="1334"/>
      <c r="AC5" s="1335"/>
      <c r="AD5" s="1336"/>
      <c r="AE5" s="1342"/>
      <c r="AF5" s="1343"/>
      <c r="AG5" s="1344"/>
      <c r="AH5" s="1342"/>
      <c r="AI5" s="1343"/>
      <c r="AJ5" s="1344"/>
      <c r="AK5" s="200"/>
    </row>
    <row r="6" spans="1:37" s="197" customFormat="1" ht="19.5" customHeight="1">
      <c r="A6" s="196"/>
      <c r="B6" s="420" t="s">
        <v>470</v>
      </c>
      <c r="C6" s="212"/>
      <c r="D6" s="227"/>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421"/>
      <c r="AK6" s="200"/>
    </row>
    <row r="7" spans="1:37" s="197" customFormat="1" ht="4.5" customHeight="1">
      <c r="A7" s="196"/>
      <c r="B7" s="1345" t="str">
        <f>IF(D7&lt;&gt;0,COUNTA(D7:$D$7)&amp;".","")</f>
        <v>1.</v>
      </c>
      <c r="C7" s="1346"/>
      <c r="D7" s="974" t="s">
        <v>951</v>
      </c>
      <c r="E7" s="990"/>
      <c r="F7" s="990"/>
      <c r="G7" s="990"/>
      <c r="H7" s="990"/>
      <c r="I7" s="990"/>
      <c r="J7" s="990"/>
      <c r="K7" s="990"/>
      <c r="L7" s="990"/>
      <c r="M7" s="990"/>
      <c r="N7" s="990"/>
      <c r="O7" s="990"/>
      <c r="P7" s="990"/>
      <c r="Q7" s="990"/>
      <c r="R7" s="990"/>
      <c r="S7" s="990"/>
      <c r="T7" s="990"/>
      <c r="U7" s="990"/>
      <c r="V7" s="990"/>
      <c r="W7" s="990"/>
      <c r="X7" s="990"/>
      <c r="Y7" s="990"/>
      <c r="Z7" s="990"/>
      <c r="AA7" s="991"/>
      <c r="AB7" s="422"/>
      <c r="AC7" s="228"/>
      <c r="AD7" s="423"/>
      <c r="AE7" s="252"/>
      <c r="AF7" s="229"/>
      <c r="AG7" s="217"/>
      <c r="AH7" s="252"/>
      <c r="AI7" s="217"/>
      <c r="AJ7" s="218"/>
      <c r="AK7" s="200"/>
    </row>
    <row r="8" spans="1:43" s="197" customFormat="1" ht="15" customHeight="1">
      <c r="A8" s="196"/>
      <c r="B8" s="1347"/>
      <c r="C8" s="1348"/>
      <c r="D8" s="992"/>
      <c r="E8" s="993"/>
      <c r="F8" s="993"/>
      <c r="G8" s="993"/>
      <c r="H8" s="993"/>
      <c r="I8" s="993"/>
      <c r="J8" s="993"/>
      <c r="K8" s="993"/>
      <c r="L8" s="993"/>
      <c r="M8" s="993"/>
      <c r="N8" s="993"/>
      <c r="O8" s="993"/>
      <c r="P8" s="993"/>
      <c r="Q8" s="993"/>
      <c r="R8" s="993"/>
      <c r="S8" s="993"/>
      <c r="T8" s="993"/>
      <c r="U8" s="993"/>
      <c r="V8" s="993"/>
      <c r="W8" s="993"/>
      <c r="X8" s="993"/>
      <c r="Y8" s="993"/>
      <c r="Z8" s="993"/>
      <c r="AA8" s="994"/>
      <c r="AB8" s="1351"/>
      <c r="AC8" s="1352"/>
      <c r="AD8" s="1353"/>
      <c r="AE8" s="219"/>
      <c r="AF8" s="596"/>
      <c r="AG8" s="219"/>
      <c r="AH8" s="254"/>
      <c r="AI8" s="596"/>
      <c r="AJ8" s="220"/>
      <c r="AK8" s="200"/>
      <c r="AQ8" s="197" t="s">
        <v>80</v>
      </c>
    </row>
    <row r="9" spans="1:37" s="197" customFormat="1" ht="64.5" customHeight="1">
      <c r="A9" s="196"/>
      <c r="B9" s="1349"/>
      <c r="C9" s="1350"/>
      <c r="D9" s="995"/>
      <c r="E9" s="996"/>
      <c r="F9" s="996"/>
      <c r="G9" s="996"/>
      <c r="H9" s="996"/>
      <c r="I9" s="996"/>
      <c r="J9" s="996"/>
      <c r="K9" s="996"/>
      <c r="L9" s="996"/>
      <c r="M9" s="996"/>
      <c r="N9" s="996"/>
      <c r="O9" s="996"/>
      <c r="P9" s="996"/>
      <c r="Q9" s="996"/>
      <c r="R9" s="996"/>
      <c r="S9" s="996"/>
      <c r="T9" s="996"/>
      <c r="U9" s="996"/>
      <c r="V9" s="996"/>
      <c r="W9" s="996"/>
      <c r="X9" s="996"/>
      <c r="Y9" s="996"/>
      <c r="Z9" s="996"/>
      <c r="AA9" s="997"/>
      <c r="AB9" s="424"/>
      <c r="AC9" s="205"/>
      <c r="AD9" s="425"/>
      <c r="AE9" s="255"/>
      <c r="AF9" s="426"/>
      <c r="AG9" s="206"/>
      <c r="AH9" s="255"/>
      <c r="AI9" s="206"/>
      <c r="AJ9" s="221"/>
      <c r="AK9" s="200"/>
    </row>
    <row r="10" spans="1:37" s="197" customFormat="1" ht="19.5" customHeight="1">
      <c r="A10" s="196"/>
      <c r="B10" s="420" t="s">
        <v>893</v>
      </c>
      <c r="C10" s="212"/>
      <c r="D10" s="227"/>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421"/>
      <c r="AK10" s="200"/>
    </row>
    <row r="11" spans="1:37" s="197" customFormat="1" ht="5.25" customHeight="1">
      <c r="A11" s="196"/>
      <c r="B11" s="427"/>
      <c r="C11" s="211"/>
      <c r="D11" s="272"/>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427"/>
      <c r="AF11" s="211"/>
      <c r="AG11" s="211"/>
      <c r="AH11" s="427"/>
      <c r="AI11" s="211"/>
      <c r="AJ11" s="428"/>
      <c r="AK11" s="200"/>
    </row>
    <row r="12" spans="1:37" s="197" customFormat="1" ht="15" customHeight="1">
      <c r="A12" s="196"/>
      <c r="B12" s="1354" t="s">
        <v>471</v>
      </c>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63"/>
      <c r="AC12" s="63"/>
      <c r="AD12" s="63"/>
      <c r="AE12" s="429"/>
      <c r="AF12" s="596"/>
      <c r="AG12" s="63"/>
      <c r="AH12" s="429"/>
      <c r="AI12" s="596"/>
      <c r="AJ12" s="430"/>
      <c r="AK12" s="200"/>
    </row>
    <row r="13" spans="1:37" s="197" customFormat="1" ht="3.75" customHeight="1">
      <c r="A13" s="196"/>
      <c r="B13" s="431"/>
      <c r="C13" s="212"/>
      <c r="D13" s="227"/>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431"/>
      <c r="AF13" s="212"/>
      <c r="AG13" s="212"/>
      <c r="AH13" s="431"/>
      <c r="AI13" s="212"/>
      <c r="AJ13" s="421"/>
      <c r="AK13" s="200"/>
    </row>
    <row r="14" spans="1:37" s="197" customFormat="1" ht="4.5" customHeight="1">
      <c r="A14" s="196"/>
      <c r="B14" s="1345" t="str">
        <f>IF(D14&lt;&gt;0,COUNTA($D$7:$D14)&amp;".","")</f>
        <v>2.</v>
      </c>
      <c r="C14" s="1346"/>
      <c r="D14" s="974" t="s">
        <v>745</v>
      </c>
      <c r="E14" s="990"/>
      <c r="F14" s="990"/>
      <c r="G14" s="990"/>
      <c r="H14" s="990"/>
      <c r="I14" s="990"/>
      <c r="J14" s="990"/>
      <c r="K14" s="990"/>
      <c r="L14" s="990"/>
      <c r="M14" s="990"/>
      <c r="N14" s="990"/>
      <c r="O14" s="990"/>
      <c r="P14" s="990"/>
      <c r="Q14" s="990"/>
      <c r="R14" s="990"/>
      <c r="S14" s="990"/>
      <c r="T14" s="990"/>
      <c r="U14" s="990"/>
      <c r="V14" s="990"/>
      <c r="W14" s="990"/>
      <c r="X14" s="990"/>
      <c r="Y14" s="990"/>
      <c r="Z14" s="990"/>
      <c r="AA14" s="991"/>
      <c r="AB14" s="422"/>
      <c r="AC14" s="228"/>
      <c r="AD14" s="423"/>
      <c r="AE14" s="252"/>
      <c r="AF14" s="229"/>
      <c r="AG14" s="217"/>
      <c r="AH14" s="252"/>
      <c r="AI14" s="217"/>
      <c r="AJ14" s="218"/>
      <c r="AK14" s="200"/>
    </row>
    <row r="15" spans="1:37" s="197" customFormat="1" ht="15" customHeight="1">
      <c r="A15" s="196"/>
      <c r="B15" s="1347"/>
      <c r="C15" s="1348"/>
      <c r="D15" s="992"/>
      <c r="E15" s="993"/>
      <c r="F15" s="993"/>
      <c r="G15" s="993"/>
      <c r="H15" s="993"/>
      <c r="I15" s="993"/>
      <c r="J15" s="993"/>
      <c r="K15" s="993"/>
      <c r="L15" s="993"/>
      <c r="M15" s="993"/>
      <c r="N15" s="993"/>
      <c r="O15" s="993"/>
      <c r="P15" s="993"/>
      <c r="Q15" s="993"/>
      <c r="R15" s="993"/>
      <c r="S15" s="993"/>
      <c r="T15" s="993"/>
      <c r="U15" s="993"/>
      <c r="V15" s="993"/>
      <c r="W15" s="993"/>
      <c r="X15" s="993"/>
      <c r="Y15" s="993"/>
      <c r="Z15" s="993"/>
      <c r="AA15" s="994"/>
      <c r="AB15" s="1351"/>
      <c r="AC15" s="1352"/>
      <c r="AD15" s="1353"/>
      <c r="AE15" s="219"/>
      <c r="AF15" s="596"/>
      <c r="AG15" s="219"/>
      <c r="AH15" s="254"/>
      <c r="AJ15" s="220"/>
      <c r="AK15" s="200"/>
    </row>
    <row r="16" spans="1:37" s="197" customFormat="1" ht="12.75" customHeight="1">
      <c r="A16" s="196"/>
      <c r="B16" s="1349"/>
      <c r="C16" s="1350"/>
      <c r="D16" s="995"/>
      <c r="E16" s="996"/>
      <c r="F16" s="996"/>
      <c r="G16" s="996"/>
      <c r="H16" s="996"/>
      <c r="I16" s="996"/>
      <c r="J16" s="996"/>
      <c r="K16" s="996"/>
      <c r="L16" s="996"/>
      <c r="M16" s="996"/>
      <c r="N16" s="996"/>
      <c r="O16" s="996"/>
      <c r="P16" s="996"/>
      <c r="Q16" s="996"/>
      <c r="R16" s="996"/>
      <c r="S16" s="996"/>
      <c r="T16" s="996"/>
      <c r="U16" s="996"/>
      <c r="V16" s="996"/>
      <c r="W16" s="996"/>
      <c r="X16" s="996"/>
      <c r="Y16" s="996"/>
      <c r="Z16" s="996"/>
      <c r="AA16" s="997"/>
      <c r="AB16" s="424"/>
      <c r="AC16" s="205"/>
      <c r="AD16" s="425"/>
      <c r="AE16" s="255"/>
      <c r="AF16" s="426"/>
      <c r="AG16" s="206"/>
      <c r="AH16" s="255"/>
      <c r="AI16" s="206"/>
      <c r="AJ16" s="221"/>
      <c r="AK16" s="200"/>
    </row>
    <row r="17" spans="1:37" s="197" customFormat="1" ht="4.5" customHeight="1">
      <c r="A17" s="196"/>
      <c r="B17" s="1355" t="s">
        <v>746</v>
      </c>
      <c r="C17" s="1356"/>
      <c r="D17" s="1356"/>
      <c r="E17" s="1356"/>
      <c r="F17" s="1356"/>
      <c r="G17" s="1356"/>
      <c r="H17" s="1356"/>
      <c r="I17" s="1356"/>
      <c r="J17" s="1356"/>
      <c r="K17" s="1356"/>
      <c r="L17" s="1356"/>
      <c r="M17" s="1356"/>
      <c r="N17" s="1356"/>
      <c r="O17" s="1356"/>
      <c r="P17" s="1356"/>
      <c r="Q17" s="1356"/>
      <c r="R17" s="1356"/>
      <c r="S17" s="1356"/>
      <c r="T17" s="1356"/>
      <c r="U17" s="1356"/>
      <c r="V17" s="1356"/>
      <c r="W17" s="1356"/>
      <c r="X17" s="1356"/>
      <c r="Y17" s="1356"/>
      <c r="Z17" s="1356"/>
      <c r="AA17" s="1356"/>
      <c r="AB17" s="1358"/>
      <c r="AC17" s="1358"/>
      <c r="AD17" s="1359"/>
      <c r="AE17" s="252"/>
      <c r="AF17" s="230"/>
      <c r="AG17" s="218"/>
      <c r="AH17" s="219"/>
      <c r="AI17" s="219"/>
      <c r="AJ17" s="220"/>
      <c r="AK17" s="200"/>
    </row>
    <row r="18" spans="1:37" s="197" customFormat="1" ht="15" customHeight="1">
      <c r="A18" s="196"/>
      <c r="B18" s="1354"/>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1360"/>
      <c r="AC18" s="1360"/>
      <c r="AD18" s="1361"/>
      <c r="AE18" s="254"/>
      <c r="AF18" s="596"/>
      <c r="AG18" s="220"/>
      <c r="AH18" s="219"/>
      <c r="AI18" s="596"/>
      <c r="AJ18" s="220"/>
      <c r="AK18" s="200"/>
    </row>
    <row r="19" spans="1:37" s="197" customFormat="1" ht="4.5" customHeight="1">
      <c r="A19" s="196"/>
      <c r="B19" s="1357"/>
      <c r="C19" s="1266"/>
      <c r="D19" s="1266"/>
      <c r="E19" s="1266"/>
      <c r="F19" s="1266"/>
      <c r="G19" s="1266"/>
      <c r="H19" s="1266"/>
      <c r="I19" s="1266"/>
      <c r="J19" s="1266"/>
      <c r="K19" s="1266"/>
      <c r="L19" s="1266"/>
      <c r="M19" s="1266"/>
      <c r="N19" s="1266"/>
      <c r="O19" s="1266"/>
      <c r="P19" s="1266"/>
      <c r="Q19" s="1266"/>
      <c r="R19" s="1266"/>
      <c r="S19" s="1266"/>
      <c r="T19" s="1266"/>
      <c r="U19" s="1266"/>
      <c r="V19" s="1266"/>
      <c r="W19" s="1266"/>
      <c r="X19" s="1266"/>
      <c r="Y19" s="1266"/>
      <c r="Z19" s="1266"/>
      <c r="AA19" s="1266"/>
      <c r="AB19" s="1362"/>
      <c r="AC19" s="1362"/>
      <c r="AD19" s="1363"/>
      <c r="AE19" s="393"/>
      <c r="AF19" s="193"/>
      <c r="AG19" s="394"/>
      <c r="AH19" s="173"/>
      <c r="AI19" s="173"/>
      <c r="AJ19" s="394"/>
      <c r="AK19" s="200"/>
    </row>
    <row r="20" spans="1:37" s="197" customFormat="1" ht="4.5" customHeight="1">
      <c r="A20" s="196"/>
      <c r="B20" s="1345" t="str">
        <f>IF(D20&lt;&gt;0,COUNTA($D$7:$D20)&amp;".","")</f>
        <v>3.</v>
      </c>
      <c r="C20" s="1346"/>
      <c r="D20" s="974" t="s">
        <v>892</v>
      </c>
      <c r="E20" s="990"/>
      <c r="F20" s="990"/>
      <c r="G20" s="990"/>
      <c r="H20" s="990"/>
      <c r="I20" s="990"/>
      <c r="J20" s="990"/>
      <c r="K20" s="990"/>
      <c r="L20" s="990"/>
      <c r="M20" s="990"/>
      <c r="N20" s="990"/>
      <c r="O20" s="990"/>
      <c r="P20" s="990"/>
      <c r="Q20" s="990"/>
      <c r="R20" s="990"/>
      <c r="S20" s="990"/>
      <c r="T20" s="990"/>
      <c r="U20" s="990"/>
      <c r="V20" s="990"/>
      <c r="W20" s="990"/>
      <c r="X20" s="990"/>
      <c r="Y20" s="990"/>
      <c r="Z20" s="990"/>
      <c r="AA20" s="991"/>
      <c r="AB20" s="432"/>
      <c r="AC20" s="432"/>
      <c r="AD20" s="432"/>
      <c r="AE20" s="434"/>
      <c r="AF20" s="257"/>
      <c r="AG20" s="435"/>
      <c r="AH20" s="436"/>
      <c r="AI20" s="257"/>
      <c r="AJ20" s="435"/>
      <c r="AK20" s="200"/>
    </row>
    <row r="21" spans="1:37" s="197" customFormat="1" ht="15" customHeight="1">
      <c r="A21" s="196"/>
      <c r="B21" s="1347"/>
      <c r="C21" s="1348"/>
      <c r="D21" s="992"/>
      <c r="E21" s="993"/>
      <c r="F21" s="993"/>
      <c r="G21" s="993"/>
      <c r="H21" s="993"/>
      <c r="I21" s="993"/>
      <c r="J21" s="993"/>
      <c r="K21" s="993"/>
      <c r="L21" s="993"/>
      <c r="M21" s="993"/>
      <c r="N21" s="993"/>
      <c r="O21" s="993"/>
      <c r="P21" s="993"/>
      <c r="Q21" s="993"/>
      <c r="R21" s="993"/>
      <c r="S21" s="993"/>
      <c r="T21" s="993"/>
      <c r="U21" s="993"/>
      <c r="V21" s="993"/>
      <c r="W21" s="993"/>
      <c r="X21" s="993"/>
      <c r="Y21" s="993"/>
      <c r="Z21" s="993"/>
      <c r="AA21" s="994"/>
      <c r="AB21" s="1351"/>
      <c r="AC21" s="1352"/>
      <c r="AD21" s="1353"/>
      <c r="AE21" s="432"/>
      <c r="AF21" s="596"/>
      <c r="AG21" s="437"/>
      <c r="AH21" s="432"/>
      <c r="AI21" s="432"/>
      <c r="AJ21" s="437"/>
      <c r="AK21" s="200"/>
    </row>
    <row r="22" spans="1:37" s="197" customFormat="1" ht="27.75" customHeight="1">
      <c r="A22" s="196"/>
      <c r="B22" s="1349"/>
      <c r="C22" s="1350"/>
      <c r="D22" s="995"/>
      <c r="E22" s="996"/>
      <c r="F22" s="996"/>
      <c r="G22" s="996"/>
      <c r="H22" s="996"/>
      <c r="I22" s="996"/>
      <c r="J22" s="996"/>
      <c r="K22" s="996"/>
      <c r="L22" s="996"/>
      <c r="M22" s="996"/>
      <c r="N22" s="996"/>
      <c r="O22" s="996"/>
      <c r="P22" s="996"/>
      <c r="Q22" s="996"/>
      <c r="R22" s="996"/>
      <c r="S22" s="996"/>
      <c r="T22" s="996"/>
      <c r="U22" s="996"/>
      <c r="V22" s="996"/>
      <c r="W22" s="996"/>
      <c r="X22" s="996"/>
      <c r="Y22" s="996"/>
      <c r="Z22" s="996"/>
      <c r="AA22" s="997"/>
      <c r="AB22" s="432"/>
      <c r="AC22" s="432"/>
      <c r="AD22" s="432"/>
      <c r="AE22" s="438"/>
      <c r="AF22" s="432"/>
      <c r="AG22" s="437"/>
      <c r="AH22" s="438"/>
      <c r="AI22" s="432"/>
      <c r="AJ22" s="437"/>
      <c r="AK22" s="200"/>
    </row>
    <row r="23" spans="1:37" s="197" customFormat="1" ht="4.5" customHeight="1">
      <c r="A23" s="196"/>
      <c r="B23" s="1345" t="str">
        <f>IF(D23&lt;&gt;0,COUNTA($D$7:$D23)&amp;".","")</f>
        <v>4.</v>
      </c>
      <c r="C23" s="1346"/>
      <c r="D23" s="974" t="s">
        <v>747</v>
      </c>
      <c r="E23" s="990"/>
      <c r="F23" s="990"/>
      <c r="G23" s="990"/>
      <c r="H23" s="990"/>
      <c r="I23" s="990"/>
      <c r="J23" s="990"/>
      <c r="K23" s="990"/>
      <c r="L23" s="990"/>
      <c r="M23" s="990"/>
      <c r="N23" s="990"/>
      <c r="O23" s="990"/>
      <c r="P23" s="990"/>
      <c r="Q23" s="990"/>
      <c r="R23" s="990"/>
      <c r="S23" s="990"/>
      <c r="T23" s="990"/>
      <c r="U23" s="990"/>
      <c r="V23" s="990"/>
      <c r="W23" s="990"/>
      <c r="X23" s="990"/>
      <c r="Y23" s="990"/>
      <c r="Z23" s="990"/>
      <c r="AA23" s="991"/>
      <c r="AB23" s="422"/>
      <c r="AC23" s="228"/>
      <c r="AD23" s="423"/>
      <c r="AE23" s="252"/>
      <c r="AF23" s="230"/>
      <c r="AG23" s="217"/>
      <c r="AH23" s="252"/>
      <c r="AI23" s="217"/>
      <c r="AJ23" s="218"/>
      <c r="AK23" s="200"/>
    </row>
    <row r="24" spans="1:37" s="197" customFormat="1" ht="15" customHeight="1">
      <c r="A24" s="196"/>
      <c r="B24" s="1347"/>
      <c r="C24" s="1348"/>
      <c r="D24" s="992"/>
      <c r="E24" s="993"/>
      <c r="F24" s="993"/>
      <c r="G24" s="993"/>
      <c r="H24" s="993"/>
      <c r="I24" s="993"/>
      <c r="J24" s="993"/>
      <c r="K24" s="993"/>
      <c r="L24" s="993"/>
      <c r="M24" s="993"/>
      <c r="N24" s="993"/>
      <c r="O24" s="993"/>
      <c r="P24" s="993"/>
      <c r="Q24" s="993"/>
      <c r="R24" s="993"/>
      <c r="S24" s="993"/>
      <c r="T24" s="993"/>
      <c r="U24" s="993"/>
      <c r="V24" s="993"/>
      <c r="W24" s="993"/>
      <c r="X24" s="993"/>
      <c r="Y24" s="993"/>
      <c r="Z24" s="993"/>
      <c r="AA24" s="994"/>
      <c r="AB24" s="1351"/>
      <c r="AC24" s="1352"/>
      <c r="AD24" s="1353"/>
      <c r="AE24" s="219"/>
      <c r="AF24" s="596"/>
      <c r="AG24" s="219"/>
      <c r="AH24" s="254"/>
      <c r="AI24" s="596"/>
      <c r="AJ24" s="220"/>
      <c r="AK24" s="200"/>
    </row>
    <row r="25" spans="1:37" s="197" customFormat="1" ht="9.75" customHeight="1">
      <c r="A25" s="196"/>
      <c r="B25" s="1349"/>
      <c r="C25" s="1350"/>
      <c r="D25" s="995"/>
      <c r="E25" s="996"/>
      <c r="F25" s="996"/>
      <c r="G25" s="996"/>
      <c r="H25" s="996"/>
      <c r="I25" s="996"/>
      <c r="J25" s="996"/>
      <c r="K25" s="996"/>
      <c r="L25" s="996"/>
      <c r="M25" s="996"/>
      <c r="N25" s="996"/>
      <c r="O25" s="996"/>
      <c r="P25" s="996"/>
      <c r="Q25" s="996"/>
      <c r="R25" s="996"/>
      <c r="S25" s="996"/>
      <c r="T25" s="996"/>
      <c r="U25" s="996"/>
      <c r="V25" s="996"/>
      <c r="W25" s="996"/>
      <c r="X25" s="996"/>
      <c r="Y25" s="996"/>
      <c r="Z25" s="996"/>
      <c r="AA25" s="997"/>
      <c r="AB25" s="424"/>
      <c r="AC25" s="205"/>
      <c r="AD25" s="425"/>
      <c r="AE25" s="255"/>
      <c r="AF25" s="439"/>
      <c r="AG25" s="206"/>
      <c r="AH25" s="255"/>
      <c r="AI25" s="206"/>
      <c r="AJ25" s="221"/>
      <c r="AK25" s="200"/>
    </row>
    <row r="26" spans="1:37" s="197" customFormat="1" ht="4.5" customHeight="1">
      <c r="A26" s="196"/>
      <c r="B26" s="1364" t="s">
        <v>748</v>
      </c>
      <c r="C26" s="1365"/>
      <c r="D26" s="1365"/>
      <c r="E26" s="1365"/>
      <c r="F26" s="1365"/>
      <c r="G26" s="1365"/>
      <c r="H26" s="1365"/>
      <c r="I26" s="1365"/>
      <c r="J26" s="1365"/>
      <c r="K26" s="1365"/>
      <c r="L26" s="1365"/>
      <c r="M26" s="1365"/>
      <c r="N26" s="1365"/>
      <c r="O26" s="1365"/>
      <c r="P26" s="1365"/>
      <c r="Q26" s="1365"/>
      <c r="R26" s="1365"/>
      <c r="S26" s="1365"/>
      <c r="T26" s="1365"/>
      <c r="U26" s="1365"/>
      <c r="V26" s="1365"/>
      <c r="W26" s="1365"/>
      <c r="X26" s="1365"/>
      <c r="Y26" s="1365"/>
      <c r="Z26" s="1365"/>
      <c r="AA26" s="1365"/>
      <c r="AB26" s="1365"/>
      <c r="AC26" s="1365"/>
      <c r="AD26" s="1366"/>
      <c r="AE26" s="252"/>
      <c r="AF26" s="257"/>
      <c r="AG26" s="435"/>
      <c r="AH26" s="252"/>
      <c r="AI26" s="257"/>
      <c r="AJ26" s="435"/>
      <c r="AK26" s="200"/>
    </row>
    <row r="27" spans="1:37" s="197" customFormat="1" ht="15" customHeight="1">
      <c r="A27" s="196"/>
      <c r="B27" s="1367"/>
      <c r="C27" s="1368"/>
      <c r="D27" s="1368"/>
      <c r="E27" s="1368"/>
      <c r="F27" s="1368"/>
      <c r="G27" s="1368"/>
      <c r="H27" s="1368"/>
      <c r="I27" s="1368"/>
      <c r="J27" s="1368"/>
      <c r="K27" s="1368"/>
      <c r="L27" s="1368"/>
      <c r="M27" s="1368"/>
      <c r="N27" s="1368"/>
      <c r="O27" s="1368"/>
      <c r="P27" s="1368"/>
      <c r="Q27" s="1368"/>
      <c r="R27" s="1368"/>
      <c r="S27" s="1368"/>
      <c r="T27" s="1368"/>
      <c r="U27" s="1368"/>
      <c r="V27" s="1368"/>
      <c r="W27" s="1368"/>
      <c r="X27" s="1368"/>
      <c r="Y27" s="1368"/>
      <c r="Z27" s="1368"/>
      <c r="AA27" s="1368"/>
      <c r="AB27" s="1368"/>
      <c r="AC27" s="1368"/>
      <c r="AD27" s="1369"/>
      <c r="AE27" s="302"/>
      <c r="AF27" s="596"/>
      <c r="AG27" s="437"/>
      <c r="AH27" s="302"/>
      <c r="AI27" s="596"/>
      <c r="AJ27" s="437"/>
      <c r="AK27" s="200"/>
    </row>
    <row r="28" spans="1:37" s="197" customFormat="1" ht="4.5" customHeight="1">
      <c r="A28" s="196"/>
      <c r="B28" s="1367"/>
      <c r="C28" s="1368"/>
      <c r="D28" s="1368"/>
      <c r="E28" s="1368"/>
      <c r="F28" s="1368"/>
      <c r="G28" s="1368"/>
      <c r="H28" s="1368"/>
      <c r="I28" s="1368"/>
      <c r="J28" s="1368"/>
      <c r="K28" s="1368"/>
      <c r="L28" s="1368"/>
      <c r="M28" s="1368"/>
      <c r="N28" s="1368"/>
      <c r="O28" s="1368"/>
      <c r="P28" s="1368"/>
      <c r="Q28" s="1368"/>
      <c r="R28" s="1368"/>
      <c r="S28" s="1368"/>
      <c r="T28" s="1368"/>
      <c r="U28" s="1368"/>
      <c r="V28" s="1368"/>
      <c r="W28" s="1368"/>
      <c r="X28" s="1368"/>
      <c r="Y28" s="1368"/>
      <c r="Z28" s="1368"/>
      <c r="AA28" s="1368"/>
      <c r="AB28" s="1368"/>
      <c r="AC28" s="1368"/>
      <c r="AD28" s="1369"/>
      <c r="AE28" s="432"/>
      <c r="AF28" s="432"/>
      <c r="AG28" s="437"/>
      <c r="AH28" s="432"/>
      <c r="AI28" s="432"/>
      <c r="AJ28" s="437"/>
      <c r="AK28" s="200"/>
    </row>
    <row r="29" spans="1:37" s="197" customFormat="1" ht="4.5" customHeight="1">
      <c r="A29" s="196"/>
      <c r="B29" s="1345" t="str">
        <f>IF(D29&lt;&gt;0,COUNTA($D$7:$D29)&amp;".","")</f>
        <v>5.</v>
      </c>
      <c r="C29" s="1346"/>
      <c r="D29" s="974" t="s">
        <v>749</v>
      </c>
      <c r="E29" s="990"/>
      <c r="F29" s="990"/>
      <c r="G29" s="990"/>
      <c r="H29" s="990"/>
      <c r="I29" s="990"/>
      <c r="J29" s="990"/>
      <c r="K29" s="990"/>
      <c r="L29" s="990"/>
      <c r="M29" s="990"/>
      <c r="N29" s="990"/>
      <c r="O29" s="990"/>
      <c r="P29" s="990"/>
      <c r="Q29" s="990"/>
      <c r="R29" s="990"/>
      <c r="S29" s="990"/>
      <c r="T29" s="990"/>
      <c r="U29" s="990"/>
      <c r="V29" s="990"/>
      <c r="W29" s="990"/>
      <c r="X29" s="990"/>
      <c r="Y29" s="990"/>
      <c r="Z29" s="990"/>
      <c r="AA29" s="991"/>
      <c r="AB29" s="434"/>
      <c r="AC29" s="257"/>
      <c r="AD29" s="435"/>
      <c r="AE29" s="434"/>
      <c r="AF29" s="257"/>
      <c r="AG29" s="435"/>
      <c r="AH29" s="436"/>
      <c r="AI29" s="257"/>
      <c r="AJ29" s="435"/>
      <c r="AK29" s="200"/>
    </row>
    <row r="30" spans="1:37" s="197" customFormat="1" ht="15" customHeight="1">
      <c r="A30" s="196"/>
      <c r="B30" s="1347"/>
      <c r="C30" s="1348"/>
      <c r="D30" s="992"/>
      <c r="E30" s="993"/>
      <c r="F30" s="993"/>
      <c r="G30" s="993"/>
      <c r="H30" s="993"/>
      <c r="I30" s="993"/>
      <c r="J30" s="993"/>
      <c r="K30" s="993"/>
      <c r="L30" s="993"/>
      <c r="M30" s="993"/>
      <c r="N30" s="993"/>
      <c r="O30" s="993"/>
      <c r="P30" s="993"/>
      <c r="Q30" s="993"/>
      <c r="R30" s="993"/>
      <c r="S30" s="993"/>
      <c r="T30" s="993"/>
      <c r="U30" s="993"/>
      <c r="V30" s="993"/>
      <c r="W30" s="993"/>
      <c r="X30" s="993"/>
      <c r="Y30" s="993"/>
      <c r="Z30" s="993"/>
      <c r="AA30" s="994"/>
      <c r="AB30" s="1351"/>
      <c r="AC30" s="1352"/>
      <c r="AD30" s="1353"/>
      <c r="AE30" s="432"/>
      <c r="AF30" s="596"/>
      <c r="AG30" s="437"/>
      <c r="AH30" s="432"/>
      <c r="AI30" s="432"/>
      <c r="AJ30" s="437"/>
      <c r="AK30" s="200"/>
    </row>
    <row r="31" spans="1:37" s="197" customFormat="1" ht="9.75" customHeight="1">
      <c r="A31" s="196"/>
      <c r="B31" s="1349"/>
      <c r="C31" s="1350"/>
      <c r="D31" s="995"/>
      <c r="E31" s="996"/>
      <c r="F31" s="996"/>
      <c r="G31" s="996"/>
      <c r="H31" s="996"/>
      <c r="I31" s="996"/>
      <c r="J31" s="996"/>
      <c r="K31" s="996"/>
      <c r="L31" s="996"/>
      <c r="M31" s="996"/>
      <c r="N31" s="996"/>
      <c r="O31" s="996"/>
      <c r="P31" s="996"/>
      <c r="Q31" s="996"/>
      <c r="R31" s="996"/>
      <c r="S31" s="996"/>
      <c r="T31" s="996"/>
      <c r="U31" s="996"/>
      <c r="V31" s="996"/>
      <c r="W31" s="996"/>
      <c r="X31" s="996"/>
      <c r="Y31" s="996"/>
      <c r="Z31" s="996"/>
      <c r="AA31" s="997"/>
      <c r="AB31" s="440"/>
      <c r="AC31" s="256"/>
      <c r="AD31" s="441"/>
      <c r="AE31" s="438"/>
      <c r="AF31" s="432"/>
      <c r="AG31" s="437"/>
      <c r="AH31" s="438"/>
      <c r="AI31" s="432"/>
      <c r="AJ31" s="437"/>
      <c r="AK31" s="200"/>
    </row>
    <row r="32" spans="1:37" s="197" customFormat="1" ht="4.5" customHeight="1">
      <c r="A32" s="196"/>
      <c r="B32" s="1345" t="str">
        <f>IF(D32&lt;&gt;0,COUNTA($D$7:$D32)&amp;".","")</f>
        <v>6.</v>
      </c>
      <c r="C32" s="1346"/>
      <c r="D32" s="974" t="s">
        <v>750</v>
      </c>
      <c r="E32" s="990"/>
      <c r="F32" s="990"/>
      <c r="G32" s="990"/>
      <c r="H32" s="990"/>
      <c r="I32" s="990"/>
      <c r="J32" s="990"/>
      <c r="K32" s="990"/>
      <c r="L32" s="990"/>
      <c r="M32" s="990"/>
      <c r="N32" s="990"/>
      <c r="O32" s="990"/>
      <c r="P32" s="990"/>
      <c r="Q32" s="990"/>
      <c r="R32" s="990"/>
      <c r="S32" s="990"/>
      <c r="T32" s="990"/>
      <c r="U32" s="990"/>
      <c r="V32" s="990"/>
      <c r="W32" s="990"/>
      <c r="X32" s="990"/>
      <c r="Y32" s="990"/>
      <c r="Z32" s="990"/>
      <c r="AA32" s="991"/>
      <c r="AB32" s="434"/>
      <c r="AC32" s="257"/>
      <c r="AD32" s="435"/>
      <c r="AE32" s="434"/>
      <c r="AF32" s="257"/>
      <c r="AG32" s="435"/>
      <c r="AH32" s="257"/>
      <c r="AI32" s="257"/>
      <c r="AJ32" s="435"/>
      <c r="AK32" s="200"/>
    </row>
    <row r="33" spans="1:37" s="197" customFormat="1" ht="15" customHeight="1">
      <c r="A33" s="196"/>
      <c r="B33" s="1347"/>
      <c r="C33" s="1348"/>
      <c r="D33" s="992"/>
      <c r="E33" s="993"/>
      <c r="F33" s="993"/>
      <c r="G33" s="993"/>
      <c r="H33" s="993"/>
      <c r="I33" s="993"/>
      <c r="J33" s="993"/>
      <c r="K33" s="993"/>
      <c r="L33" s="993"/>
      <c r="M33" s="993"/>
      <c r="N33" s="993"/>
      <c r="O33" s="993"/>
      <c r="P33" s="993"/>
      <c r="Q33" s="993"/>
      <c r="R33" s="993"/>
      <c r="S33" s="993"/>
      <c r="T33" s="993"/>
      <c r="U33" s="993"/>
      <c r="V33" s="993"/>
      <c r="W33" s="993"/>
      <c r="X33" s="993"/>
      <c r="Y33" s="993"/>
      <c r="Z33" s="993"/>
      <c r="AA33" s="994"/>
      <c r="AB33" s="1351"/>
      <c r="AC33" s="1352"/>
      <c r="AD33" s="1353"/>
      <c r="AE33" s="432"/>
      <c r="AF33" s="596"/>
      <c r="AG33" s="392"/>
      <c r="AH33" s="114"/>
      <c r="AI33" s="596"/>
      <c r="AJ33" s="437"/>
      <c r="AK33" s="200"/>
    </row>
    <row r="34" spans="1:37" s="197" customFormat="1" ht="34.5" customHeight="1">
      <c r="A34" s="196"/>
      <c r="B34" s="1349"/>
      <c r="C34" s="1350"/>
      <c r="D34" s="995"/>
      <c r="E34" s="996"/>
      <c r="F34" s="996"/>
      <c r="G34" s="996"/>
      <c r="H34" s="996"/>
      <c r="I34" s="996"/>
      <c r="J34" s="996"/>
      <c r="K34" s="996"/>
      <c r="L34" s="996"/>
      <c r="M34" s="996"/>
      <c r="N34" s="996"/>
      <c r="O34" s="996"/>
      <c r="P34" s="996"/>
      <c r="Q34" s="996"/>
      <c r="R34" s="996"/>
      <c r="S34" s="996"/>
      <c r="T34" s="996"/>
      <c r="U34" s="996"/>
      <c r="V34" s="996"/>
      <c r="W34" s="996"/>
      <c r="X34" s="996"/>
      <c r="Y34" s="996"/>
      <c r="Z34" s="996"/>
      <c r="AA34" s="997"/>
      <c r="AB34" s="440"/>
      <c r="AC34" s="256"/>
      <c r="AD34" s="441"/>
      <c r="AE34" s="440"/>
      <c r="AF34" s="256"/>
      <c r="AG34" s="221"/>
      <c r="AH34" s="206"/>
      <c r="AI34" s="206"/>
      <c r="AJ34" s="221"/>
      <c r="AK34" s="200"/>
    </row>
    <row r="35" spans="1:37" s="197" customFormat="1" ht="7.5" customHeight="1">
      <c r="A35" s="196"/>
      <c r="B35" s="1364" t="s">
        <v>472</v>
      </c>
      <c r="C35" s="1365"/>
      <c r="D35" s="1365"/>
      <c r="E35" s="1365"/>
      <c r="F35" s="1365"/>
      <c r="G35" s="1365"/>
      <c r="H35" s="1365"/>
      <c r="I35" s="1365"/>
      <c r="J35" s="1365"/>
      <c r="K35" s="1365"/>
      <c r="L35" s="1365"/>
      <c r="M35" s="1365"/>
      <c r="N35" s="1365"/>
      <c r="O35" s="1365"/>
      <c r="P35" s="1365"/>
      <c r="Q35" s="1365"/>
      <c r="R35" s="1365"/>
      <c r="S35" s="1365"/>
      <c r="T35" s="1365"/>
      <c r="U35" s="1365"/>
      <c r="V35" s="1365"/>
      <c r="W35" s="1365"/>
      <c r="X35" s="1365"/>
      <c r="Y35" s="1365"/>
      <c r="Z35" s="1365"/>
      <c r="AA35" s="1365"/>
      <c r="AB35" s="1358"/>
      <c r="AC35" s="1358"/>
      <c r="AD35" s="1358"/>
      <c r="AE35" s="217"/>
      <c r="AF35" s="217"/>
      <c r="AG35" s="217"/>
      <c r="AH35" s="217"/>
      <c r="AI35" s="217"/>
      <c r="AJ35" s="218"/>
      <c r="AK35" s="200"/>
    </row>
    <row r="36" spans="1:37" s="197" customFormat="1" ht="18" customHeight="1">
      <c r="A36" s="196"/>
      <c r="B36" s="1370"/>
      <c r="C36" s="1371"/>
      <c r="D36" s="1371"/>
      <c r="E36" s="1371"/>
      <c r="F36" s="1371"/>
      <c r="G36" s="1371"/>
      <c r="H36" s="1371"/>
      <c r="I36" s="1371"/>
      <c r="J36" s="1371"/>
      <c r="K36" s="1371"/>
      <c r="L36" s="1371"/>
      <c r="M36" s="1371"/>
      <c r="N36" s="1371"/>
      <c r="O36" s="1371"/>
      <c r="P36" s="1371"/>
      <c r="Q36" s="1371"/>
      <c r="R36" s="1371"/>
      <c r="S36" s="1371"/>
      <c r="T36" s="1371"/>
      <c r="U36" s="1371"/>
      <c r="V36" s="1371"/>
      <c r="W36" s="1371"/>
      <c r="X36" s="1371"/>
      <c r="Y36" s="1371"/>
      <c r="Z36" s="1371"/>
      <c r="AA36" s="1371"/>
      <c r="AB36" s="1362"/>
      <c r="AC36" s="1362"/>
      <c r="AD36" s="1362"/>
      <c r="AE36" s="206"/>
      <c r="AF36" s="206"/>
      <c r="AG36" s="206"/>
      <c r="AH36" s="206"/>
      <c r="AI36" s="206"/>
      <c r="AJ36" s="221"/>
      <c r="AK36" s="200"/>
    </row>
    <row r="37" spans="1:37" ht="4.5" customHeight="1">
      <c r="A37" s="446"/>
      <c r="B37" s="1345" t="str">
        <f>IF(D37&lt;&gt;0,COUNTA($D$7:$D37)&amp;".","")</f>
        <v>7.</v>
      </c>
      <c r="C37" s="1346"/>
      <c r="D37" s="974" t="s">
        <v>751</v>
      </c>
      <c r="E37" s="990"/>
      <c r="F37" s="990"/>
      <c r="G37" s="990"/>
      <c r="H37" s="990"/>
      <c r="I37" s="990"/>
      <c r="J37" s="990"/>
      <c r="K37" s="990"/>
      <c r="L37" s="990"/>
      <c r="M37" s="990"/>
      <c r="N37" s="990"/>
      <c r="O37" s="990"/>
      <c r="P37" s="990"/>
      <c r="Q37" s="990"/>
      <c r="R37" s="990"/>
      <c r="S37" s="990"/>
      <c r="T37" s="990"/>
      <c r="U37" s="990"/>
      <c r="V37" s="990"/>
      <c r="W37" s="990"/>
      <c r="X37" s="990"/>
      <c r="Y37" s="990"/>
      <c r="Z37" s="990"/>
      <c r="AA37" s="991"/>
      <c r="AB37" s="422"/>
      <c r="AC37" s="228"/>
      <c r="AD37" s="423"/>
      <c r="AE37" s="252"/>
      <c r="AF37" s="217"/>
      <c r="AG37" s="217"/>
      <c r="AH37" s="252"/>
      <c r="AI37" s="217"/>
      <c r="AJ37" s="218"/>
      <c r="AK37" s="447"/>
    </row>
    <row r="38" spans="1:37" ht="15" customHeight="1">
      <c r="A38" s="446"/>
      <c r="B38" s="1347"/>
      <c r="C38" s="1348"/>
      <c r="D38" s="992"/>
      <c r="E38" s="993"/>
      <c r="F38" s="993"/>
      <c r="G38" s="993"/>
      <c r="H38" s="993"/>
      <c r="I38" s="993"/>
      <c r="J38" s="993"/>
      <c r="K38" s="993"/>
      <c r="L38" s="993"/>
      <c r="M38" s="993"/>
      <c r="N38" s="993"/>
      <c r="O38" s="993"/>
      <c r="P38" s="993"/>
      <c r="Q38" s="993"/>
      <c r="R38" s="993"/>
      <c r="S38" s="993"/>
      <c r="T38" s="993"/>
      <c r="U38" s="993"/>
      <c r="V38" s="993"/>
      <c r="W38" s="993"/>
      <c r="X38" s="993"/>
      <c r="Y38" s="993"/>
      <c r="Z38" s="993"/>
      <c r="AA38" s="994"/>
      <c r="AB38" s="1351"/>
      <c r="AC38" s="1352"/>
      <c r="AD38" s="1353"/>
      <c r="AE38" s="219"/>
      <c r="AF38" s="596"/>
      <c r="AG38" s="231"/>
      <c r="AH38" s="302"/>
      <c r="AI38" s="246"/>
      <c r="AJ38" s="226"/>
      <c r="AK38" s="447"/>
    </row>
    <row r="39" spans="1:37" ht="9.75" customHeight="1">
      <c r="A39" s="446"/>
      <c r="B39" s="1349"/>
      <c r="C39" s="1350"/>
      <c r="D39" s="995"/>
      <c r="E39" s="996"/>
      <c r="F39" s="996"/>
      <c r="G39" s="996"/>
      <c r="H39" s="996"/>
      <c r="I39" s="996"/>
      <c r="J39" s="996"/>
      <c r="K39" s="996"/>
      <c r="L39" s="996"/>
      <c r="M39" s="996"/>
      <c r="N39" s="996"/>
      <c r="O39" s="996"/>
      <c r="P39" s="996"/>
      <c r="Q39" s="996"/>
      <c r="R39" s="996"/>
      <c r="S39" s="996"/>
      <c r="T39" s="996"/>
      <c r="U39" s="996"/>
      <c r="V39" s="996"/>
      <c r="W39" s="996"/>
      <c r="X39" s="996"/>
      <c r="Y39" s="996"/>
      <c r="Z39" s="996"/>
      <c r="AA39" s="997"/>
      <c r="AB39" s="424"/>
      <c r="AC39" s="205"/>
      <c r="AD39" s="425"/>
      <c r="AE39" s="255"/>
      <c r="AF39" s="449"/>
      <c r="AG39" s="215"/>
      <c r="AH39" s="303"/>
      <c r="AI39" s="232"/>
      <c r="AJ39" s="216"/>
      <c r="AK39" s="447"/>
    </row>
    <row r="40" spans="1:37" s="197" customFormat="1" ht="4.5" customHeight="1">
      <c r="A40" s="196"/>
      <c r="B40" s="1345" t="str">
        <f>IF(D40&lt;&gt;0,COUNTA($D$7:$D40)&amp;".","")</f>
        <v>8.</v>
      </c>
      <c r="C40" s="1346"/>
      <c r="D40" s="974" t="s">
        <v>952</v>
      </c>
      <c r="E40" s="990"/>
      <c r="F40" s="990"/>
      <c r="G40" s="990"/>
      <c r="H40" s="990"/>
      <c r="I40" s="990"/>
      <c r="J40" s="990"/>
      <c r="K40" s="990"/>
      <c r="L40" s="990"/>
      <c r="M40" s="990"/>
      <c r="N40" s="990"/>
      <c r="O40" s="990"/>
      <c r="P40" s="990"/>
      <c r="Q40" s="990"/>
      <c r="R40" s="990"/>
      <c r="S40" s="990"/>
      <c r="T40" s="990"/>
      <c r="U40" s="990"/>
      <c r="V40" s="990"/>
      <c r="W40" s="990"/>
      <c r="X40" s="990"/>
      <c r="Y40" s="990"/>
      <c r="Z40" s="990"/>
      <c r="AA40" s="991"/>
      <c r="AB40" s="422"/>
      <c r="AC40" s="228"/>
      <c r="AD40" s="423"/>
      <c r="AE40" s="252"/>
      <c r="AF40" s="450"/>
      <c r="AG40" s="217"/>
      <c r="AH40" s="252"/>
      <c r="AI40" s="217"/>
      <c r="AJ40" s="218"/>
      <c r="AK40" s="273"/>
    </row>
    <row r="41" spans="1:37" s="197" customFormat="1" ht="15" customHeight="1">
      <c r="A41" s="196"/>
      <c r="B41" s="1347"/>
      <c r="C41" s="1348"/>
      <c r="D41" s="992"/>
      <c r="E41" s="993"/>
      <c r="F41" s="993"/>
      <c r="G41" s="993"/>
      <c r="H41" s="993"/>
      <c r="I41" s="993"/>
      <c r="J41" s="993"/>
      <c r="K41" s="993"/>
      <c r="L41" s="993"/>
      <c r="M41" s="993"/>
      <c r="N41" s="993"/>
      <c r="O41" s="993"/>
      <c r="P41" s="993"/>
      <c r="Q41" s="993"/>
      <c r="R41" s="993"/>
      <c r="S41" s="993"/>
      <c r="T41" s="993"/>
      <c r="U41" s="993"/>
      <c r="V41" s="993"/>
      <c r="W41" s="993"/>
      <c r="X41" s="993"/>
      <c r="Y41" s="993"/>
      <c r="Z41" s="993"/>
      <c r="AA41" s="994"/>
      <c r="AB41" s="1351"/>
      <c r="AC41" s="1352"/>
      <c r="AD41" s="1353"/>
      <c r="AE41" s="219"/>
      <c r="AF41" s="596"/>
      <c r="AG41" s="219"/>
      <c r="AH41" s="254"/>
      <c r="AI41" s="432"/>
      <c r="AJ41" s="220"/>
      <c r="AK41" s="273"/>
    </row>
    <row r="42" spans="1:37" s="197" customFormat="1" ht="34.5" customHeight="1">
      <c r="A42" s="273"/>
      <c r="B42" s="1349"/>
      <c r="C42" s="1350"/>
      <c r="D42" s="995"/>
      <c r="E42" s="996"/>
      <c r="F42" s="996"/>
      <c r="G42" s="996"/>
      <c r="H42" s="996"/>
      <c r="I42" s="996"/>
      <c r="J42" s="996"/>
      <c r="K42" s="996"/>
      <c r="L42" s="996"/>
      <c r="M42" s="996"/>
      <c r="N42" s="996"/>
      <c r="O42" s="996"/>
      <c r="P42" s="996"/>
      <c r="Q42" s="996"/>
      <c r="R42" s="996"/>
      <c r="S42" s="996"/>
      <c r="T42" s="996"/>
      <c r="U42" s="996"/>
      <c r="V42" s="996"/>
      <c r="W42" s="996"/>
      <c r="X42" s="996"/>
      <c r="Y42" s="996"/>
      <c r="Z42" s="996"/>
      <c r="AA42" s="997"/>
      <c r="AB42" s="424"/>
      <c r="AC42" s="205"/>
      <c r="AD42" s="425"/>
      <c r="AE42" s="255"/>
      <c r="AF42" s="449"/>
      <c r="AG42" s="206"/>
      <c r="AH42" s="255"/>
      <c r="AI42" s="206"/>
      <c r="AJ42" s="221"/>
      <c r="AK42" s="273"/>
    </row>
    <row r="43" spans="1:37" s="197" customFormat="1" ht="4.5" customHeight="1">
      <c r="A43" s="273"/>
      <c r="B43" s="1345" t="str">
        <f>IF(D43&lt;&gt;0,COUNTA($D$7:$D43)&amp;".","")</f>
        <v>9.</v>
      </c>
      <c r="C43" s="1346"/>
      <c r="D43" s="974" t="s">
        <v>894</v>
      </c>
      <c r="E43" s="990"/>
      <c r="F43" s="990"/>
      <c r="G43" s="990"/>
      <c r="H43" s="990"/>
      <c r="I43" s="990"/>
      <c r="J43" s="990"/>
      <c r="K43" s="990"/>
      <c r="L43" s="990"/>
      <c r="M43" s="990"/>
      <c r="N43" s="990"/>
      <c r="O43" s="990"/>
      <c r="P43" s="990"/>
      <c r="Q43" s="990"/>
      <c r="R43" s="990"/>
      <c r="S43" s="990"/>
      <c r="T43" s="990"/>
      <c r="U43" s="990"/>
      <c r="V43" s="990"/>
      <c r="W43" s="990"/>
      <c r="X43" s="990"/>
      <c r="Y43" s="990"/>
      <c r="Z43" s="990"/>
      <c r="AA43" s="991"/>
      <c r="AB43" s="442"/>
      <c r="AC43" s="443"/>
      <c r="AD43" s="445"/>
      <c r="AE43" s="171"/>
      <c r="AF43" s="191"/>
      <c r="AG43" s="113"/>
      <c r="AH43" s="172"/>
      <c r="AI43" s="172"/>
      <c r="AJ43" s="113"/>
      <c r="AK43" s="200"/>
    </row>
    <row r="44" spans="1:37" s="197" customFormat="1" ht="15" customHeight="1">
      <c r="A44" s="273"/>
      <c r="B44" s="1347"/>
      <c r="C44" s="1348"/>
      <c r="D44" s="992"/>
      <c r="E44" s="993"/>
      <c r="F44" s="993"/>
      <c r="G44" s="993"/>
      <c r="H44" s="993"/>
      <c r="I44" s="993"/>
      <c r="J44" s="993"/>
      <c r="K44" s="993"/>
      <c r="L44" s="993"/>
      <c r="M44" s="993"/>
      <c r="N44" s="993"/>
      <c r="O44" s="993"/>
      <c r="P44" s="993"/>
      <c r="Q44" s="993"/>
      <c r="R44" s="993"/>
      <c r="S44" s="993"/>
      <c r="T44" s="993"/>
      <c r="U44" s="993"/>
      <c r="V44" s="993"/>
      <c r="W44" s="993"/>
      <c r="X44" s="993"/>
      <c r="Y44" s="993"/>
      <c r="Z44" s="993"/>
      <c r="AA44" s="994"/>
      <c r="AB44" s="1351"/>
      <c r="AC44" s="1352"/>
      <c r="AD44" s="1353"/>
      <c r="AE44" s="114"/>
      <c r="AF44" s="596"/>
      <c r="AG44" s="392"/>
      <c r="AH44" s="114"/>
      <c r="AI44" s="596"/>
      <c r="AJ44" s="392"/>
      <c r="AK44" s="200"/>
    </row>
    <row r="45" spans="1:37" s="197" customFormat="1" ht="42" customHeight="1">
      <c r="A45" s="273"/>
      <c r="B45" s="1349"/>
      <c r="C45" s="1350"/>
      <c r="D45" s="995"/>
      <c r="E45" s="996"/>
      <c r="F45" s="996"/>
      <c r="G45" s="996"/>
      <c r="H45" s="996"/>
      <c r="I45" s="996"/>
      <c r="J45" s="996"/>
      <c r="K45" s="996"/>
      <c r="L45" s="996"/>
      <c r="M45" s="996"/>
      <c r="N45" s="996"/>
      <c r="O45" s="996"/>
      <c r="P45" s="996"/>
      <c r="Q45" s="996"/>
      <c r="R45" s="996"/>
      <c r="S45" s="996"/>
      <c r="T45" s="996"/>
      <c r="U45" s="996"/>
      <c r="V45" s="996"/>
      <c r="W45" s="996"/>
      <c r="X45" s="996"/>
      <c r="Y45" s="996"/>
      <c r="Z45" s="996"/>
      <c r="AA45" s="997"/>
      <c r="AB45" s="451"/>
      <c r="AC45" s="452"/>
      <c r="AD45" s="453"/>
      <c r="AE45" s="391"/>
      <c r="AF45" s="192"/>
      <c r="AG45" s="392"/>
      <c r="AH45" s="114"/>
      <c r="AI45" s="114"/>
      <c r="AJ45" s="392"/>
      <c r="AK45" s="200"/>
    </row>
    <row r="46" spans="1:37" s="197" customFormat="1" ht="4.5" customHeight="1">
      <c r="A46" s="273"/>
      <c r="B46" s="1345" t="str">
        <f>IF(D46&lt;&gt;0,COUNTA($D$7:$D46)&amp;".","")</f>
        <v>10.</v>
      </c>
      <c r="C46" s="1346"/>
      <c r="D46" s="974" t="s">
        <v>895</v>
      </c>
      <c r="E46" s="990"/>
      <c r="F46" s="990"/>
      <c r="G46" s="990"/>
      <c r="H46" s="990"/>
      <c r="I46" s="990"/>
      <c r="J46" s="990"/>
      <c r="K46" s="990"/>
      <c r="L46" s="990"/>
      <c r="M46" s="990"/>
      <c r="N46" s="990"/>
      <c r="O46" s="990"/>
      <c r="P46" s="990"/>
      <c r="Q46" s="990"/>
      <c r="R46" s="990"/>
      <c r="S46" s="990"/>
      <c r="T46" s="990"/>
      <c r="U46" s="990"/>
      <c r="V46" s="990"/>
      <c r="W46" s="990"/>
      <c r="X46" s="990"/>
      <c r="Y46" s="990"/>
      <c r="Z46" s="990"/>
      <c r="AA46" s="991"/>
      <c r="AB46" s="422"/>
      <c r="AC46" s="228"/>
      <c r="AD46" s="423"/>
      <c r="AE46" s="252"/>
      <c r="AF46" s="450"/>
      <c r="AG46" s="218"/>
      <c r="AH46" s="1372"/>
      <c r="AI46" s="1373"/>
      <c r="AJ46" s="1374"/>
      <c r="AK46" s="273"/>
    </row>
    <row r="47" spans="1:37" s="197" customFormat="1" ht="15" customHeight="1">
      <c r="A47" s="273"/>
      <c r="B47" s="1347"/>
      <c r="C47" s="1348"/>
      <c r="D47" s="992"/>
      <c r="E47" s="993"/>
      <c r="F47" s="993"/>
      <c r="G47" s="993"/>
      <c r="H47" s="993"/>
      <c r="I47" s="993"/>
      <c r="J47" s="993"/>
      <c r="K47" s="993"/>
      <c r="L47" s="993"/>
      <c r="M47" s="993"/>
      <c r="N47" s="993"/>
      <c r="O47" s="993"/>
      <c r="P47" s="993"/>
      <c r="Q47" s="993"/>
      <c r="R47" s="993"/>
      <c r="S47" s="993"/>
      <c r="T47" s="993"/>
      <c r="U47" s="993"/>
      <c r="V47" s="993"/>
      <c r="W47" s="993"/>
      <c r="X47" s="993"/>
      <c r="Y47" s="993"/>
      <c r="Z47" s="993"/>
      <c r="AA47" s="994"/>
      <c r="AB47" s="1351"/>
      <c r="AC47" s="1352"/>
      <c r="AD47" s="1353"/>
      <c r="AE47" s="219"/>
      <c r="AF47" s="596"/>
      <c r="AG47" s="219"/>
      <c r="AH47" s="1375"/>
      <c r="AI47" s="1376"/>
      <c r="AJ47" s="1377"/>
      <c r="AK47" s="273"/>
    </row>
    <row r="48" spans="1:37" s="197" customFormat="1" ht="34.5" customHeight="1">
      <c r="A48" s="273"/>
      <c r="B48" s="1349"/>
      <c r="C48" s="1350"/>
      <c r="D48" s="995"/>
      <c r="E48" s="996"/>
      <c r="F48" s="996"/>
      <c r="G48" s="996"/>
      <c r="H48" s="996"/>
      <c r="I48" s="996"/>
      <c r="J48" s="996"/>
      <c r="K48" s="996"/>
      <c r="L48" s="996"/>
      <c r="M48" s="996"/>
      <c r="N48" s="996"/>
      <c r="O48" s="996"/>
      <c r="P48" s="996"/>
      <c r="Q48" s="996"/>
      <c r="R48" s="996"/>
      <c r="S48" s="996"/>
      <c r="T48" s="996"/>
      <c r="U48" s="996"/>
      <c r="V48" s="996"/>
      <c r="W48" s="996"/>
      <c r="X48" s="996"/>
      <c r="Y48" s="996"/>
      <c r="Z48" s="996"/>
      <c r="AA48" s="997"/>
      <c r="AB48" s="424"/>
      <c r="AC48" s="205"/>
      <c r="AD48" s="425"/>
      <c r="AE48" s="255"/>
      <c r="AF48" s="449"/>
      <c r="AG48" s="206"/>
      <c r="AH48" s="1378"/>
      <c r="AI48" s="1379"/>
      <c r="AJ48" s="1380"/>
      <c r="AK48" s="273"/>
    </row>
    <row r="49" spans="1:37" s="197" customFormat="1" ht="5.25" customHeight="1">
      <c r="A49" s="273"/>
      <c r="B49" s="1345" t="s">
        <v>68</v>
      </c>
      <c r="C49" s="1346"/>
      <c r="D49" s="974" t="s">
        <v>990</v>
      </c>
      <c r="E49" s="990"/>
      <c r="F49" s="990"/>
      <c r="G49" s="990"/>
      <c r="H49" s="990"/>
      <c r="I49" s="990"/>
      <c r="J49" s="990"/>
      <c r="K49" s="990"/>
      <c r="L49" s="990"/>
      <c r="M49" s="990"/>
      <c r="N49" s="990"/>
      <c r="O49" s="990"/>
      <c r="P49" s="990"/>
      <c r="Q49" s="990"/>
      <c r="R49" s="990"/>
      <c r="S49" s="990"/>
      <c r="T49" s="990"/>
      <c r="U49" s="990"/>
      <c r="V49" s="990"/>
      <c r="W49" s="990"/>
      <c r="X49" s="990"/>
      <c r="Y49" s="990"/>
      <c r="Z49" s="990"/>
      <c r="AA49" s="991"/>
      <c r="AB49" s="422"/>
      <c r="AC49" s="228"/>
      <c r="AD49" s="423"/>
      <c r="AE49" s="252"/>
      <c r="AF49" s="450"/>
      <c r="AG49" s="218"/>
      <c r="AH49" s="1372"/>
      <c r="AI49" s="1373"/>
      <c r="AJ49" s="1374"/>
      <c r="AK49" s="273"/>
    </row>
    <row r="50" spans="1:37" s="197" customFormat="1" ht="15" customHeight="1">
      <c r="A50" s="273"/>
      <c r="B50" s="1347"/>
      <c r="C50" s="1348"/>
      <c r="D50" s="992"/>
      <c r="E50" s="993"/>
      <c r="F50" s="993"/>
      <c r="G50" s="993"/>
      <c r="H50" s="993"/>
      <c r="I50" s="993"/>
      <c r="J50" s="993"/>
      <c r="K50" s="993"/>
      <c r="L50" s="993"/>
      <c r="M50" s="993"/>
      <c r="N50" s="993"/>
      <c r="O50" s="993"/>
      <c r="P50" s="993"/>
      <c r="Q50" s="993"/>
      <c r="R50" s="993"/>
      <c r="S50" s="993"/>
      <c r="T50" s="993"/>
      <c r="U50" s="993"/>
      <c r="V50" s="993"/>
      <c r="W50" s="993"/>
      <c r="X50" s="993"/>
      <c r="Y50" s="993"/>
      <c r="Z50" s="993"/>
      <c r="AA50" s="994"/>
      <c r="AB50" s="1351"/>
      <c r="AC50" s="1352"/>
      <c r="AD50" s="1353"/>
      <c r="AE50" s="219"/>
      <c r="AF50" s="596"/>
      <c r="AG50" s="219"/>
      <c r="AH50" s="1375"/>
      <c r="AI50" s="1376"/>
      <c r="AJ50" s="1377"/>
      <c r="AK50" s="273"/>
    </row>
    <row r="51" spans="1:37" s="197" customFormat="1" ht="63" customHeight="1">
      <c r="A51" s="273"/>
      <c r="B51" s="1349"/>
      <c r="C51" s="1350"/>
      <c r="D51" s="995"/>
      <c r="E51" s="996"/>
      <c r="F51" s="996"/>
      <c r="G51" s="996"/>
      <c r="H51" s="996"/>
      <c r="I51" s="996"/>
      <c r="J51" s="996"/>
      <c r="K51" s="996"/>
      <c r="L51" s="996"/>
      <c r="M51" s="996"/>
      <c r="N51" s="996"/>
      <c r="O51" s="996"/>
      <c r="P51" s="996"/>
      <c r="Q51" s="996"/>
      <c r="R51" s="996"/>
      <c r="S51" s="996"/>
      <c r="T51" s="996"/>
      <c r="U51" s="996"/>
      <c r="V51" s="996"/>
      <c r="W51" s="996"/>
      <c r="X51" s="996"/>
      <c r="Y51" s="996"/>
      <c r="Z51" s="996"/>
      <c r="AA51" s="997"/>
      <c r="AB51" s="424"/>
      <c r="AC51" s="205"/>
      <c r="AD51" s="425"/>
      <c r="AE51" s="255"/>
      <c r="AF51" s="449"/>
      <c r="AG51" s="206"/>
      <c r="AH51" s="1378"/>
      <c r="AI51" s="1379"/>
      <c r="AJ51" s="1380"/>
      <c r="AK51" s="273"/>
    </row>
    <row r="52" spans="1:37" s="197" customFormat="1" ht="4.5" customHeight="1">
      <c r="A52" s="196"/>
      <c r="B52" s="1345" t="str">
        <f>IF(D52&lt;&gt;0,COUNTA($D$7:$D52)&amp;".","")</f>
        <v>12.</v>
      </c>
      <c r="C52" s="1346"/>
      <c r="D52" s="974" t="s">
        <v>752</v>
      </c>
      <c r="E52" s="990"/>
      <c r="F52" s="990"/>
      <c r="G52" s="990"/>
      <c r="H52" s="990"/>
      <c r="I52" s="990"/>
      <c r="J52" s="990"/>
      <c r="K52" s="990"/>
      <c r="L52" s="990"/>
      <c r="M52" s="990"/>
      <c r="N52" s="990"/>
      <c r="O52" s="990"/>
      <c r="P52" s="990"/>
      <c r="Q52" s="990"/>
      <c r="R52" s="990"/>
      <c r="S52" s="990"/>
      <c r="T52" s="990"/>
      <c r="U52" s="990"/>
      <c r="V52" s="990"/>
      <c r="W52" s="990"/>
      <c r="X52" s="990"/>
      <c r="Y52" s="990"/>
      <c r="Z52" s="990"/>
      <c r="AA52" s="991"/>
      <c r="AB52" s="422"/>
      <c r="AC52" s="228"/>
      <c r="AD52" s="423"/>
      <c r="AE52" s="252"/>
      <c r="AF52" s="184"/>
      <c r="AG52" s="217"/>
      <c r="AH52" s="252"/>
      <c r="AI52" s="184"/>
      <c r="AJ52" s="218"/>
      <c r="AK52" s="273"/>
    </row>
    <row r="53" spans="1:37" s="197" customFormat="1" ht="15" customHeight="1">
      <c r="A53" s="196"/>
      <c r="B53" s="1381"/>
      <c r="C53" s="1348"/>
      <c r="D53" s="992"/>
      <c r="E53" s="993"/>
      <c r="F53" s="993"/>
      <c r="G53" s="993"/>
      <c r="H53" s="993"/>
      <c r="I53" s="993"/>
      <c r="J53" s="993"/>
      <c r="K53" s="993"/>
      <c r="L53" s="993"/>
      <c r="M53" s="993"/>
      <c r="N53" s="993"/>
      <c r="O53" s="993"/>
      <c r="P53" s="993"/>
      <c r="Q53" s="993"/>
      <c r="R53" s="993"/>
      <c r="S53" s="993"/>
      <c r="T53" s="993"/>
      <c r="U53" s="993"/>
      <c r="V53" s="993"/>
      <c r="W53" s="993"/>
      <c r="X53" s="993"/>
      <c r="Y53" s="993"/>
      <c r="Z53" s="993"/>
      <c r="AA53" s="994"/>
      <c r="AB53" s="1351"/>
      <c r="AC53" s="1352"/>
      <c r="AD53" s="1353"/>
      <c r="AE53" s="254"/>
      <c r="AF53" s="596"/>
      <c r="AG53" s="219"/>
      <c r="AH53" s="254"/>
      <c r="AI53" s="596"/>
      <c r="AJ53" s="220"/>
      <c r="AK53" s="273"/>
    </row>
    <row r="54" spans="1:37" s="197" customFormat="1" ht="17.25" customHeight="1">
      <c r="A54" s="196"/>
      <c r="B54" s="1349"/>
      <c r="C54" s="1350"/>
      <c r="D54" s="995"/>
      <c r="E54" s="996"/>
      <c r="F54" s="996"/>
      <c r="G54" s="996"/>
      <c r="H54" s="996"/>
      <c r="I54" s="996"/>
      <c r="J54" s="996"/>
      <c r="K54" s="996"/>
      <c r="L54" s="996"/>
      <c r="M54" s="996"/>
      <c r="N54" s="996"/>
      <c r="O54" s="996"/>
      <c r="P54" s="996"/>
      <c r="Q54" s="996"/>
      <c r="R54" s="996"/>
      <c r="S54" s="996"/>
      <c r="T54" s="996"/>
      <c r="U54" s="996"/>
      <c r="V54" s="996"/>
      <c r="W54" s="996"/>
      <c r="X54" s="996"/>
      <c r="Y54" s="996"/>
      <c r="Z54" s="996"/>
      <c r="AA54" s="997"/>
      <c r="AB54" s="424"/>
      <c r="AC54" s="205"/>
      <c r="AD54" s="425"/>
      <c r="AE54" s="255"/>
      <c r="AF54" s="253"/>
      <c r="AG54" s="206"/>
      <c r="AH54" s="255"/>
      <c r="AI54" s="189"/>
      <c r="AJ54" s="221"/>
      <c r="AK54" s="273"/>
    </row>
    <row r="55" spans="1:37" s="197" customFormat="1" ht="4.5" customHeight="1">
      <c r="A55" s="196"/>
      <c r="B55" s="1345" t="str">
        <f>IF(D55&lt;&gt;0,COUNTA($D$7:$D55)&amp;".","")</f>
        <v>13.</v>
      </c>
      <c r="C55" s="1346"/>
      <c r="D55" s="974" t="s">
        <v>509</v>
      </c>
      <c r="E55" s="990"/>
      <c r="F55" s="990"/>
      <c r="G55" s="990"/>
      <c r="H55" s="990"/>
      <c r="I55" s="990"/>
      <c r="J55" s="990"/>
      <c r="K55" s="990"/>
      <c r="L55" s="990"/>
      <c r="M55" s="990"/>
      <c r="N55" s="990"/>
      <c r="O55" s="990"/>
      <c r="P55" s="990"/>
      <c r="Q55" s="990"/>
      <c r="R55" s="990"/>
      <c r="S55" s="990"/>
      <c r="T55" s="990"/>
      <c r="U55" s="990"/>
      <c r="V55" s="990"/>
      <c r="W55" s="990"/>
      <c r="X55" s="990"/>
      <c r="Y55" s="990"/>
      <c r="Z55" s="990"/>
      <c r="AA55" s="991"/>
      <c r="AB55" s="422"/>
      <c r="AC55" s="228"/>
      <c r="AD55" s="423"/>
      <c r="AE55" s="252"/>
      <c r="AF55" s="184"/>
      <c r="AG55" s="217"/>
      <c r="AH55" s="252"/>
      <c r="AI55" s="184"/>
      <c r="AJ55" s="218"/>
      <c r="AK55" s="273"/>
    </row>
    <row r="56" spans="1:37" s="197" customFormat="1" ht="15" customHeight="1">
      <c r="A56" s="196"/>
      <c r="B56" s="1347"/>
      <c r="C56" s="1348"/>
      <c r="D56" s="992"/>
      <c r="E56" s="993"/>
      <c r="F56" s="993"/>
      <c r="G56" s="993"/>
      <c r="H56" s="993"/>
      <c r="I56" s="993"/>
      <c r="J56" s="993"/>
      <c r="K56" s="993"/>
      <c r="L56" s="993"/>
      <c r="M56" s="993"/>
      <c r="N56" s="993"/>
      <c r="O56" s="993"/>
      <c r="P56" s="993"/>
      <c r="Q56" s="993"/>
      <c r="R56" s="993"/>
      <c r="S56" s="993"/>
      <c r="T56" s="993"/>
      <c r="U56" s="993"/>
      <c r="V56" s="993"/>
      <c r="W56" s="993"/>
      <c r="X56" s="993"/>
      <c r="Y56" s="993"/>
      <c r="Z56" s="993"/>
      <c r="AA56" s="994"/>
      <c r="AB56" s="1351"/>
      <c r="AC56" s="1352"/>
      <c r="AD56" s="1353"/>
      <c r="AE56" s="254"/>
      <c r="AF56" s="596"/>
      <c r="AG56" s="219"/>
      <c r="AH56" s="254"/>
      <c r="AI56" s="596"/>
      <c r="AJ56" s="220"/>
      <c r="AK56" s="273"/>
    </row>
    <row r="57" spans="1:37" s="197" customFormat="1" ht="48" customHeight="1">
      <c r="A57" s="540"/>
      <c r="B57" s="1349"/>
      <c r="C57" s="1350"/>
      <c r="D57" s="995"/>
      <c r="E57" s="996"/>
      <c r="F57" s="996"/>
      <c r="G57" s="996"/>
      <c r="H57" s="996"/>
      <c r="I57" s="996"/>
      <c r="J57" s="996"/>
      <c r="K57" s="996"/>
      <c r="L57" s="996"/>
      <c r="M57" s="996"/>
      <c r="N57" s="996"/>
      <c r="O57" s="996"/>
      <c r="P57" s="996"/>
      <c r="Q57" s="996"/>
      <c r="R57" s="996"/>
      <c r="S57" s="996"/>
      <c r="T57" s="996"/>
      <c r="U57" s="996"/>
      <c r="V57" s="996"/>
      <c r="W57" s="996"/>
      <c r="X57" s="996"/>
      <c r="Y57" s="996"/>
      <c r="Z57" s="996"/>
      <c r="AA57" s="997"/>
      <c r="AB57" s="424"/>
      <c r="AC57" s="205"/>
      <c r="AD57" s="425"/>
      <c r="AE57" s="255"/>
      <c r="AF57" s="426"/>
      <c r="AG57" s="215"/>
      <c r="AH57" s="303"/>
      <c r="AI57" s="232"/>
      <c r="AJ57" s="221"/>
      <c r="AK57" s="540"/>
    </row>
    <row r="58" spans="1:37" s="197" customFormat="1" ht="9.75" customHeight="1">
      <c r="A58" s="541"/>
      <c r="B58" s="1345" t="str">
        <f>IF(D58&lt;&gt;0,COUNTA($D$7:$D58)&amp;".","")</f>
        <v>14.</v>
      </c>
      <c r="C58" s="1346"/>
      <c r="D58" s="974" t="s">
        <v>914</v>
      </c>
      <c r="E58" s="990"/>
      <c r="F58" s="990"/>
      <c r="G58" s="990"/>
      <c r="H58" s="990"/>
      <c r="I58" s="990"/>
      <c r="J58" s="990"/>
      <c r="K58" s="990"/>
      <c r="L58" s="990"/>
      <c r="M58" s="990"/>
      <c r="N58" s="990"/>
      <c r="O58" s="990"/>
      <c r="P58" s="990"/>
      <c r="Q58" s="990"/>
      <c r="R58" s="990"/>
      <c r="S58" s="990"/>
      <c r="T58" s="990"/>
      <c r="U58" s="990"/>
      <c r="V58" s="990"/>
      <c r="W58" s="990"/>
      <c r="X58" s="990"/>
      <c r="Y58" s="990"/>
      <c r="Z58" s="990"/>
      <c r="AA58" s="991"/>
      <c r="AB58" s="422"/>
      <c r="AC58" s="228"/>
      <c r="AD58" s="423"/>
      <c r="AE58" s="252"/>
      <c r="AF58" s="230"/>
      <c r="AG58" s="229"/>
      <c r="AH58" s="436"/>
      <c r="AI58" s="230"/>
      <c r="AJ58" s="218"/>
      <c r="AK58" s="541"/>
    </row>
    <row r="59" spans="1:37" s="197" customFormat="1" ht="15" customHeight="1">
      <c r="A59" s="196"/>
      <c r="B59" s="1347"/>
      <c r="C59" s="1348"/>
      <c r="D59" s="992"/>
      <c r="E59" s="993"/>
      <c r="F59" s="993"/>
      <c r="G59" s="993"/>
      <c r="H59" s="993"/>
      <c r="I59" s="993"/>
      <c r="J59" s="993"/>
      <c r="K59" s="993"/>
      <c r="L59" s="993"/>
      <c r="M59" s="993"/>
      <c r="N59" s="993"/>
      <c r="O59" s="993"/>
      <c r="P59" s="993"/>
      <c r="Q59" s="993"/>
      <c r="R59" s="993"/>
      <c r="S59" s="993"/>
      <c r="T59" s="993"/>
      <c r="U59" s="993"/>
      <c r="V59" s="993"/>
      <c r="W59" s="993"/>
      <c r="X59" s="993"/>
      <c r="Y59" s="993"/>
      <c r="Z59" s="993"/>
      <c r="AA59" s="994"/>
      <c r="AB59" s="1351"/>
      <c r="AC59" s="1352"/>
      <c r="AD59" s="1353"/>
      <c r="AE59" s="254"/>
      <c r="AF59" s="596"/>
      <c r="AG59" s="219"/>
      <c r="AH59" s="254"/>
      <c r="AI59" s="596"/>
      <c r="AJ59" s="220"/>
      <c r="AK59" s="273"/>
    </row>
    <row r="60" spans="1:37" s="197" customFormat="1" ht="45" customHeight="1">
      <c r="A60" s="273"/>
      <c r="B60" s="1349"/>
      <c r="C60" s="1350"/>
      <c r="D60" s="995"/>
      <c r="E60" s="996"/>
      <c r="F60" s="996"/>
      <c r="G60" s="996"/>
      <c r="H60" s="996"/>
      <c r="I60" s="996"/>
      <c r="J60" s="996"/>
      <c r="K60" s="996"/>
      <c r="L60" s="996"/>
      <c r="M60" s="996"/>
      <c r="N60" s="996"/>
      <c r="O60" s="996"/>
      <c r="P60" s="996"/>
      <c r="Q60" s="996"/>
      <c r="R60" s="996"/>
      <c r="S60" s="996"/>
      <c r="T60" s="996"/>
      <c r="U60" s="996"/>
      <c r="V60" s="996"/>
      <c r="W60" s="996"/>
      <c r="X60" s="996"/>
      <c r="Y60" s="996"/>
      <c r="Z60" s="996"/>
      <c r="AA60" s="997"/>
      <c r="AB60" s="424"/>
      <c r="AC60" s="205"/>
      <c r="AD60" s="425"/>
      <c r="AE60" s="255"/>
      <c r="AF60" s="426"/>
      <c r="AG60" s="215"/>
      <c r="AH60" s="303"/>
      <c r="AI60" s="232"/>
      <c r="AJ60" s="221"/>
      <c r="AK60" s="273"/>
    </row>
    <row r="61" spans="1:37" s="197" customFormat="1" ht="9.75" customHeight="1">
      <c r="A61" s="273"/>
      <c r="B61" s="1345" t="str">
        <f>IF(D61&lt;&gt;0,COUNTA($D$7:$D61)&amp;".","")</f>
        <v>15.</v>
      </c>
      <c r="C61" s="1346"/>
      <c r="D61" s="974" t="s">
        <v>896</v>
      </c>
      <c r="E61" s="990"/>
      <c r="F61" s="990"/>
      <c r="G61" s="990"/>
      <c r="H61" s="990"/>
      <c r="I61" s="990"/>
      <c r="J61" s="990"/>
      <c r="K61" s="990"/>
      <c r="L61" s="990"/>
      <c r="M61" s="990"/>
      <c r="N61" s="990"/>
      <c r="O61" s="990"/>
      <c r="P61" s="990"/>
      <c r="Q61" s="990"/>
      <c r="R61" s="990"/>
      <c r="S61" s="990"/>
      <c r="T61" s="990"/>
      <c r="U61" s="990"/>
      <c r="V61" s="990"/>
      <c r="W61" s="990"/>
      <c r="X61" s="990"/>
      <c r="Y61" s="990"/>
      <c r="Z61" s="990"/>
      <c r="AA61" s="991"/>
      <c r="AB61" s="422"/>
      <c r="AC61" s="228"/>
      <c r="AD61" s="423"/>
      <c r="AE61" s="252"/>
      <c r="AF61" s="230"/>
      <c r="AG61" s="454"/>
      <c r="AH61" s="229"/>
      <c r="AI61" s="230"/>
      <c r="AJ61" s="218"/>
      <c r="AK61" s="273"/>
    </row>
    <row r="62" spans="1:37" s="197" customFormat="1" ht="15" customHeight="1">
      <c r="A62" s="196"/>
      <c r="B62" s="1347"/>
      <c r="C62" s="1348"/>
      <c r="D62" s="992"/>
      <c r="E62" s="993"/>
      <c r="F62" s="993"/>
      <c r="G62" s="993"/>
      <c r="H62" s="993"/>
      <c r="I62" s="993"/>
      <c r="J62" s="993"/>
      <c r="K62" s="993"/>
      <c r="L62" s="993"/>
      <c r="M62" s="993"/>
      <c r="N62" s="993"/>
      <c r="O62" s="993"/>
      <c r="P62" s="993"/>
      <c r="Q62" s="993"/>
      <c r="R62" s="993"/>
      <c r="S62" s="993"/>
      <c r="T62" s="993"/>
      <c r="U62" s="993"/>
      <c r="V62" s="993"/>
      <c r="W62" s="993"/>
      <c r="X62" s="993"/>
      <c r="Y62" s="993"/>
      <c r="Z62" s="993"/>
      <c r="AA62" s="994"/>
      <c r="AB62" s="1351"/>
      <c r="AC62" s="1352"/>
      <c r="AD62" s="1353"/>
      <c r="AE62" s="248"/>
      <c r="AF62" s="596"/>
      <c r="AG62" s="219"/>
      <c r="AH62" s="254"/>
      <c r="AI62" s="596"/>
      <c r="AJ62" s="226"/>
      <c r="AK62" s="200"/>
    </row>
    <row r="63" spans="1:37" s="197" customFormat="1" ht="42.75" customHeight="1">
      <c r="A63" s="196"/>
      <c r="B63" s="1349"/>
      <c r="C63" s="1350"/>
      <c r="D63" s="995"/>
      <c r="E63" s="996"/>
      <c r="F63" s="996"/>
      <c r="G63" s="996"/>
      <c r="H63" s="996"/>
      <c r="I63" s="996"/>
      <c r="J63" s="996"/>
      <c r="K63" s="996"/>
      <c r="L63" s="996"/>
      <c r="M63" s="996"/>
      <c r="N63" s="996"/>
      <c r="O63" s="996"/>
      <c r="P63" s="996"/>
      <c r="Q63" s="996"/>
      <c r="R63" s="996"/>
      <c r="S63" s="996"/>
      <c r="T63" s="996"/>
      <c r="U63" s="996"/>
      <c r="V63" s="996"/>
      <c r="W63" s="996"/>
      <c r="X63" s="996"/>
      <c r="Y63" s="996"/>
      <c r="Z63" s="996"/>
      <c r="AA63" s="997"/>
      <c r="AB63" s="424"/>
      <c r="AC63" s="205"/>
      <c r="AD63" s="425"/>
      <c r="AE63" s="250"/>
      <c r="AF63" s="243"/>
      <c r="AG63" s="244"/>
      <c r="AH63" s="215"/>
      <c r="AI63" s="215"/>
      <c r="AJ63" s="216"/>
      <c r="AK63" s="200"/>
    </row>
    <row r="64" spans="1:37" s="197" customFormat="1" ht="7.5" customHeight="1">
      <c r="A64" s="196"/>
      <c r="B64" s="1345" t="str">
        <f>IF(D64&lt;&gt;0,COUNTA($D$7:$D64)&amp;".","")</f>
        <v>16.</v>
      </c>
      <c r="C64" s="1346"/>
      <c r="D64" s="974" t="s">
        <v>753</v>
      </c>
      <c r="E64" s="990"/>
      <c r="F64" s="990"/>
      <c r="G64" s="990"/>
      <c r="H64" s="990"/>
      <c r="I64" s="990"/>
      <c r="J64" s="990"/>
      <c r="K64" s="990"/>
      <c r="L64" s="990"/>
      <c r="M64" s="990"/>
      <c r="N64" s="990"/>
      <c r="O64" s="990"/>
      <c r="P64" s="990"/>
      <c r="Q64" s="990"/>
      <c r="R64" s="990"/>
      <c r="S64" s="990"/>
      <c r="T64" s="990"/>
      <c r="U64" s="990"/>
      <c r="V64" s="990"/>
      <c r="W64" s="990"/>
      <c r="X64" s="990"/>
      <c r="Y64" s="990"/>
      <c r="Z64" s="990"/>
      <c r="AA64" s="991"/>
      <c r="AB64" s="422"/>
      <c r="AC64" s="228"/>
      <c r="AD64" s="423"/>
      <c r="AE64" s="252"/>
      <c r="AF64" s="184"/>
      <c r="AG64" s="217"/>
      <c r="AH64" s="252"/>
      <c r="AI64" s="217"/>
      <c r="AJ64" s="218"/>
      <c r="AK64" s="273"/>
    </row>
    <row r="65" spans="1:37" s="197" customFormat="1" ht="15" customHeight="1">
      <c r="A65" s="196"/>
      <c r="B65" s="1347"/>
      <c r="C65" s="1348"/>
      <c r="D65" s="992"/>
      <c r="E65" s="993"/>
      <c r="F65" s="993"/>
      <c r="G65" s="993"/>
      <c r="H65" s="993"/>
      <c r="I65" s="993"/>
      <c r="J65" s="993"/>
      <c r="K65" s="993"/>
      <c r="L65" s="993"/>
      <c r="M65" s="993"/>
      <c r="N65" s="993"/>
      <c r="O65" s="993"/>
      <c r="P65" s="993"/>
      <c r="Q65" s="993"/>
      <c r="R65" s="993"/>
      <c r="S65" s="993"/>
      <c r="T65" s="993"/>
      <c r="U65" s="993"/>
      <c r="V65" s="993"/>
      <c r="W65" s="993"/>
      <c r="X65" s="993"/>
      <c r="Y65" s="993"/>
      <c r="Z65" s="993"/>
      <c r="AA65" s="994"/>
      <c r="AB65" s="1351"/>
      <c r="AC65" s="1352"/>
      <c r="AD65" s="1353"/>
      <c r="AE65" s="254"/>
      <c r="AF65" s="596"/>
      <c r="AG65" s="219"/>
      <c r="AH65" s="254"/>
      <c r="AI65" s="596"/>
      <c r="AJ65" s="220"/>
      <c r="AK65" s="273"/>
    </row>
    <row r="66" spans="1:37" s="197" customFormat="1" ht="57.75" customHeight="1">
      <c r="A66" s="196"/>
      <c r="B66" s="1347"/>
      <c r="C66" s="1348"/>
      <c r="D66" s="992"/>
      <c r="E66" s="993"/>
      <c r="F66" s="993"/>
      <c r="G66" s="993"/>
      <c r="H66" s="993"/>
      <c r="I66" s="993"/>
      <c r="J66" s="993"/>
      <c r="K66" s="993"/>
      <c r="L66" s="993"/>
      <c r="M66" s="993"/>
      <c r="N66" s="993"/>
      <c r="O66" s="993"/>
      <c r="P66" s="993"/>
      <c r="Q66" s="993"/>
      <c r="R66" s="993"/>
      <c r="S66" s="993"/>
      <c r="T66" s="993"/>
      <c r="U66" s="993"/>
      <c r="V66" s="993"/>
      <c r="W66" s="993"/>
      <c r="X66" s="993"/>
      <c r="Y66" s="993"/>
      <c r="Z66" s="993"/>
      <c r="AA66" s="994"/>
      <c r="AB66" s="456"/>
      <c r="AC66" s="246"/>
      <c r="AD66" s="433"/>
      <c r="AE66" s="254"/>
      <c r="AF66" s="217"/>
      <c r="AG66" s="219"/>
      <c r="AH66" s="254"/>
      <c r="AI66" s="219"/>
      <c r="AJ66" s="220"/>
      <c r="AK66" s="273"/>
    </row>
    <row r="67" spans="1:37" s="197" customFormat="1" ht="7.5" customHeight="1">
      <c r="A67" s="196"/>
      <c r="B67" s="1048" t="s">
        <v>929</v>
      </c>
      <c r="C67" s="1346"/>
      <c r="D67" s="974" t="s">
        <v>897</v>
      </c>
      <c r="E67" s="990"/>
      <c r="F67" s="990"/>
      <c r="G67" s="990"/>
      <c r="H67" s="990"/>
      <c r="I67" s="990"/>
      <c r="J67" s="990"/>
      <c r="K67" s="990"/>
      <c r="L67" s="990"/>
      <c r="M67" s="990"/>
      <c r="N67" s="990"/>
      <c r="O67" s="990"/>
      <c r="P67" s="990"/>
      <c r="Q67" s="990"/>
      <c r="R67" s="990"/>
      <c r="S67" s="990"/>
      <c r="T67" s="990"/>
      <c r="U67" s="990"/>
      <c r="V67" s="990"/>
      <c r="W67" s="990"/>
      <c r="X67" s="990"/>
      <c r="Y67" s="990"/>
      <c r="Z67" s="990"/>
      <c r="AA67" s="991"/>
      <c r="AB67" s="1382"/>
      <c r="AC67" s="1358"/>
      <c r="AD67" s="1359"/>
      <c r="AE67" s="252"/>
      <c r="AF67" s="217"/>
      <c r="AG67" s="217"/>
      <c r="AH67" s="252"/>
      <c r="AI67" s="217"/>
      <c r="AJ67" s="218"/>
      <c r="AK67" s="200"/>
    </row>
    <row r="68" spans="1:37" s="197" customFormat="1" ht="15" customHeight="1">
      <c r="A68" s="196"/>
      <c r="B68" s="1347"/>
      <c r="C68" s="1348"/>
      <c r="D68" s="992"/>
      <c r="E68" s="993"/>
      <c r="F68" s="993"/>
      <c r="G68" s="993"/>
      <c r="H68" s="993"/>
      <c r="I68" s="993"/>
      <c r="J68" s="993"/>
      <c r="K68" s="993"/>
      <c r="L68" s="993"/>
      <c r="M68" s="993"/>
      <c r="N68" s="993"/>
      <c r="O68" s="993"/>
      <c r="P68" s="993"/>
      <c r="Q68" s="993"/>
      <c r="R68" s="993"/>
      <c r="S68" s="993"/>
      <c r="T68" s="993"/>
      <c r="U68" s="993"/>
      <c r="V68" s="993"/>
      <c r="W68" s="993"/>
      <c r="X68" s="993"/>
      <c r="Y68" s="993"/>
      <c r="Z68" s="993"/>
      <c r="AA68" s="994"/>
      <c r="AB68" s="1351"/>
      <c r="AC68" s="1352"/>
      <c r="AD68" s="1353"/>
      <c r="AE68" s="219"/>
      <c r="AF68" s="491"/>
      <c r="AG68" s="219"/>
      <c r="AH68" s="254"/>
      <c r="AI68" s="491"/>
      <c r="AJ68" s="220"/>
      <c r="AK68" s="200"/>
    </row>
    <row r="69" spans="1:37" s="197" customFormat="1" ht="24.75" customHeight="1">
      <c r="A69" s="196"/>
      <c r="B69" s="1349"/>
      <c r="C69" s="1350"/>
      <c r="D69" s="995"/>
      <c r="E69" s="996"/>
      <c r="F69" s="996"/>
      <c r="G69" s="996"/>
      <c r="H69" s="996"/>
      <c r="I69" s="996"/>
      <c r="J69" s="996"/>
      <c r="K69" s="996"/>
      <c r="L69" s="996"/>
      <c r="M69" s="996"/>
      <c r="N69" s="996"/>
      <c r="O69" s="996"/>
      <c r="P69" s="996"/>
      <c r="Q69" s="996"/>
      <c r="R69" s="996"/>
      <c r="S69" s="996"/>
      <c r="T69" s="996"/>
      <c r="U69" s="996"/>
      <c r="V69" s="996"/>
      <c r="W69" s="996"/>
      <c r="X69" s="996"/>
      <c r="Y69" s="996"/>
      <c r="Z69" s="996"/>
      <c r="AA69" s="997"/>
      <c r="AB69" s="424"/>
      <c r="AC69" s="205"/>
      <c r="AD69" s="425"/>
      <c r="AE69" s="255"/>
      <c r="AF69" s="205"/>
      <c r="AG69" s="206"/>
      <c r="AH69" s="255"/>
      <c r="AI69" s="205"/>
      <c r="AJ69" s="221"/>
      <c r="AK69" s="200"/>
    </row>
    <row r="70" spans="1:37" s="197" customFormat="1" ht="7.5" customHeight="1">
      <c r="A70" s="196"/>
      <c r="B70" s="569"/>
      <c r="C70" s="570"/>
      <c r="D70" s="571"/>
      <c r="E70" s="572"/>
      <c r="F70" s="572"/>
      <c r="G70" s="572"/>
      <c r="H70" s="572"/>
      <c r="I70" s="572"/>
      <c r="J70" s="572"/>
      <c r="K70" s="572"/>
      <c r="L70" s="572"/>
      <c r="M70" s="572"/>
      <c r="N70" s="572"/>
      <c r="O70" s="572"/>
      <c r="P70" s="572"/>
      <c r="Q70" s="572"/>
      <c r="R70" s="572"/>
      <c r="S70" s="572"/>
      <c r="T70" s="572"/>
      <c r="U70" s="572"/>
      <c r="V70" s="572"/>
      <c r="W70" s="572"/>
      <c r="X70" s="572"/>
      <c r="Y70" s="572"/>
      <c r="Z70" s="572"/>
      <c r="AA70" s="573"/>
      <c r="AB70" s="456"/>
      <c r="AC70" s="246"/>
      <c r="AD70" s="433"/>
      <c r="AE70" s="254"/>
      <c r="AF70" s="246"/>
      <c r="AG70" s="218"/>
      <c r="AH70" s="219"/>
      <c r="AI70" s="246"/>
      <c r="AJ70" s="220"/>
      <c r="AK70" s="200"/>
    </row>
    <row r="71" spans="1:37" s="197" customFormat="1" ht="15" customHeight="1">
      <c r="A71" s="196"/>
      <c r="B71" s="569"/>
      <c r="C71" s="570"/>
      <c r="D71" s="992" t="s">
        <v>953</v>
      </c>
      <c r="E71" s="1383"/>
      <c r="F71" s="1383"/>
      <c r="G71" s="1383"/>
      <c r="H71" s="1383"/>
      <c r="I71" s="1383"/>
      <c r="J71" s="1383"/>
      <c r="K71" s="1383"/>
      <c r="L71" s="1383"/>
      <c r="M71" s="1383"/>
      <c r="N71" s="1383"/>
      <c r="O71" s="1383"/>
      <c r="P71" s="1383"/>
      <c r="Q71" s="1383"/>
      <c r="R71" s="1383"/>
      <c r="S71" s="1383"/>
      <c r="T71" s="1383"/>
      <c r="U71" s="1383"/>
      <c r="V71" s="1383"/>
      <c r="W71" s="1383"/>
      <c r="X71" s="1383"/>
      <c r="Y71" s="1383"/>
      <c r="Z71" s="1383"/>
      <c r="AA71" s="1384"/>
      <c r="AB71" s="1403"/>
      <c r="AC71" s="1408"/>
      <c r="AD71" s="1409"/>
      <c r="AE71" s="254"/>
      <c r="AF71" s="491"/>
      <c r="AG71" s="220"/>
      <c r="AH71" s="219"/>
      <c r="AI71" s="491"/>
      <c r="AJ71" s="220"/>
      <c r="AK71" s="200"/>
    </row>
    <row r="72" spans="1:37" s="197" customFormat="1" ht="72.75" customHeight="1">
      <c r="A72" s="196"/>
      <c r="B72" s="1347" t="s">
        <v>915</v>
      </c>
      <c r="C72" s="1411"/>
      <c r="D72" s="1410"/>
      <c r="E72" s="1397"/>
      <c r="F72" s="1397"/>
      <c r="G72" s="1397"/>
      <c r="H72" s="1397"/>
      <c r="I72" s="1397"/>
      <c r="J72" s="1397"/>
      <c r="K72" s="1397"/>
      <c r="L72" s="1397"/>
      <c r="M72" s="1397"/>
      <c r="N72" s="1397"/>
      <c r="O72" s="1397"/>
      <c r="P72" s="1397"/>
      <c r="Q72" s="1397"/>
      <c r="R72" s="1397"/>
      <c r="S72" s="1397"/>
      <c r="T72" s="1397"/>
      <c r="U72" s="1397"/>
      <c r="V72" s="1397"/>
      <c r="W72" s="1397"/>
      <c r="X72" s="1397"/>
      <c r="Y72" s="1397"/>
      <c r="Z72" s="1397"/>
      <c r="AA72" s="1384"/>
      <c r="AB72" s="456"/>
      <c r="AC72" s="246"/>
      <c r="AD72" s="433"/>
      <c r="AE72" s="254"/>
      <c r="AF72" s="246"/>
      <c r="AG72" s="220"/>
      <c r="AH72" s="219"/>
      <c r="AI72" s="246"/>
      <c r="AJ72" s="220"/>
      <c r="AK72" s="200"/>
    </row>
    <row r="73" spans="1:37" s="197" customFormat="1" ht="109.5" customHeight="1">
      <c r="A73" s="196"/>
      <c r="B73" s="569"/>
      <c r="C73" s="579"/>
      <c r="D73" s="1385" t="s">
        <v>954</v>
      </c>
      <c r="E73" s="1386"/>
      <c r="F73" s="1386"/>
      <c r="G73" s="1386"/>
      <c r="H73" s="1386"/>
      <c r="I73" s="1386"/>
      <c r="J73" s="1386"/>
      <c r="K73" s="1386"/>
      <c r="L73" s="1386"/>
      <c r="M73" s="1386"/>
      <c r="N73" s="1386"/>
      <c r="O73" s="1386"/>
      <c r="P73" s="1386"/>
      <c r="Q73" s="1386"/>
      <c r="R73" s="1386"/>
      <c r="S73" s="1386"/>
      <c r="T73" s="1386"/>
      <c r="U73" s="1386"/>
      <c r="V73" s="1386"/>
      <c r="W73" s="1386"/>
      <c r="X73" s="1386"/>
      <c r="Y73" s="1386"/>
      <c r="Z73" s="1386"/>
      <c r="AA73" s="1387"/>
      <c r="AB73" s="246"/>
      <c r="AC73" s="246"/>
      <c r="AD73" s="433"/>
      <c r="AE73" s="254"/>
      <c r="AF73" s="246"/>
      <c r="AG73" s="221"/>
      <c r="AH73" s="219"/>
      <c r="AI73" s="246"/>
      <c r="AJ73" s="220"/>
      <c r="AK73" s="200"/>
    </row>
    <row r="74" spans="1:37" s="197" customFormat="1" ht="4.5" customHeight="1">
      <c r="A74" s="196"/>
      <c r="B74" s="1345" t="s">
        <v>73</v>
      </c>
      <c r="C74" s="1346"/>
      <c r="D74" s="1000" t="s">
        <v>754</v>
      </c>
      <c r="E74" s="1001"/>
      <c r="F74" s="1001"/>
      <c r="G74" s="1001"/>
      <c r="H74" s="1001"/>
      <c r="I74" s="1001"/>
      <c r="J74" s="1001"/>
      <c r="K74" s="1001"/>
      <c r="L74" s="1001"/>
      <c r="M74" s="1001"/>
      <c r="N74" s="1001"/>
      <c r="O74" s="1001"/>
      <c r="P74" s="1001"/>
      <c r="Q74" s="1001"/>
      <c r="R74" s="1001"/>
      <c r="S74" s="1001"/>
      <c r="T74" s="1001"/>
      <c r="U74" s="1001"/>
      <c r="V74" s="1001"/>
      <c r="W74" s="1001"/>
      <c r="X74" s="1001"/>
      <c r="Y74" s="1001"/>
      <c r="Z74" s="1001"/>
      <c r="AA74" s="1002"/>
      <c r="AB74" s="422"/>
      <c r="AC74" s="228"/>
      <c r="AD74" s="423"/>
      <c r="AE74" s="252"/>
      <c r="AF74" s="217"/>
      <c r="AG74" s="218"/>
      <c r="AH74" s="217"/>
      <c r="AI74" s="217"/>
      <c r="AJ74" s="218"/>
      <c r="AK74" s="200"/>
    </row>
    <row r="75" spans="1:37" s="197" customFormat="1" ht="15" customHeight="1">
      <c r="A75" s="196"/>
      <c r="B75" s="1347"/>
      <c r="C75" s="1348"/>
      <c r="D75" s="1000"/>
      <c r="E75" s="1001"/>
      <c r="F75" s="1001"/>
      <c r="G75" s="1001"/>
      <c r="H75" s="1001"/>
      <c r="I75" s="1001"/>
      <c r="J75" s="1001"/>
      <c r="K75" s="1001"/>
      <c r="L75" s="1001"/>
      <c r="M75" s="1001"/>
      <c r="N75" s="1001"/>
      <c r="O75" s="1001"/>
      <c r="P75" s="1001"/>
      <c r="Q75" s="1001"/>
      <c r="R75" s="1001"/>
      <c r="S75" s="1001"/>
      <c r="T75" s="1001"/>
      <c r="U75" s="1001"/>
      <c r="V75" s="1001"/>
      <c r="W75" s="1001"/>
      <c r="X75" s="1001"/>
      <c r="Y75" s="1001"/>
      <c r="Z75" s="1001"/>
      <c r="AA75" s="1001"/>
      <c r="AB75" s="1351"/>
      <c r="AC75" s="1352"/>
      <c r="AD75" s="1353"/>
      <c r="AE75" s="219"/>
      <c r="AF75" s="491"/>
      <c r="AG75" s="220"/>
      <c r="AH75" s="219"/>
      <c r="AI75" s="491"/>
      <c r="AJ75" s="220"/>
      <c r="AK75" s="200"/>
    </row>
    <row r="76" spans="1:37" s="197" customFormat="1" ht="15" customHeight="1">
      <c r="A76" s="196"/>
      <c r="B76" s="1349"/>
      <c r="C76" s="1350"/>
      <c r="D76" s="1003"/>
      <c r="E76" s="1004"/>
      <c r="F76" s="1004"/>
      <c r="G76" s="1004"/>
      <c r="H76" s="1004"/>
      <c r="I76" s="1004"/>
      <c r="J76" s="1004"/>
      <c r="K76" s="1004"/>
      <c r="L76" s="1004"/>
      <c r="M76" s="1004"/>
      <c r="N76" s="1004"/>
      <c r="O76" s="1004"/>
      <c r="P76" s="1004"/>
      <c r="Q76" s="1004"/>
      <c r="R76" s="1004"/>
      <c r="S76" s="1004"/>
      <c r="T76" s="1004"/>
      <c r="U76" s="1004"/>
      <c r="V76" s="1004"/>
      <c r="W76" s="1004"/>
      <c r="X76" s="1004"/>
      <c r="Y76" s="1004"/>
      <c r="Z76" s="1004"/>
      <c r="AA76" s="1005"/>
      <c r="AB76" s="424"/>
      <c r="AC76" s="205"/>
      <c r="AD76" s="425"/>
      <c r="AE76" s="255"/>
      <c r="AF76" s="206"/>
      <c r="AG76" s="221"/>
      <c r="AH76" s="206"/>
      <c r="AI76" s="206"/>
      <c r="AJ76" s="221"/>
      <c r="AK76" s="200"/>
    </row>
    <row r="77" spans="1:37" s="197" customFormat="1" ht="4.5" customHeight="1">
      <c r="A77" s="196"/>
      <c r="B77" s="1345" t="s">
        <v>916</v>
      </c>
      <c r="C77" s="1346"/>
      <c r="D77" s="974" t="s">
        <v>989</v>
      </c>
      <c r="E77" s="990"/>
      <c r="F77" s="990"/>
      <c r="G77" s="990"/>
      <c r="H77" s="990"/>
      <c r="I77" s="990"/>
      <c r="J77" s="990"/>
      <c r="K77" s="990"/>
      <c r="L77" s="990"/>
      <c r="M77" s="990"/>
      <c r="N77" s="990"/>
      <c r="O77" s="990"/>
      <c r="P77" s="990"/>
      <c r="Q77" s="990"/>
      <c r="R77" s="990"/>
      <c r="S77" s="990"/>
      <c r="T77" s="990"/>
      <c r="U77" s="990"/>
      <c r="V77" s="990"/>
      <c r="W77" s="990"/>
      <c r="X77" s="990"/>
      <c r="Y77" s="990"/>
      <c r="Z77" s="990"/>
      <c r="AA77" s="991"/>
      <c r="AB77" s="422"/>
      <c r="AC77" s="228"/>
      <c r="AD77" s="423"/>
      <c r="AE77" s="254"/>
      <c r="AF77" s="219"/>
      <c r="AG77" s="220"/>
      <c r="AH77" s="219"/>
      <c r="AI77" s="219"/>
      <c r="AJ77" s="220"/>
      <c r="AK77" s="200"/>
    </row>
    <row r="78" spans="1:37" s="197" customFormat="1" ht="15" customHeight="1">
      <c r="A78" s="196"/>
      <c r="B78" s="1347"/>
      <c r="C78" s="1348"/>
      <c r="D78" s="992"/>
      <c r="E78" s="993"/>
      <c r="F78" s="993"/>
      <c r="G78" s="993"/>
      <c r="H78" s="993"/>
      <c r="I78" s="993"/>
      <c r="J78" s="993"/>
      <c r="K78" s="993"/>
      <c r="L78" s="993"/>
      <c r="M78" s="993"/>
      <c r="N78" s="993"/>
      <c r="O78" s="993"/>
      <c r="P78" s="993"/>
      <c r="Q78" s="993"/>
      <c r="R78" s="993"/>
      <c r="S78" s="993"/>
      <c r="T78" s="993"/>
      <c r="U78" s="993"/>
      <c r="V78" s="993"/>
      <c r="W78" s="993"/>
      <c r="X78" s="993"/>
      <c r="Y78" s="993"/>
      <c r="Z78" s="993"/>
      <c r="AA78" s="994"/>
      <c r="AB78" s="1351"/>
      <c r="AC78" s="1352"/>
      <c r="AD78" s="1353"/>
      <c r="AE78" s="219"/>
      <c r="AF78" s="491"/>
      <c r="AG78" s="220"/>
      <c r="AH78" s="219"/>
      <c r="AI78" s="491"/>
      <c r="AJ78" s="220"/>
      <c r="AK78" s="200"/>
    </row>
    <row r="79" spans="1:37" s="197" customFormat="1" ht="71.25" customHeight="1">
      <c r="A79" s="196"/>
      <c r="B79" s="1349"/>
      <c r="C79" s="1350"/>
      <c r="D79" s="995"/>
      <c r="E79" s="996"/>
      <c r="F79" s="996"/>
      <c r="G79" s="996"/>
      <c r="H79" s="996"/>
      <c r="I79" s="996"/>
      <c r="J79" s="996"/>
      <c r="K79" s="996"/>
      <c r="L79" s="996"/>
      <c r="M79" s="996"/>
      <c r="N79" s="996"/>
      <c r="O79" s="996"/>
      <c r="P79" s="996"/>
      <c r="Q79" s="996"/>
      <c r="R79" s="996"/>
      <c r="S79" s="996"/>
      <c r="T79" s="996"/>
      <c r="U79" s="996"/>
      <c r="V79" s="996"/>
      <c r="W79" s="996"/>
      <c r="X79" s="996"/>
      <c r="Y79" s="996"/>
      <c r="Z79" s="996"/>
      <c r="AA79" s="997"/>
      <c r="AB79" s="424"/>
      <c r="AC79" s="205"/>
      <c r="AD79" s="425"/>
      <c r="AE79" s="255"/>
      <c r="AF79" s="206"/>
      <c r="AG79" s="221"/>
      <c r="AH79" s="206"/>
      <c r="AI79" s="206"/>
      <c r="AJ79" s="221"/>
      <c r="AK79" s="200"/>
    </row>
    <row r="80" spans="1:37" s="197" customFormat="1" ht="4.5" customHeight="1">
      <c r="A80" s="196"/>
      <c r="B80" s="1345" t="s">
        <v>910</v>
      </c>
      <c r="C80" s="1346"/>
      <c r="D80" s="974" t="s">
        <v>988</v>
      </c>
      <c r="E80" s="990"/>
      <c r="F80" s="990"/>
      <c r="G80" s="990"/>
      <c r="H80" s="990"/>
      <c r="I80" s="990"/>
      <c r="J80" s="990"/>
      <c r="K80" s="990"/>
      <c r="L80" s="990"/>
      <c r="M80" s="990"/>
      <c r="N80" s="990"/>
      <c r="O80" s="990"/>
      <c r="P80" s="990"/>
      <c r="Q80" s="990"/>
      <c r="R80" s="990"/>
      <c r="S80" s="990"/>
      <c r="T80" s="990"/>
      <c r="U80" s="990"/>
      <c r="V80" s="990"/>
      <c r="W80" s="990"/>
      <c r="X80" s="990"/>
      <c r="Y80" s="990"/>
      <c r="Z80" s="990"/>
      <c r="AA80" s="991"/>
      <c r="AB80" s="422"/>
      <c r="AC80" s="228"/>
      <c r="AD80" s="423"/>
      <c r="AE80" s="252"/>
      <c r="AF80" s="217"/>
      <c r="AG80" s="218"/>
      <c r="AH80" s="217"/>
      <c r="AI80" s="217"/>
      <c r="AJ80" s="218"/>
      <c r="AK80" s="200"/>
    </row>
    <row r="81" spans="1:37" s="197" customFormat="1" ht="15" customHeight="1">
      <c r="A81" s="196"/>
      <c r="B81" s="1347"/>
      <c r="C81" s="1348"/>
      <c r="D81" s="992"/>
      <c r="E81" s="993"/>
      <c r="F81" s="993"/>
      <c r="G81" s="993"/>
      <c r="H81" s="993"/>
      <c r="I81" s="993"/>
      <c r="J81" s="993"/>
      <c r="K81" s="993"/>
      <c r="L81" s="993"/>
      <c r="M81" s="993"/>
      <c r="N81" s="993"/>
      <c r="O81" s="993"/>
      <c r="P81" s="993"/>
      <c r="Q81" s="993"/>
      <c r="R81" s="993"/>
      <c r="S81" s="993"/>
      <c r="T81" s="993"/>
      <c r="U81" s="993"/>
      <c r="V81" s="993"/>
      <c r="W81" s="993"/>
      <c r="X81" s="993"/>
      <c r="Y81" s="993"/>
      <c r="Z81" s="993"/>
      <c r="AA81" s="994"/>
      <c r="AB81" s="1351"/>
      <c r="AC81" s="1352"/>
      <c r="AD81" s="1353"/>
      <c r="AE81" s="219"/>
      <c r="AF81" s="491"/>
      <c r="AG81" s="220"/>
      <c r="AH81" s="219"/>
      <c r="AI81" s="491"/>
      <c r="AJ81" s="220"/>
      <c r="AK81" s="200"/>
    </row>
    <row r="82" spans="1:37" s="197" customFormat="1" ht="71.25" customHeight="1">
      <c r="A82" s="196"/>
      <c r="B82" s="1349"/>
      <c r="C82" s="1350"/>
      <c r="D82" s="995"/>
      <c r="E82" s="996"/>
      <c r="F82" s="996"/>
      <c r="G82" s="996"/>
      <c r="H82" s="996"/>
      <c r="I82" s="996"/>
      <c r="J82" s="996"/>
      <c r="K82" s="996"/>
      <c r="L82" s="996"/>
      <c r="M82" s="996"/>
      <c r="N82" s="996"/>
      <c r="O82" s="996"/>
      <c r="P82" s="996"/>
      <c r="Q82" s="996"/>
      <c r="R82" s="996"/>
      <c r="S82" s="996"/>
      <c r="T82" s="996"/>
      <c r="U82" s="996"/>
      <c r="V82" s="996"/>
      <c r="W82" s="996"/>
      <c r="X82" s="996"/>
      <c r="Y82" s="996"/>
      <c r="Z82" s="996"/>
      <c r="AA82" s="997"/>
      <c r="AB82" s="424"/>
      <c r="AC82" s="621"/>
      <c r="AD82" s="425"/>
      <c r="AE82" s="255"/>
      <c r="AF82" s="206"/>
      <c r="AG82" s="221"/>
      <c r="AH82" s="206"/>
      <c r="AI82" s="206"/>
      <c r="AJ82" s="221"/>
      <c r="AK82" s="200"/>
    </row>
    <row r="83" spans="1:37" s="197" customFormat="1" ht="4.5" customHeight="1">
      <c r="A83" s="196"/>
      <c r="B83" s="1345" t="s">
        <v>845</v>
      </c>
      <c r="C83" s="1346"/>
      <c r="D83" s="485"/>
      <c r="E83" s="486"/>
      <c r="F83" s="486"/>
      <c r="G83" s="486"/>
      <c r="H83" s="486"/>
      <c r="I83" s="486"/>
      <c r="J83" s="486"/>
      <c r="K83" s="486"/>
      <c r="L83" s="486"/>
      <c r="M83" s="486"/>
      <c r="N83" s="486"/>
      <c r="O83" s="486"/>
      <c r="P83" s="486"/>
      <c r="Q83" s="486"/>
      <c r="R83" s="486"/>
      <c r="S83" s="486"/>
      <c r="T83" s="486"/>
      <c r="U83" s="486"/>
      <c r="V83" s="486"/>
      <c r="W83" s="486"/>
      <c r="X83" s="486"/>
      <c r="Y83" s="486"/>
      <c r="Z83" s="486"/>
      <c r="AA83" s="487"/>
      <c r="AB83" s="422"/>
      <c r="AC83" s="228"/>
      <c r="AD83" s="423"/>
      <c r="AE83" s="252"/>
      <c r="AF83" s="217"/>
      <c r="AG83" s="218"/>
      <c r="AH83" s="217"/>
      <c r="AI83" s="217"/>
      <c r="AJ83" s="218"/>
      <c r="AK83" s="200"/>
    </row>
    <row r="84" spans="1:37" s="197" customFormat="1" ht="15" customHeight="1">
      <c r="A84" s="196"/>
      <c r="B84" s="1347"/>
      <c r="C84" s="1348"/>
      <c r="D84" s="992" t="s">
        <v>898</v>
      </c>
      <c r="E84" s="1383"/>
      <c r="F84" s="1383"/>
      <c r="G84" s="1383"/>
      <c r="H84" s="1383"/>
      <c r="I84" s="1383"/>
      <c r="J84" s="1383"/>
      <c r="K84" s="1383"/>
      <c r="L84" s="1383"/>
      <c r="M84" s="1383"/>
      <c r="N84" s="1383"/>
      <c r="O84" s="1383"/>
      <c r="P84" s="1383"/>
      <c r="Q84" s="1383"/>
      <c r="R84" s="1383"/>
      <c r="S84" s="1383"/>
      <c r="T84" s="1383"/>
      <c r="U84" s="1383"/>
      <c r="V84" s="1383"/>
      <c r="W84" s="1383"/>
      <c r="X84" s="1383"/>
      <c r="Y84" s="1383"/>
      <c r="Z84" s="1383"/>
      <c r="AA84" s="1384"/>
      <c r="AB84" s="1351"/>
      <c r="AC84" s="1352"/>
      <c r="AD84" s="1353"/>
      <c r="AE84" s="219"/>
      <c r="AF84" s="491"/>
      <c r="AG84" s="220"/>
      <c r="AH84" s="219"/>
      <c r="AI84" s="491"/>
      <c r="AJ84" s="220"/>
      <c r="AK84" s="200"/>
    </row>
    <row r="85" spans="1:37" s="197" customFormat="1" ht="75" customHeight="1">
      <c r="A85" s="196"/>
      <c r="B85" s="1349"/>
      <c r="C85" s="1350"/>
      <c r="D85" s="1385"/>
      <c r="E85" s="1386"/>
      <c r="F85" s="1386"/>
      <c r="G85" s="1386"/>
      <c r="H85" s="1386"/>
      <c r="I85" s="1386"/>
      <c r="J85" s="1386"/>
      <c r="K85" s="1386"/>
      <c r="L85" s="1386"/>
      <c r="M85" s="1386"/>
      <c r="N85" s="1386"/>
      <c r="O85" s="1386"/>
      <c r="P85" s="1386"/>
      <c r="Q85" s="1386"/>
      <c r="R85" s="1386"/>
      <c r="S85" s="1386"/>
      <c r="T85" s="1386"/>
      <c r="U85" s="1386"/>
      <c r="V85" s="1386"/>
      <c r="W85" s="1386"/>
      <c r="X85" s="1386"/>
      <c r="Y85" s="1386"/>
      <c r="Z85" s="1386"/>
      <c r="AA85" s="1387"/>
      <c r="AB85" s="424"/>
      <c r="AC85" s="205"/>
      <c r="AD85" s="425"/>
      <c r="AE85" s="255"/>
      <c r="AF85" s="206"/>
      <c r="AG85" s="221"/>
      <c r="AH85" s="219"/>
      <c r="AI85" s="219"/>
      <c r="AJ85" s="220"/>
      <c r="AK85" s="200"/>
    </row>
    <row r="86" spans="1:37" s="197" customFormat="1" ht="4.5" customHeight="1">
      <c r="A86" s="196"/>
      <c r="B86" s="1345" t="s">
        <v>917</v>
      </c>
      <c r="C86" s="1346"/>
      <c r="D86" s="497"/>
      <c r="E86" s="486"/>
      <c r="F86" s="486"/>
      <c r="G86" s="486"/>
      <c r="H86" s="486"/>
      <c r="I86" s="486"/>
      <c r="J86" s="486"/>
      <c r="K86" s="486"/>
      <c r="L86" s="486"/>
      <c r="M86" s="486"/>
      <c r="N86" s="486"/>
      <c r="O86" s="486"/>
      <c r="P86" s="486"/>
      <c r="Q86" s="486"/>
      <c r="R86" s="486"/>
      <c r="S86" s="486"/>
      <c r="T86" s="486"/>
      <c r="U86" s="486"/>
      <c r="V86" s="486"/>
      <c r="W86" s="486"/>
      <c r="X86" s="486"/>
      <c r="Y86" s="486"/>
      <c r="Z86" s="486"/>
      <c r="AA86" s="487"/>
      <c r="AB86" s="456"/>
      <c r="AC86" s="246"/>
      <c r="AD86" s="433"/>
      <c r="AE86" s="254"/>
      <c r="AF86" s="219"/>
      <c r="AG86" s="220"/>
      <c r="AH86" s="252"/>
      <c r="AI86" s="217"/>
      <c r="AJ86" s="218"/>
      <c r="AK86" s="200"/>
    </row>
    <row r="87" spans="1:37" s="197" customFormat="1" ht="21" customHeight="1">
      <c r="A87" s="196"/>
      <c r="B87" s="1347"/>
      <c r="C87" s="1348"/>
      <c r="D87" s="992" t="s">
        <v>847</v>
      </c>
      <c r="E87" s="1397"/>
      <c r="F87" s="1397"/>
      <c r="G87" s="1397"/>
      <c r="H87" s="1397"/>
      <c r="I87" s="1397"/>
      <c r="J87" s="1397"/>
      <c r="K87" s="1397"/>
      <c r="L87" s="1397"/>
      <c r="M87" s="1397"/>
      <c r="N87" s="1397"/>
      <c r="O87" s="1397"/>
      <c r="P87" s="1397"/>
      <c r="Q87" s="1397"/>
      <c r="R87" s="1397"/>
      <c r="S87" s="1397"/>
      <c r="T87" s="1397"/>
      <c r="U87" s="1397"/>
      <c r="V87" s="1397"/>
      <c r="W87" s="1397"/>
      <c r="X87" s="1397"/>
      <c r="Y87" s="1397"/>
      <c r="Z87" s="1397"/>
      <c r="AA87" s="1384"/>
      <c r="AB87" s="1351"/>
      <c r="AC87" s="1352"/>
      <c r="AD87" s="1353"/>
      <c r="AE87" s="219"/>
      <c r="AF87" s="491"/>
      <c r="AG87" s="220"/>
      <c r="AH87" s="219"/>
      <c r="AI87" s="491"/>
      <c r="AJ87" s="220"/>
      <c r="AK87" s="200"/>
    </row>
    <row r="88" spans="1:37" s="197" customFormat="1" ht="83.25" customHeight="1">
      <c r="A88" s="540"/>
      <c r="B88" s="1349"/>
      <c r="C88" s="1350"/>
      <c r="D88" s="1385"/>
      <c r="E88" s="1386"/>
      <c r="F88" s="1386"/>
      <c r="G88" s="1386"/>
      <c r="H88" s="1386"/>
      <c r="I88" s="1386"/>
      <c r="J88" s="1386"/>
      <c r="K88" s="1386"/>
      <c r="L88" s="1386"/>
      <c r="M88" s="1386"/>
      <c r="N88" s="1386"/>
      <c r="O88" s="1386"/>
      <c r="P88" s="1386"/>
      <c r="Q88" s="1386"/>
      <c r="R88" s="1386"/>
      <c r="S88" s="1386"/>
      <c r="T88" s="1386"/>
      <c r="U88" s="1386"/>
      <c r="V88" s="1386"/>
      <c r="W88" s="1386"/>
      <c r="X88" s="1386"/>
      <c r="Y88" s="1386"/>
      <c r="Z88" s="1386"/>
      <c r="AA88" s="1387"/>
      <c r="AB88" s="424"/>
      <c r="AC88" s="205"/>
      <c r="AD88" s="425"/>
      <c r="AE88" s="255"/>
      <c r="AF88" s="206"/>
      <c r="AG88" s="221"/>
      <c r="AH88" s="206"/>
      <c r="AI88" s="206"/>
      <c r="AJ88" s="221"/>
      <c r="AK88" s="458"/>
    </row>
    <row r="89" spans="1:37" s="197" customFormat="1" ht="4.5" customHeight="1">
      <c r="A89" s="541"/>
      <c r="B89" s="1345" t="s">
        <v>918</v>
      </c>
      <c r="C89" s="1346"/>
      <c r="D89" s="1388" t="s">
        <v>755</v>
      </c>
      <c r="E89" s="1389"/>
      <c r="F89" s="1389"/>
      <c r="G89" s="1389"/>
      <c r="H89" s="1389"/>
      <c r="I89" s="1389"/>
      <c r="J89" s="1389"/>
      <c r="K89" s="1389"/>
      <c r="L89" s="1389"/>
      <c r="M89" s="1389"/>
      <c r="N89" s="1389"/>
      <c r="O89" s="1389"/>
      <c r="P89" s="1389"/>
      <c r="Q89" s="1389"/>
      <c r="R89" s="1389"/>
      <c r="S89" s="1389"/>
      <c r="T89" s="1389"/>
      <c r="U89" s="1389"/>
      <c r="V89" s="1389"/>
      <c r="W89" s="1389"/>
      <c r="X89" s="1389"/>
      <c r="Y89" s="1389"/>
      <c r="Z89" s="1389"/>
      <c r="AA89" s="1390"/>
      <c r="AB89" s="422"/>
      <c r="AC89" s="228"/>
      <c r="AD89" s="423"/>
      <c r="AE89" s="275"/>
      <c r="AF89" s="439"/>
      <c r="AG89" s="218"/>
      <c r="AH89" s="252"/>
      <c r="AI89" s="217"/>
      <c r="AJ89" s="218"/>
      <c r="AK89" s="542"/>
    </row>
    <row r="90" spans="1:37" s="197" customFormat="1" ht="15" customHeight="1">
      <c r="A90" s="196"/>
      <c r="B90" s="1347"/>
      <c r="C90" s="1348"/>
      <c r="D90" s="1391"/>
      <c r="E90" s="1392"/>
      <c r="F90" s="1392"/>
      <c r="G90" s="1392"/>
      <c r="H90" s="1392"/>
      <c r="I90" s="1392"/>
      <c r="J90" s="1392"/>
      <c r="K90" s="1392"/>
      <c r="L90" s="1392"/>
      <c r="M90" s="1392"/>
      <c r="N90" s="1392"/>
      <c r="O90" s="1392"/>
      <c r="P90" s="1392"/>
      <c r="Q90" s="1392"/>
      <c r="R90" s="1392"/>
      <c r="S90" s="1392"/>
      <c r="T90" s="1392"/>
      <c r="U90" s="1392"/>
      <c r="V90" s="1392"/>
      <c r="W90" s="1392"/>
      <c r="X90" s="1392"/>
      <c r="Y90" s="1392"/>
      <c r="Z90" s="1392"/>
      <c r="AA90" s="1393"/>
      <c r="AB90" s="1351"/>
      <c r="AC90" s="1352"/>
      <c r="AD90" s="1353"/>
      <c r="AE90" s="219"/>
      <c r="AF90" s="491"/>
      <c r="AG90" s="220"/>
      <c r="AH90" s="254"/>
      <c r="AI90" s="491"/>
      <c r="AJ90" s="220"/>
      <c r="AK90" s="200"/>
    </row>
    <row r="91" spans="1:37" s="197" customFormat="1" ht="30" customHeight="1">
      <c r="A91" s="273"/>
      <c r="B91" s="1349"/>
      <c r="C91" s="1350"/>
      <c r="D91" s="1394"/>
      <c r="E91" s="1395"/>
      <c r="F91" s="1395"/>
      <c r="G91" s="1395"/>
      <c r="H91" s="1395"/>
      <c r="I91" s="1395"/>
      <c r="J91" s="1395"/>
      <c r="K91" s="1395"/>
      <c r="L91" s="1395"/>
      <c r="M91" s="1395"/>
      <c r="N91" s="1395"/>
      <c r="O91" s="1395"/>
      <c r="P91" s="1395"/>
      <c r="Q91" s="1395"/>
      <c r="R91" s="1395"/>
      <c r="S91" s="1395"/>
      <c r="T91" s="1395"/>
      <c r="U91" s="1395"/>
      <c r="V91" s="1395"/>
      <c r="W91" s="1395"/>
      <c r="X91" s="1395"/>
      <c r="Y91" s="1395"/>
      <c r="Z91" s="1395"/>
      <c r="AA91" s="1396"/>
      <c r="AB91" s="424"/>
      <c r="AC91" s="205"/>
      <c r="AD91" s="425"/>
      <c r="AE91" s="255"/>
      <c r="AF91" s="206"/>
      <c r="AG91" s="221"/>
      <c r="AH91" s="255"/>
      <c r="AI91" s="206"/>
      <c r="AJ91" s="221"/>
      <c r="AK91" s="273"/>
    </row>
    <row r="92" spans="1:37" s="48" customFormat="1" ht="9.75" customHeight="1">
      <c r="A92" s="5"/>
      <c r="B92" s="1345" t="s">
        <v>919</v>
      </c>
      <c r="C92" s="1346"/>
      <c r="D92" s="974" t="s">
        <v>899</v>
      </c>
      <c r="E92" s="990"/>
      <c r="F92" s="990"/>
      <c r="G92" s="990"/>
      <c r="H92" s="990"/>
      <c r="I92" s="990"/>
      <c r="J92" s="990"/>
      <c r="K92" s="990"/>
      <c r="L92" s="990"/>
      <c r="M92" s="990"/>
      <c r="N92" s="990"/>
      <c r="O92" s="990"/>
      <c r="P92" s="990"/>
      <c r="Q92" s="990"/>
      <c r="R92" s="990"/>
      <c r="S92" s="990"/>
      <c r="T92" s="990"/>
      <c r="U92" s="990"/>
      <c r="V92" s="990"/>
      <c r="W92" s="990"/>
      <c r="X92" s="990"/>
      <c r="Y92" s="990"/>
      <c r="Z92" s="990"/>
      <c r="AA92" s="991"/>
      <c r="AB92" s="456"/>
      <c r="AC92" s="246"/>
      <c r="AD92" s="433"/>
      <c r="AE92" s="107"/>
      <c r="AF92" s="108"/>
      <c r="AG92" s="101"/>
      <c r="AH92" s="100"/>
      <c r="AI92" s="108"/>
      <c r="AJ92" s="25"/>
      <c r="AK92" s="106"/>
    </row>
    <row r="93" spans="1:37" s="48" customFormat="1" ht="15" customHeight="1">
      <c r="A93" s="5"/>
      <c r="B93" s="1347"/>
      <c r="C93" s="1348"/>
      <c r="D93" s="992"/>
      <c r="E93" s="993"/>
      <c r="F93" s="993"/>
      <c r="G93" s="993"/>
      <c r="H93" s="993"/>
      <c r="I93" s="993"/>
      <c r="J93" s="993"/>
      <c r="K93" s="993"/>
      <c r="L93" s="993"/>
      <c r="M93" s="993"/>
      <c r="N93" s="993"/>
      <c r="O93" s="993"/>
      <c r="P93" s="993"/>
      <c r="Q93" s="993"/>
      <c r="R93" s="993"/>
      <c r="S93" s="993"/>
      <c r="T93" s="993"/>
      <c r="U93" s="993"/>
      <c r="V93" s="993"/>
      <c r="W93" s="993"/>
      <c r="X93" s="993"/>
      <c r="Y93" s="993"/>
      <c r="Z93" s="993"/>
      <c r="AA93" s="994"/>
      <c r="AB93" s="1351"/>
      <c r="AC93" s="1352"/>
      <c r="AD93" s="1353"/>
      <c r="AE93" s="16"/>
      <c r="AF93" s="590"/>
      <c r="AG93" s="4"/>
      <c r="AH93" s="6"/>
      <c r="AI93" s="590"/>
      <c r="AJ93" s="18"/>
      <c r="AK93" s="7"/>
    </row>
    <row r="94" spans="1:37" s="48" customFormat="1" ht="9.75" customHeight="1">
      <c r="A94" s="5"/>
      <c r="B94" s="1349"/>
      <c r="C94" s="1350"/>
      <c r="D94" s="992"/>
      <c r="E94" s="993"/>
      <c r="F94" s="993"/>
      <c r="G94" s="993"/>
      <c r="H94" s="993"/>
      <c r="I94" s="993"/>
      <c r="J94" s="993"/>
      <c r="K94" s="993"/>
      <c r="L94" s="993"/>
      <c r="M94" s="993"/>
      <c r="N94" s="993"/>
      <c r="O94" s="993"/>
      <c r="P94" s="993"/>
      <c r="Q94" s="993"/>
      <c r="R94" s="993"/>
      <c r="S94" s="993"/>
      <c r="T94" s="993"/>
      <c r="U94" s="993"/>
      <c r="V94" s="993"/>
      <c r="W94" s="993"/>
      <c r="X94" s="993"/>
      <c r="Y94" s="993"/>
      <c r="Z94" s="993"/>
      <c r="AA94" s="994"/>
      <c r="AB94" s="424"/>
      <c r="AC94" s="205"/>
      <c r="AD94" s="425"/>
      <c r="AE94" s="19"/>
      <c r="AF94" s="102"/>
      <c r="AG94" s="20"/>
      <c r="AH94" s="19"/>
      <c r="AI94" s="21"/>
      <c r="AJ94" s="22"/>
      <c r="AK94" s="7"/>
    </row>
    <row r="95" spans="1:37" s="48" customFormat="1" ht="5.25" customHeight="1">
      <c r="A95" s="5"/>
      <c r="B95" s="465"/>
      <c r="C95" s="488"/>
      <c r="D95" s="100"/>
      <c r="E95" s="101"/>
      <c r="F95" s="101"/>
      <c r="G95" s="101"/>
      <c r="H95" s="101"/>
      <c r="I95" s="101"/>
      <c r="J95" s="101"/>
      <c r="K95" s="101"/>
      <c r="L95" s="101"/>
      <c r="M95" s="101"/>
      <c r="N95" s="101"/>
      <c r="O95" s="101"/>
      <c r="P95" s="101"/>
      <c r="Q95" s="101"/>
      <c r="R95" s="101"/>
      <c r="S95" s="101"/>
      <c r="T95" s="101"/>
      <c r="U95" s="101"/>
      <c r="V95" s="101"/>
      <c r="W95" s="101"/>
      <c r="X95" s="101"/>
      <c r="Y95" s="101"/>
      <c r="Z95" s="101"/>
      <c r="AA95" s="476"/>
      <c r="AB95" s="228"/>
      <c r="AC95" s="228"/>
      <c r="AD95" s="423"/>
      <c r="AE95" s="16"/>
      <c r="AF95" s="26"/>
      <c r="AG95" s="17"/>
      <c r="AH95" s="16"/>
      <c r="AI95" s="51"/>
      <c r="AJ95" s="17"/>
      <c r="AK95" s="7"/>
    </row>
    <row r="96" spans="1:37" s="48" customFormat="1" ht="15" customHeight="1">
      <c r="A96" s="5"/>
      <c r="B96" s="1347" t="s">
        <v>920</v>
      </c>
      <c r="C96" s="1348"/>
      <c r="D96" s="992" t="s">
        <v>986</v>
      </c>
      <c r="E96" s="993"/>
      <c r="F96" s="993"/>
      <c r="G96" s="993"/>
      <c r="H96" s="993"/>
      <c r="I96" s="993"/>
      <c r="J96" s="993"/>
      <c r="K96" s="993"/>
      <c r="L96" s="993"/>
      <c r="M96" s="993"/>
      <c r="N96" s="993"/>
      <c r="O96" s="993"/>
      <c r="P96" s="993"/>
      <c r="Q96" s="993"/>
      <c r="R96" s="993"/>
      <c r="S96" s="993"/>
      <c r="T96" s="993"/>
      <c r="U96" s="993"/>
      <c r="V96" s="993"/>
      <c r="W96" s="993"/>
      <c r="X96" s="993"/>
      <c r="Y96" s="993"/>
      <c r="Z96" s="993"/>
      <c r="AA96" s="994"/>
      <c r="AB96" s="1351"/>
      <c r="AC96" s="1352"/>
      <c r="AD96" s="1353"/>
      <c r="AE96" s="17"/>
      <c r="AF96" s="590"/>
      <c r="AG96" s="17"/>
      <c r="AH96" s="16"/>
      <c r="AI96" s="590"/>
      <c r="AJ96" s="17"/>
      <c r="AK96" s="7"/>
    </row>
    <row r="97" spans="1:37" s="48" customFormat="1" ht="26.25" customHeight="1">
      <c r="A97" s="5"/>
      <c r="B97" s="1347"/>
      <c r="C97" s="1348"/>
      <c r="D97" s="992"/>
      <c r="E97" s="993"/>
      <c r="F97" s="993"/>
      <c r="G97" s="993"/>
      <c r="H97" s="993"/>
      <c r="I97" s="993"/>
      <c r="J97" s="993"/>
      <c r="K97" s="993"/>
      <c r="L97" s="993"/>
      <c r="M97" s="993"/>
      <c r="N97" s="993"/>
      <c r="O97" s="993"/>
      <c r="P97" s="993"/>
      <c r="Q97" s="993"/>
      <c r="R97" s="993"/>
      <c r="S97" s="993"/>
      <c r="T97" s="993"/>
      <c r="U97" s="993"/>
      <c r="V97" s="993"/>
      <c r="W97" s="993"/>
      <c r="X97" s="993"/>
      <c r="Y97" s="993"/>
      <c r="Z97" s="993"/>
      <c r="AA97" s="994"/>
      <c r="AB97" s="575"/>
      <c r="AC97" s="575"/>
      <c r="AD97" s="575"/>
      <c r="AE97" s="16"/>
      <c r="AF97" s="478"/>
      <c r="AG97" s="17"/>
      <c r="AH97" s="16"/>
      <c r="AI97" s="478"/>
      <c r="AJ97" s="17"/>
      <c r="AK97" s="7"/>
    </row>
    <row r="98" spans="1:37" s="48" customFormat="1" ht="0.75" customHeight="1">
      <c r="A98" s="576"/>
      <c r="B98" s="1349"/>
      <c r="C98" s="1350"/>
      <c r="D98" s="995"/>
      <c r="E98" s="996"/>
      <c r="F98" s="996"/>
      <c r="G98" s="996"/>
      <c r="H98" s="996"/>
      <c r="I98" s="996"/>
      <c r="J98" s="996"/>
      <c r="K98" s="996"/>
      <c r="L98" s="996"/>
      <c r="M98" s="996"/>
      <c r="N98" s="996"/>
      <c r="O98" s="996"/>
      <c r="P98" s="996"/>
      <c r="Q98" s="996"/>
      <c r="R98" s="996"/>
      <c r="S98" s="996"/>
      <c r="T98" s="996"/>
      <c r="U98" s="996"/>
      <c r="V98" s="996"/>
      <c r="W98" s="996"/>
      <c r="X98" s="996"/>
      <c r="Y98" s="996"/>
      <c r="Z98" s="996"/>
      <c r="AA98" s="997"/>
      <c r="AB98" s="205"/>
      <c r="AC98" s="205"/>
      <c r="AD98" s="425"/>
      <c r="AE98" s="19"/>
      <c r="AF98" s="21"/>
      <c r="AG98" s="20"/>
      <c r="AH98" s="19"/>
      <c r="AI98" s="21"/>
      <c r="AJ98" s="20"/>
      <c r="AK98" s="577"/>
    </row>
    <row r="99" spans="1:37" s="48" customFormat="1" ht="4.5" customHeight="1">
      <c r="A99" s="5"/>
      <c r="B99" s="1347" t="s">
        <v>921</v>
      </c>
      <c r="C99" s="1348"/>
      <c r="D99" s="992" t="s">
        <v>757</v>
      </c>
      <c r="E99" s="993"/>
      <c r="F99" s="993"/>
      <c r="G99" s="993"/>
      <c r="H99" s="993"/>
      <c r="I99" s="993"/>
      <c r="J99" s="993"/>
      <c r="K99" s="993"/>
      <c r="L99" s="993"/>
      <c r="M99" s="993"/>
      <c r="N99" s="993"/>
      <c r="O99" s="993"/>
      <c r="P99" s="993"/>
      <c r="Q99" s="993"/>
      <c r="R99" s="993"/>
      <c r="S99" s="993"/>
      <c r="T99" s="993"/>
      <c r="U99" s="993"/>
      <c r="V99" s="993"/>
      <c r="W99" s="993"/>
      <c r="X99" s="993"/>
      <c r="Y99" s="993"/>
      <c r="Z99" s="993"/>
      <c r="AA99" s="994"/>
      <c r="AB99" s="456"/>
      <c r="AC99" s="246"/>
      <c r="AD99" s="433"/>
      <c r="AE99" s="16"/>
      <c r="AF99" s="574"/>
      <c r="AG99" s="477"/>
      <c r="AH99" s="16"/>
      <c r="AI99" s="574"/>
      <c r="AJ99" s="477"/>
      <c r="AK99" s="7"/>
    </row>
    <row r="100" spans="1:37" s="48" customFormat="1" ht="15" customHeight="1">
      <c r="A100" s="5"/>
      <c r="B100" s="1347"/>
      <c r="C100" s="1348"/>
      <c r="D100" s="992"/>
      <c r="E100" s="993"/>
      <c r="F100" s="993"/>
      <c r="G100" s="993"/>
      <c r="H100" s="993"/>
      <c r="I100" s="993"/>
      <c r="J100" s="993"/>
      <c r="K100" s="993"/>
      <c r="L100" s="993"/>
      <c r="M100" s="993"/>
      <c r="N100" s="993"/>
      <c r="O100" s="993"/>
      <c r="P100" s="993"/>
      <c r="Q100" s="993"/>
      <c r="R100" s="993"/>
      <c r="S100" s="993"/>
      <c r="T100" s="993"/>
      <c r="U100" s="993"/>
      <c r="V100" s="993"/>
      <c r="W100" s="993"/>
      <c r="X100" s="993"/>
      <c r="Y100" s="993"/>
      <c r="Z100" s="993"/>
      <c r="AA100" s="994"/>
      <c r="AB100" s="1351"/>
      <c r="AC100" s="1352"/>
      <c r="AD100" s="1353"/>
      <c r="AE100" s="16"/>
      <c r="AF100" s="590"/>
      <c r="AG100" s="477"/>
      <c r="AH100" s="16"/>
      <c r="AI100" s="590"/>
      <c r="AJ100" s="477"/>
      <c r="AK100" s="7"/>
    </row>
    <row r="101" spans="1:37" s="48" customFormat="1" ht="18" customHeight="1">
      <c r="A101" s="5"/>
      <c r="B101" s="1347"/>
      <c r="C101" s="1348"/>
      <c r="D101" s="992"/>
      <c r="E101" s="993"/>
      <c r="F101" s="993"/>
      <c r="G101" s="993"/>
      <c r="H101" s="993"/>
      <c r="I101" s="993"/>
      <c r="J101" s="993"/>
      <c r="K101" s="993"/>
      <c r="L101" s="993"/>
      <c r="M101" s="993"/>
      <c r="N101" s="993"/>
      <c r="O101" s="993"/>
      <c r="P101" s="993"/>
      <c r="Q101" s="993"/>
      <c r="R101" s="993"/>
      <c r="S101" s="993"/>
      <c r="T101" s="993"/>
      <c r="U101" s="993"/>
      <c r="V101" s="993"/>
      <c r="W101" s="993"/>
      <c r="X101" s="993"/>
      <c r="Y101" s="993"/>
      <c r="Z101" s="993"/>
      <c r="AA101" s="994"/>
      <c r="AE101" s="16"/>
      <c r="AF101" s="478"/>
      <c r="AG101" s="4"/>
      <c r="AH101" s="16"/>
      <c r="AI101" s="478"/>
      <c r="AJ101" s="4"/>
      <c r="AK101" s="7"/>
    </row>
    <row r="102" spans="1:37" s="48" customFormat="1" ht="6.75" customHeight="1">
      <c r="A102" s="5"/>
      <c r="B102" s="1349"/>
      <c r="C102" s="1398"/>
      <c r="D102" s="996"/>
      <c r="E102" s="996"/>
      <c r="F102" s="996"/>
      <c r="G102" s="996"/>
      <c r="H102" s="996"/>
      <c r="I102" s="996"/>
      <c r="J102" s="996"/>
      <c r="K102" s="996"/>
      <c r="L102" s="996"/>
      <c r="M102" s="996"/>
      <c r="N102" s="996"/>
      <c r="O102" s="996"/>
      <c r="P102" s="996"/>
      <c r="Q102" s="996"/>
      <c r="R102" s="996"/>
      <c r="S102" s="996"/>
      <c r="T102" s="996"/>
      <c r="U102" s="996"/>
      <c r="V102" s="996"/>
      <c r="W102" s="996"/>
      <c r="X102" s="996"/>
      <c r="Y102" s="996"/>
      <c r="Z102" s="996"/>
      <c r="AA102" s="996"/>
      <c r="AB102" s="424"/>
      <c r="AC102" s="205"/>
      <c r="AD102" s="425"/>
      <c r="AE102" s="19"/>
      <c r="AF102" s="21"/>
      <c r="AG102" s="20"/>
      <c r="AH102" s="19"/>
      <c r="AI102" s="21"/>
      <c r="AJ102" s="20"/>
      <c r="AK102" s="7"/>
    </row>
    <row r="103" spans="1:37" s="48" customFormat="1" ht="4.5" customHeight="1">
      <c r="A103" s="5"/>
      <c r="B103" s="1345" t="s">
        <v>922</v>
      </c>
      <c r="C103" s="1346"/>
      <c r="D103" s="992" t="s">
        <v>842</v>
      </c>
      <c r="E103" s="993"/>
      <c r="F103" s="993"/>
      <c r="G103" s="993"/>
      <c r="H103" s="993"/>
      <c r="I103" s="993"/>
      <c r="J103" s="993"/>
      <c r="K103" s="993"/>
      <c r="L103" s="993"/>
      <c r="M103" s="993"/>
      <c r="N103" s="993"/>
      <c r="O103" s="993"/>
      <c r="P103" s="993"/>
      <c r="Q103" s="993"/>
      <c r="R103" s="993"/>
      <c r="S103" s="993"/>
      <c r="T103" s="993"/>
      <c r="U103" s="993"/>
      <c r="V103" s="993"/>
      <c r="W103" s="993"/>
      <c r="X103" s="993"/>
      <c r="Y103" s="993"/>
      <c r="Z103" s="993"/>
      <c r="AA103" s="994"/>
      <c r="AB103" s="456"/>
      <c r="AC103" s="246"/>
      <c r="AD103" s="433"/>
      <c r="AE103" s="107"/>
      <c r="AF103" s="102"/>
      <c r="AG103" s="24"/>
      <c r="AH103" s="107"/>
      <c r="AI103" s="102"/>
      <c r="AJ103" s="25"/>
      <c r="AK103" s="7"/>
    </row>
    <row r="104" spans="1:37" s="48" customFormat="1" ht="15" customHeight="1">
      <c r="A104" s="5"/>
      <c r="B104" s="1347"/>
      <c r="C104" s="1348"/>
      <c r="D104" s="992"/>
      <c r="E104" s="993"/>
      <c r="F104" s="993"/>
      <c r="G104" s="993"/>
      <c r="H104" s="993"/>
      <c r="I104" s="993"/>
      <c r="J104" s="993"/>
      <c r="K104" s="993"/>
      <c r="L104" s="993"/>
      <c r="M104" s="993"/>
      <c r="N104" s="993"/>
      <c r="O104" s="993"/>
      <c r="P104" s="993"/>
      <c r="Q104" s="993"/>
      <c r="R104" s="993"/>
      <c r="S104" s="993"/>
      <c r="T104" s="993"/>
      <c r="U104" s="993"/>
      <c r="V104" s="993"/>
      <c r="W104" s="993"/>
      <c r="X104" s="993"/>
      <c r="Y104" s="993"/>
      <c r="Z104" s="993"/>
      <c r="AA104" s="994"/>
      <c r="AB104" s="1351"/>
      <c r="AC104" s="1352"/>
      <c r="AD104" s="1353"/>
      <c r="AE104" s="16"/>
      <c r="AF104" s="590"/>
      <c r="AG104" s="17"/>
      <c r="AH104" s="16"/>
      <c r="AI104" s="590"/>
      <c r="AJ104" s="18"/>
      <c r="AK104" s="7"/>
    </row>
    <row r="105" spans="1:37" s="48" customFormat="1" ht="15" customHeight="1">
      <c r="A105" s="5"/>
      <c r="B105" s="1349"/>
      <c r="C105" s="1350"/>
      <c r="D105" s="995"/>
      <c r="E105" s="996"/>
      <c r="F105" s="996"/>
      <c r="G105" s="996"/>
      <c r="H105" s="996"/>
      <c r="I105" s="996"/>
      <c r="J105" s="996"/>
      <c r="K105" s="996"/>
      <c r="L105" s="996"/>
      <c r="M105" s="996"/>
      <c r="N105" s="996"/>
      <c r="O105" s="996"/>
      <c r="P105" s="996"/>
      <c r="Q105" s="996"/>
      <c r="R105" s="996"/>
      <c r="S105" s="996"/>
      <c r="T105" s="996"/>
      <c r="U105" s="996"/>
      <c r="V105" s="996"/>
      <c r="W105" s="996"/>
      <c r="X105" s="996"/>
      <c r="Y105" s="996"/>
      <c r="Z105" s="996"/>
      <c r="AA105" s="997"/>
      <c r="AB105" s="424"/>
      <c r="AC105" s="205"/>
      <c r="AD105" s="425"/>
      <c r="AE105" s="19"/>
      <c r="AF105" s="102"/>
      <c r="AG105" s="20"/>
      <c r="AH105" s="19"/>
      <c r="AI105" s="102"/>
      <c r="AJ105" s="22"/>
      <c r="AK105" s="7"/>
    </row>
    <row r="106" spans="1:37" s="48" customFormat="1" ht="6.75" customHeight="1">
      <c r="A106" s="5"/>
      <c r="B106" s="1345" t="s">
        <v>923</v>
      </c>
      <c r="C106" s="1346"/>
      <c r="D106" s="974" t="s">
        <v>758</v>
      </c>
      <c r="E106" s="990"/>
      <c r="F106" s="990"/>
      <c r="G106" s="990"/>
      <c r="H106" s="990"/>
      <c r="I106" s="990"/>
      <c r="J106" s="990"/>
      <c r="K106" s="990"/>
      <c r="L106" s="990"/>
      <c r="M106" s="990"/>
      <c r="N106" s="990"/>
      <c r="O106" s="990"/>
      <c r="P106" s="990"/>
      <c r="Q106" s="990"/>
      <c r="R106" s="990"/>
      <c r="S106" s="990"/>
      <c r="T106" s="990"/>
      <c r="U106" s="990"/>
      <c r="V106" s="990"/>
      <c r="W106" s="990"/>
      <c r="X106" s="990"/>
      <c r="Y106" s="990"/>
      <c r="Z106" s="990"/>
      <c r="AA106" s="991"/>
      <c r="AB106" s="456"/>
      <c r="AC106" s="246"/>
      <c r="AD106" s="433"/>
      <c r="AE106" s="16"/>
      <c r="AF106" s="21"/>
      <c r="AG106" s="17"/>
      <c r="AH106" s="16"/>
      <c r="AI106" s="21"/>
      <c r="AJ106" s="17"/>
      <c r="AK106" s="7"/>
    </row>
    <row r="107" spans="1:37" s="48" customFormat="1" ht="19.5" customHeight="1">
      <c r="A107" s="5"/>
      <c r="B107" s="1347"/>
      <c r="C107" s="1348"/>
      <c r="D107" s="992"/>
      <c r="E107" s="993"/>
      <c r="F107" s="993"/>
      <c r="G107" s="993"/>
      <c r="H107" s="993"/>
      <c r="I107" s="993"/>
      <c r="J107" s="993"/>
      <c r="K107" s="993"/>
      <c r="L107" s="993"/>
      <c r="M107" s="993"/>
      <c r="N107" s="993"/>
      <c r="O107" s="993"/>
      <c r="P107" s="993"/>
      <c r="Q107" s="993"/>
      <c r="R107" s="993"/>
      <c r="S107" s="993"/>
      <c r="T107" s="993"/>
      <c r="U107" s="993"/>
      <c r="V107" s="993"/>
      <c r="W107" s="993"/>
      <c r="X107" s="993"/>
      <c r="Y107" s="993"/>
      <c r="Z107" s="993"/>
      <c r="AA107" s="994"/>
      <c r="AB107" s="1351"/>
      <c r="AC107" s="1352"/>
      <c r="AD107" s="1353"/>
      <c r="AE107" s="16"/>
      <c r="AF107" s="590"/>
      <c r="AG107" s="17"/>
      <c r="AH107" s="16"/>
      <c r="AI107" s="590"/>
      <c r="AJ107" s="17"/>
      <c r="AK107" s="7"/>
    </row>
    <row r="108" spans="1:37" s="48" customFormat="1" ht="28.5" customHeight="1">
      <c r="A108" s="5"/>
      <c r="B108" s="1349"/>
      <c r="C108" s="1350"/>
      <c r="D108" s="995"/>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7"/>
      <c r="AB108" s="424"/>
      <c r="AC108" s="205"/>
      <c r="AD108" s="425"/>
      <c r="AE108" s="16"/>
      <c r="AF108" s="102"/>
      <c r="AG108" s="17"/>
      <c r="AH108" s="16"/>
      <c r="AI108" s="102"/>
      <c r="AJ108" s="17"/>
      <c r="AK108" s="7"/>
    </row>
    <row r="109" spans="1:37" s="48" customFormat="1" ht="4.5" customHeight="1">
      <c r="A109" s="5"/>
      <c r="B109" s="1345" t="s">
        <v>924</v>
      </c>
      <c r="C109" s="1346"/>
      <c r="D109" s="974" t="s">
        <v>759</v>
      </c>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0"/>
      <c r="AA109" s="991"/>
      <c r="AB109" s="456"/>
      <c r="AC109" s="246"/>
      <c r="AD109" s="433"/>
      <c r="AE109" s="109"/>
      <c r="AF109" s="122"/>
      <c r="AG109" s="110"/>
      <c r="AH109" s="109"/>
      <c r="AI109" s="122"/>
      <c r="AJ109" s="111"/>
      <c r="AK109" s="7"/>
    </row>
    <row r="110" spans="1:37" s="48" customFormat="1" ht="15" customHeight="1">
      <c r="A110" s="5"/>
      <c r="B110" s="1347"/>
      <c r="C110" s="1348"/>
      <c r="D110" s="992"/>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3"/>
      <c r="AA110" s="994"/>
      <c r="AB110" s="1351"/>
      <c r="AC110" s="1352"/>
      <c r="AD110" s="1353"/>
      <c r="AE110" s="479"/>
      <c r="AF110" s="583"/>
      <c r="AG110" s="480"/>
      <c r="AH110" s="479"/>
      <c r="AI110" s="583"/>
      <c r="AJ110" s="481"/>
      <c r="AK110" s="7"/>
    </row>
    <row r="111" spans="1:37" s="48" customFormat="1" ht="15" customHeight="1">
      <c r="A111" s="5"/>
      <c r="B111" s="1349"/>
      <c r="C111" s="1350"/>
      <c r="D111" s="995"/>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6"/>
      <c r="AA111" s="997"/>
      <c r="AB111" s="456"/>
      <c r="AC111" s="246"/>
      <c r="AD111" s="433"/>
      <c r="AE111" s="16"/>
      <c r="AF111" s="51"/>
      <c r="AG111" s="17"/>
      <c r="AH111" s="16"/>
      <c r="AI111" s="51"/>
      <c r="AJ111" s="18"/>
      <c r="AK111" s="7"/>
    </row>
    <row r="112" spans="1:37" s="197" customFormat="1" ht="6.75" customHeight="1">
      <c r="A112" s="273"/>
      <c r="B112" s="1355" t="s">
        <v>473</v>
      </c>
      <c r="C112" s="1356"/>
      <c r="D112" s="1356"/>
      <c r="E112" s="1356"/>
      <c r="F112" s="1356"/>
      <c r="G112" s="1356"/>
      <c r="H112" s="1356"/>
      <c r="I112" s="1356"/>
      <c r="J112" s="1356"/>
      <c r="K112" s="1356"/>
      <c r="L112" s="1356"/>
      <c r="M112" s="1356"/>
      <c r="N112" s="1356"/>
      <c r="O112" s="1356"/>
      <c r="P112" s="1356"/>
      <c r="Q112" s="1356"/>
      <c r="R112" s="1356"/>
      <c r="S112" s="1356"/>
      <c r="T112" s="1356"/>
      <c r="U112" s="1356"/>
      <c r="V112" s="1356"/>
      <c r="W112" s="1356"/>
      <c r="X112" s="1356"/>
      <c r="Y112" s="1356"/>
      <c r="Z112" s="1356"/>
      <c r="AA112" s="1356"/>
      <c r="AB112" s="1356"/>
      <c r="AC112" s="1356"/>
      <c r="AD112" s="1356"/>
      <c r="AE112" s="1356"/>
      <c r="AF112" s="1356"/>
      <c r="AG112" s="1356"/>
      <c r="AH112" s="1356"/>
      <c r="AI112" s="1356"/>
      <c r="AJ112" s="1399"/>
      <c r="AK112" s="273"/>
    </row>
    <row r="113" spans="1:37" s="197" customFormat="1" ht="9.75" customHeight="1">
      <c r="A113" s="196"/>
      <c r="B113" s="1354"/>
      <c r="C113" s="902"/>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2"/>
      <c r="AA113" s="902"/>
      <c r="AB113" s="902"/>
      <c r="AC113" s="902"/>
      <c r="AD113" s="902"/>
      <c r="AE113" s="902"/>
      <c r="AF113" s="902"/>
      <c r="AG113" s="902"/>
      <c r="AH113" s="902"/>
      <c r="AI113" s="902"/>
      <c r="AJ113" s="1400"/>
      <c r="AK113" s="273"/>
    </row>
    <row r="114" spans="1:37" s="197" customFormat="1" ht="12.75" customHeight="1">
      <c r="A114" s="196"/>
      <c r="B114" s="1357"/>
      <c r="C114" s="1266"/>
      <c r="D114" s="1266"/>
      <c r="E114" s="1266"/>
      <c r="F114" s="1266"/>
      <c r="G114" s="1266"/>
      <c r="H114" s="1266"/>
      <c r="I114" s="1266"/>
      <c r="J114" s="1266"/>
      <c r="K114" s="1266"/>
      <c r="L114" s="1266"/>
      <c r="M114" s="1266"/>
      <c r="N114" s="1266"/>
      <c r="O114" s="1266"/>
      <c r="P114" s="1266"/>
      <c r="Q114" s="1266"/>
      <c r="R114" s="1266"/>
      <c r="S114" s="1266"/>
      <c r="T114" s="1266"/>
      <c r="U114" s="1266"/>
      <c r="V114" s="1266"/>
      <c r="W114" s="1266"/>
      <c r="X114" s="1266"/>
      <c r="Y114" s="1266"/>
      <c r="Z114" s="1266"/>
      <c r="AA114" s="1266"/>
      <c r="AB114" s="1266"/>
      <c r="AC114" s="1266"/>
      <c r="AD114" s="1266"/>
      <c r="AE114" s="1266"/>
      <c r="AF114" s="1266"/>
      <c r="AG114" s="1266"/>
      <c r="AH114" s="1266"/>
      <c r="AI114" s="1266"/>
      <c r="AJ114" s="1401"/>
      <c r="AK114" s="273"/>
    </row>
    <row r="115" spans="1:37" s="197" customFormat="1" ht="4.5" customHeight="1">
      <c r="A115" s="196"/>
      <c r="B115" s="1345" t="s">
        <v>925</v>
      </c>
      <c r="C115" s="1346"/>
      <c r="D115" s="974" t="s">
        <v>843</v>
      </c>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0"/>
      <c r="AA115" s="991"/>
      <c r="AB115" s="427"/>
      <c r="AC115" s="211"/>
      <c r="AD115" s="428"/>
      <c r="AE115" s="427"/>
      <c r="AF115" s="211"/>
      <c r="AG115" s="428"/>
      <c r="AH115" s="427"/>
      <c r="AI115" s="211"/>
      <c r="AJ115" s="428"/>
      <c r="AK115" s="200"/>
    </row>
    <row r="116" spans="1:37" s="197" customFormat="1" ht="15" customHeight="1">
      <c r="A116" s="196"/>
      <c r="B116" s="1347"/>
      <c r="C116" s="1348"/>
      <c r="D116" s="992"/>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3"/>
      <c r="AA116" s="994"/>
      <c r="AB116" s="1351"/>
      <c r="AC116" s="1352"/>
      <c r="AD116" s="1353"/>
      <c r="AE116" s="63"/>
      <c r="AF116" s="491"/>
      <c r="AG116" s="430"/>
      <c r="AH116" s="429"/>
      <c r="AI116" s="491"/>
      <c r="AJ116" s="430"/>
      <c r="AK116" s="200"/>
    </row>
    <row r="117" spans="1:37" s="197" customFormat="1" ht="99.75" customHeight="1">
      <c r="A117" s="196"/>
      <c r="B117" s="1349"/>
      <c r="C117" s="1350"/>
      <c r="D117" s="995"/>
      <c r="E117" s="996"/>
      <c r="F117" s="996"/>
      <c r="G117" s="996"/>
      <c r="H117" s="996"/>
      <c r="I117" s="996"/>
      <c r="J117" s="996"/>
      <c r="K117" s="996"/>
      <c r="L117" s="996"/>
      <c r="M117" s="996"/>
      <c r="N117" s="996"/>
      <c r="O117" s="996"/>
      <c r="P117" s="996"/>
      <c r="Q117" s="996"/>
      <c r="R117" s="996"/>
      <c r="S117" s="996"/>
      <c r="T117" s="996"/>
      <c r="U117" s="996"/>
      <c r="V117" s="996"/>
      <c r="W117" s="996"/>
      <c r="X117" s="996"/>
      <c r="Y117" s="996"/>
      <c r="Z117" s="996"/>
      <c r="AA117" s="997"/>
      <c r="AB117" s="431"/>
      <c r="AC117" s="212"/>
      <c r="AD117" s="421"/>
      <c r="AE117" s="431"/>
      <c r="AF117" s="212"/>
      <c r="AG117" s="421"/>
      <c r="AH117" s="431"/>
      <c r="AI117" s="212"/>
      <c r="AJ117" s="421"/>
      <c r="AK117" s="200"/>
    </row>
    <row r="118" spans="1:37" s="197" customFormat="1" ht="4.5" customHeight="1">
      <c r="A118" s="196"/>
      <c r="B118" s="1345" t="s">
        <v>926</v>
      </c>
      <c r="C118" s="1346"/>
      <c r="D118" s="974" t="s">
        <v>932</v>
      </c>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0"/>
      <c r="AA118" s="991"/>
      <c r="AB118" s="422"/>
      <c r="AC118" s="228"/>
      <c r="AD118" s="423"/>
      <c r="AE118" s="254"/>
      <c r="AF118" s="224"/>
      <c r="AG118" s="231"/>
      <c r="AH118" s="302"/>
      <c r="AI118" s="224"/>
      <c r="AJ118" s="220"/>
      <c r="AK118" s="200"/>
    </row>
    <row r="119" spans="1:37" s="197" customFormat="1" ht="15" customHeight="1">
      <c r="A119" s="196"/>
      <c r="B119" s="1347"/>
      <c r="C119" s="1348"/>
      <c r="D119" s="992"/>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3"/>
      <c r="AA119" s="994"/>
      <c r="AB119" s="1351"/>
      <c r="AC119" s="1352"/>
      <c r="AD119" s="1353"/>
      <c r="AE119" s="219"/>
      <c r="AF119" s="491"/>
      <c r="AG119" s="219"/>
      <c r="AH119" s="254"/>
      <c r="AI119" s="491"/>
      <c r="AJ119" s="220"/>
      <c r="AK119" s="200"/>
    </row>
    <row r="120" spans="1:37" s="197" customFormat="1" ht="135" customHeight="1">
      <c r="A120" s="196"/>
      <c r="B120" s="1349"/>
      <c r="C120" s="1350"/>
      <c r="D120" s="995"/>
      <c r="E120" s="996"/>
      <c r="F120" s="996"/>
      <c r="G120" s="996"/>
      <c r="H120" s="996"/>
      <c r="I120" s="996"/>
      <c r="J120" s="996"/>
      <c r="K120" s="996"/>
      <c r="L120" s="996"/>
      <c r="M120" s="996"/>
      <c r="N120" s="996"/>
      <c r="O120" s="996"/>
      <c r="P120" s="996"/>
      <c r="Q120" s="996"/>
      <c r="R120" s="996"/>
      <c r="S120" s="996"/>
      <c r="T120" s="996"/>
      <c r="U120" s="996"/>
      <c r="V120" s="996"/>
      <c r="W120" s="996"/>
      <c r="X120" s="996"/>
      <c r="Y120" s="996"/>
      <c r="Z120" s="996"/>
      <c r="AA120" s="997"/>
      <c r="AB120" s="456"/>
      <c r="AC120" s="246"/>
      <c r="AD120" s="433"/>
      <c r="AE120" s="254"/>
      <c r="AF120" s="230"/>
      <c r="AG120" s="231"/>
      <c r="AH120" s="302"/>
      <c r="AI120" s="224"/>
      <c r="AJ120" s="220"/>
      <c r="AK120" s="200"/>
    </row>
    <row r="121" spans="1:37" s="197" customFormat="1" ht="4.5" customHeight="1">
      <c r="A121" s="196"/>
      <c r="B121" s="1345" t="s">
        <v>927</v>
      </c>
      <c r="C121" s="1346"/>
      <c r="D121" s="974" t="s">
        <v>987</v>
      </c>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0"/>
      <c r="AA121" s="991"/>
      <c r="AB121" s="422"/>
      <c r="AC121" s="228"/>
      <c r="AD121" s="423"/>
      <c r="AE121" s="252"/>
      <c r="AF121" s="230"/>
      <c r="AG121" s="229"/>
      <c r="AH121" s="436"/>
      <c r="AI121" s="230"/>
      <c r="AJ121" s="218"/>
      <c r="AK121" s="200"/>
    </row>
    <row r="122" spans="1:37" s="197" customFormat="1" ht="15" customHeight="1">
      <c r="A122" s="196"/>
      <c r="B122" s="1347"/>
      <c r="C122" s="1348"/>
      <c r="D122" s="992"/>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3"/>
      <c r="AA122" s="994"/>
      <c r="AB122" s="1351"/>
      <c r="AC122" s="1352"/>
      <c r="AD122" s="1353"/>
      <c r="AE122" s="219"/>
      <c r="AF122" s="491"/>
      <c r="AG122" s="219"/>
      <c r="AH122" s="254"/>
      <c r="AI122" s="491"/>
      <c r="AJ122" s="220"/>
      <c r="AK122" s="200"/>
    </row>
    <row r="123" spans="1:37" s="197" customFormat="1" ht="79.5" customHeight="1">
      <c r="A123" s="196"/>
      <c r="B123" s="1349"/>
      <c r="C123" s="1350"/>
      <c r="D123" s="995"/>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6"/>
      <c r="AA123" s="997"/>
      <c r="AB123" s="424"/>
      <c r="AC123" s="205"/>
      <c r="AD123" s="425"/>
      <c r="AE123" s="255"/>
      <c r="AF123" s="457"/>
      <c r="AG123" s="215"/>
      <c r="AH123" s="303"/>
      <c r="AI123" s="215"/>
      <c r="AJ123" s="221"/>
      <c r="AK123" s="200"/>
    </row>
    <row r="124" spans="1:37" s="197" customFormat="1" ht="4.5" customHeight="1">
      <c r="A124" s="196"/>
      <c r="B124" s="1345" t="s">
        <v>928</v>
      </c>
      <c r="C124" s="1346"/>
      <c r="D124" s="974" t="s">
        <v>756</v>
      </c>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0"/>
      <c r="AA124" s="991"/>
      <c r="AB124" s="456"/>
      <c r="AC124" s="246"/>
      <c r="AD124" s="433"/>
      <c r="AE124" s="254"/>
      <c r="AF124" s="224"/>
      <c r="AG124" s="231"/>
      <c r="AH124" s="302"/>
      <c r="AI124" s="224"/>
      <c r="AJ124" s="220"/>
      <c r="AK124" s="200"/>
    </row>
    <row r="125" spans="1:37" s="197" customFormat="1" ht="15" customHeight="1">
      <c r="A125" s="196"/>
      <c r="B125" s="1347"/>
      <c r="C125" s="1348"/>
      <c r="D125" s="992"/>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3"/>
      <c r="AA125" s="994"/>
      <c r="AB125" s="1403"/>
      <c r="AC125" s="1404"/>
      <c r="AD125" s="1405"/>
      <c r="AE125" s="254"/>
      <c r="AF125" s="491"/>
      <c r="AG125" s="219"/>
      <c r="AH125" s="254"/>
      <c r="AI125" s="491"/>
      <c r="AJ125" s="220"/>
      <c r="AK125" s="200"/>
    </row>
    <row r="126" spans="1:37" s="197" customFormat="1" ht="15" customHeight="1">
      <c r="A126" s="196"/>
      <c r="B126" s="1349"/>
      <c r="C126" s="1350"/>
      <c r="D126" s="995"/>
      <c r="E126" s="996"/>
      <c r="F126" s="996"/>
      <c r="G126" s="996"/>
      <c r="H126" s="996"/>
      <c r="I126" s="996"/>
      <c r="J126" s="996"/>
      <c r="K126" s="996"/>
      <c r="L126" s="996"/>
      <c r="M126" s="996"/>
      <c r="N126" s="996"/>
      <c r="O126" s="996"/>
      <c r="P126" s="996"/>
      <c r="Q126" s="996"/>
      <c r="R126" s="996"/>
      <c r="S126" s="996"/>
      <c r="T126" s="996"/>
      <c r="U126" s="996"/>
      <c r="V126" s="996"/>
      <c r="W126" s="996"/>
      <c r="X126" s="996"/>
      <c r="Y126" s="996"/>
      <c r="Z126" s="996"/>
      <c r="AA126" s="997"/>
      <c r="AB126" s="424"/>
      <c r="AC126" s="205"/>
      <c r="AD126" s="425"/>
      <c r="AE126" s="255"/>
      <c r="AF126" s="457"/>
      <c r="AG126" s="215"/>
      <c r="AH126" s="303"/>
      <c r="AI126" s="215"/>
      <c r="AJ126" s="221"/>
      <c r="AK126" s="200"/>
    </row>
    <row r="127" spans="1:44" s="197" customFormat="1" ht="9.75" customHeight="1">
      <c r="A127" s="274"/>
      <c r="B127" s="1406"/>
      <c r="C127" s="1406"/>
      <c r="D127" s="1407"/>
      <c r="E127" s="1407"/>
      <c r="F127" s="1407"/>
      <c r="G127" s="1407"/>
      <c r="H127" s="1407"/>
      <c r="I127" s="1407"/>
      <c r="J127" s="1407"/>
      <c r="K127" s="1407"/>
      <c r="L127" s="1407"/>
      <c r="M127" s="1407"/>
      <c r="N127" s="1407"/>
      <c r="O127" s="1407"/>
      <c r="P127" s="1407"/>
      <c r="Q127" s="1407"/>
      <c r="R127" s="1407"/>
      <c r="S127" s="1407"/>
      <c r="T127" s="1407"/>
      <c r="U127" s="1407"/>
      <c r="V127" s="1407"/>
      <c r="W127" s="1407"/>
      <c r="X127" s="1407"/>
      <c r="Y127" s="1407"/>
      <c r="Z127" s="1407"/>
      <c r="AA127" s="1407"/>
      <c r="AB127" s="1406"/>
      <c r="AC127" s="1406"/>
      <c r="AD127" s="1406"/>
      <c r="AE127" s="206"/>
      <c r="AF127" s="206"/>
      <c r="AG127" s="206"/>
      <c r="AH127" s="206"/>
      <c r="AI127" s="206"/>
      <c r="AJ127" s="206"/>
      <c r="AK127" s="458"/>
      <c r="AR127" s="455"/>
    </row>
    <row r="128" spans="1:44" ht="9.75" customHeight="1">
      <c r="A128" s="1412"/>
      <c r="B128" s="1412"/>
      <c r="C128" s="1412"/>
      <c r="D128" s="1412"/>
      <c r="E128" s="1412"/>
      <c r="F128" s="1412"/>
      <c r="G128" s="1412"/>
      <c r="H128" s="1412"/>
      <c r="I128" s="1412"/>
      <c r="J128" s="1412"/>
      <c r="K128" s="1412"/>
      <c r="L128" s="1412"/>
      <c r="M128" s="1412"/>
      <c r="N128" s="1412"/>
      <c r="O128" s="1412"/>
      <c r="P128" s="1412"/>
      <c r="Q128" s="1412"/>
      <c r="R128" s="1412"/>
      <c r="S128" s="1412"/>
      <c r="T128" s="1412"/>
      <c r="U128" s="1412"/>
      <c r="V128" s="1412"/>
      <c r="W128" s="1412"/>
      <c r="X128" s="1412"/>
      <c r="Y128" s="1412"/>
      <c r="Z128" s="1412"/>
      <c r="AA128" s="1412"/>
      <c r="AB128" s="1412"/>
      <c r="AC128" s="1412"/>
      <c r="AD128" s="1412"/>
      <c r="AE128" s="1412"/>
      <c r="AF128" s="1412"/>
      <c r="AG128" s="1412"/>
      <c r="AH128" s="1412"/>
      <c r="AI128" s="1412"/>
      <c r="AJ128" s="1412"/>
      <c r="AK128" s="1412"/>
      <c r="AR128" s="619"/>
    </row>
    <row r="129" spans="2:44" ht="45.75" customHeight="1">
      <c r="B129" s="1413" t="s">
        <v>930</v>
      </c>
      <c r="C129" s="1413"/>
      <c r="D129" s="1413"/>
      <c r="E129" s="1413"/>
      <c r="F129" s="1413"/>
      <c r="G129" s="1413"/>
      <c r="H129" s="1413"/>
      <c r="I129" s="1413"/>
      <c r="J129" s="1413"/>
      <c r="K129" s="1413"/>
      <c r="L129" s="1413"/>
      <c r="M129" s="1413"/>
      <c r="N129" s="1413"/>
      <c r="O129" s="1413"/>
      <c r="P129" s="1413"/>
      <c r="Q129" s="1413"/>
      <c r="R129" s="1413"/>
      <c r="S129" s="1413"/>
      <c r="T129" s="1413"/>
      <c r="U129" s="1413"/>
      <c r="V129" s="1413"/>
      <c r="W129" s="1413"/>
      <c r="X129" s="1413"/>
      <c r="Y129" s="1413"/>
      <c r="Z129" s="1413"/>
      <c r="AA129" s="1413"/>
      <c r="AB129" s="1413"/>
      <c r="AC129" s="1413"/>
      <c r="AD129" s="1413"/>
      <c r="AE129" s="1413"/>
      <c r="AF129" s="1413"/>
      <c r="AG129" s="1413"/>
      <c r="AH129" s="1413"/>
      <c r="AI129" s="1413"/>
      <c r="AJ129" s="1413"/>
      <c r="AR129" s="620"/>
    </row>
    <row r="130" spans="2:36" ht="49.5" customHeight="1">
      <c r="B130" s="1402" t="s">
        <v>991</v>
      </c>
      <c r="C130" s="1402"/>
      <c r="D130" s="1402"/>
      <c r="E130" s="1402"/>
      <c r="F130" s="1402"/>
      <c r="G130" s="1402"/>
      <c r="H130" s="1402"/>
      <c r="I130" s="1402"/>
      <c r="J130" s="1402"/>
      <c r="K130" s="1402"/>
      <c r="L130" s="1402"/>
      <c r="M130" s="1402"/>
      <c r="N130" s="1402"/>
      <c r="O130" s="1402"/>
      <c r="P130" s="1402"/>
      <c r="Q130" s="1402"/>
      <c r="R130" s="1402"/>
      <c r="S130" s="1402"/>
      <c r="T130" s="1402"/>
      <c r="U130" s="1402"/>
      <c r="V130" s="1402"/>
      <c r="W130" s="1402"/>
      <c r="X130" s="1402"/>
      <c r="Y130" s="1402"/>
      <c r="Z130" s="1402"/>
      <c r="AA130" s="1402"/>
      <c r="AB130" s="1402"/>
      <c r="AC130" s="1402"/>
      <c r="AD130" s="1402"/>
      <c r="AE130" s="1402"/>
      <c r="AF130" s="1402"/>
      <c r="AG130" s="1402"/>
      <c r="AH130" s="1402"/>
      <c r="AI130" s="1402"/>
      <c r="AJ130" s="1402"/>
    </row>
    <row r="139" ht="18" customHeight="1"/>
    <row r="141" ht="21" customHeight="1"/>
  </sheetData>
  <sheetProtection password="CDF4" sheet="1" formatCells="0" formatColumns="0" formatRows="0" insertColumns="0" insertRows="0" insertHyperlinks="0" deleteColumns="0" deleteRows="0" sort="0" autoFilter="0" pivotTables="0"/>
  <mergeCells count="126">
    <mergeCell ref="AB71:AD71"/>
    <mergeCell ref="D71:AA72"/>
    <mergeCell ref="D73:AA73"/>
    <mergeCell ref="B72:C72"/>
    <mergeCell ref="A128:AK128"/>
    <mergeCell ref="B129:AJ129"/>
    <mergeCell ref="B118:C120"/>
    <mergeCell ref="D118:AA120"/>
    <mergeCell ref="AB119:AD119"/>
    <mergeCell ref="AB122:AD122"/>
    <mergeCell ref="B130:AJ130"/>
    <mergeCell ref="B124:C126"/>
    <mergeCell ref="D124:AA126"/>
    <mergeCell ref="AB125:AD125"/>
    <mergeCell ref="B127:C127"/>
    <mergeCell ref="D127:AA127"/>
    <mergeCell ref="AB127:AD127"/>
    <mergeCell ref="B121:C123"/>
    <mergeCell ref="D121:AA123"/>
    <mergeCell ref="D106:AA108"/>
    <mergeCell ref="AB107:AD107"/>
    <mergeCell ref="B109:C111"/>
    <mergeCell ref="D109:AA111"/>
    <mergeCell ref="AB110:AD110"/>
    <mergeCell ref="D115:AA117"/>
    <mergeCell ref="AB116:AD116"/>
    <mergeCell ref="B112:AJ114"/>
    <mergeCell ref="B115:C117"/>
    <mergeCell ref="B106:C108"/>
    <mergeCell ref="B99:C102"/>
    <mergeCell ref="AB100:AD100"/>
    <mergeCell ref="B103:C105"/>
    <mergeCell ref="D103:AA105"/>
    <mergeCell ref="AB104:AD104"/>
    <mergeCell ref="D99:AA101"/>
    <mergeCell ref="D102:AA102"/>
    <mergeCell ref="B92:C94"/>
    <mergeCell ref="D92:AA94"/>
    <mergeCell ref="AB93:AD93"/>
    <mergeCell ref="B96:C98"/>
    <mergeCell ref="D96:AA98"/>
    <mergeCell ref="AB96:AD96"/>
    <mergeCell ref="B86:C88"/>
    <mergeCell ref="AB87:AD87"/>
    <mergeCell ref="B89:C91"/>
    <mergeCell ref="D89:AA91"/>
    <mergeCell ref="AB90:AD90"/>
    <mergeCell ref="D87:AA88"/>
    <mergeCell ref="B80:C82"/>
    <mergeCell ref="D80:AA82"/>
    <mergeCell ref="AB81:AD81"/>
    <mergeCell ref="B83:C85"/>
    <mergeCell ref="AB84:AD84"/>
    <mergeCell ref="D84:AA85"/>
    <mergeCell ref="B74:C76"/>
    <mergeCell ref="D74:AA76"/>
    <mergeCell ref="AB75:AD75"/>
    <mergeCell ref="B77:C79"/>
    <mergeCell ref="D77:AA79"/>
    <mergeCell ref="AB78:AD78"/>
    <mergeCell ref="B67:C69"/>
    <mergeCell ref="D67:AA69"/>
    <mergeCell ref="AB67:AD67"/>
    <mergeCell ref="AB68:AD68"/>
    <mergeCell ref="B61:C63"/>
    <mergeCell ref="D61:AA63"/>
    <mergeCell ref="AB62:AD62"/>
    <mergeCell ref="B64:C66"/>
    <mergeCell ref="D64:AA66"/>
    <mergeCell ref="AB65:AD65"/>
    <mergeCell ref="B55:C57"/>
    <mergeCell ref="D55:AA57"/>
    <mergeCell ref="AB56:AD56"/>
    <mergeCell ref="B58:C60"/>
    <mergeCell ref="D58:AA60"/>
    <mergeCell ref="AB59:AD59"/>
    <mergeCell ref="B49:C51"/>
    <mergeCell ref="D49:AA51"/>
    <mergeCell ref="AH49:AJ51"/>
    <mergeCell ref="AB50:AD50"/>
    <mergeCell ref="B52:C54"/>
    <mergeCell ref="D52:AA54"/>
    <mergeCell ref="AB53:AD53"/>
    <mergeCell ref="B43:C45"/>
    <mergeCell ref="D43:AA45"/>
    <mergeCell ref="AB44:AD44"/>
    <mergeCell ref="B46:C48"/>
    <mergeCell ref="D46:AA48"/>
    <mergeCell ref="AH46:AJ48"/>
    <mergeCell ref="AB47:AD47"/>
    <mergeCell ref="B35:AA36"/>
    <mergeCell ref="AB35:AD36"/>
    <mergeCell ref="B37:C39"/>
    <mergeCell ref="D37:AA39"/>
    <mergeCell ref="AB38:AD38"/>
    <mergeCell ref="B40:C42"/>
    <mergeCell ref="D40:AA42"/>
    <mergeCell ref="AB41:AD41"/>
    <mergeCell ref="B26:AD28"/>
    <mergeCell ref="B29:C31"/>
    <mergeCell ref="D29:AA31"/>
    <mergeCell ref="AB30:AD30"/>
    <mergeCell ref="B32:C34"/>
    <mergeCell ref="D32:AA34"/>
    <mergeCell ref="AB33:AD33"/>
    <mergeCell ref="B17:AA19"/>
    <mergeCell ref="AB17:AD19"/>
    <mergeCell ref="B20:C22"/>
    <mergeCell ref="D20:AA22"/>
    <mergeCell ref="AB21:AD21"/>
    <mergeCell ref="B23:C25"/>
    <mergeCell ref="D23:AA25"/>
    <mergeCell ref="AB24:AD24"/>
    <mergeCell ref="B7:C9"/>
    <mergeCell ref="D7:AA9"/>
    <mergeCell ref="AB8:AD8"/>
    <mergeCell ref="B12:AA12"/>
    <mergeCell ref="B14:C16"/>
    <mergeCell ref="D14:AA16"/>
    <mergeCell ref="AB15:AD15"/>
    <mergeCell ref="B2:AJ2"/>
    <mergeCell ref="B3:C5"/>
    <mergeCell ref="D3:AA5"/>
    <mergeCell ref="AB3:AD5"/>
    <mergeCell ref="AE3:AG5"/>
    <mergeCell ref="AH3:AJ5"/>
  </mergeCells>
  <dataValidations count="2">
    <dataValidation allowBlank="1" showInputMessage="1" showErrorMessage="1" promptTitle="Proszę nie zmieniać numeracji!" prompt="Proszę nie zmieniać numeracji!" sqref="B115:C126 B20:C25 B14:C16 B7:C9 B29:C34 B37:B111 C37:C71 C73:C111"/>
    <dataValidation type="list" allowBlank="1" showInputMessage="1" showErrorMessage="1" sqref="AF8 AQ8 AI8 AF12 AI12 AF15 AF18 AI18 AF21 AF24 AI24 AF27 AI27 AF30 AF33 AI33 AF38 AF41 AF44 AI44 AF47 AF50 AF53 AI53 AF56 AI56 AF59 AI59 AF62 AI62 AF65 AI65 AF68 AI68 AF71 AI71 AF75 AI75 AF78 AI78 AF81 AI81 AF84 AI84 AF87 AI87 AF90 AI90 AF93 AI93 AF96 AI96 AF100 AI100 AF104 AI104 AF107 AI107 AF110 AI110 AF116 AI116 AF119 AI119 AF122 AI122 AF125 AI125">
      <formula1>$AQ$7:$AQ$8</formula1>
    </dataValidation>
  </dataValidations>
  <printOptions horizontalCentered="1"/>
  <pageMargins left="0.3937007874015748" right="0.3937007874015748" top="0.2362204724409449" bottom="0.3937007874015748" header="0.2362204724409449" footer="0.2362204724409449"/>
  <pageSetup fitToHeight="3" horizontalDpi="600" verticalDpi="600" orientation="portrait" paperSize="9" scale="90" r:id="rId1"/>
  <headerFooter alignWithMargins="0">
    <oddFooter>&amp;L
PROW_4.2WN/16/01&amp;R
Strona &amp;P z &amp;N</oddFooter>
  </headerFooter>
  <rowBreaks count="2" manualBreakCount="2">
    <brk id="57" max="36" man="1"/>
    <brk id="88"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AL67"/>
  <sheetViews>
    <sheetView showGridLines="0" view="pageBreakPreview" zoomScaleSheetLayoutView="100" workbookViewId="0" topLeftCell="A31">
      <selection activeCell="C46" sqref="C46:AJ46"/>
    </sheetView>
  </sheetViews>
  <sheetFormatPr defaultColWidth="9.140625" defaultRowHeight="12.75"/>
  <cols>
    <col min="1" max="1" width="1.1484375" style="56" customWidth="1"/>
    <col min="2" max="2" width="3.57421875" style="56" customWidth="1"/>
    <col min="3" max="4" width="2.421875" style="56" customWidth="1"/>
    <col min="5" max="5" width="2.7109375" style="56" customWidth="1"/>
    <col min="6" max="6" width="2.8515625" style="56" customWidth="1"/>
    <col min="7" max="7" width="2.421875" style="56" customWidth="1"/>
    <col min="8" max="9" width="2.28125" style="56" customWidth="1"/>
    <col min="10" max="10" width="2.57421875" style="56" customWidth="1"/>
    <col min="11" max="11" width="2.7109375" style="56" customWidth="1"/>
    <col min="12" max="13" width="2.8515625" style="56" customWidth="1"/>
    <col min="14" max="15" width="3.28125" style="56" customWidth="1"/>
    <col min="16" max="16" width="3.421875" style="56" customWidth="1"/>
    <col min="17" max="17" width="5.57421875" style="56" customWidth="1"/>
    <col min="18" max="18" width="1.7109375" style="56" customWidth="1"/>
    <col min="19" max="19" width="3.421875" style="56" customWidth="1"/>
    <col min="20" max="20" width="3.00390625" style="56" customWidth="1"/>
    <col min="21" max="21" width="12.7109375" style="56" bestFit="1" customWidth="1"/>
    <col min="22" max="28" width="2.7109375" style="56" customWidth="1"/>
    <col min="29" max="29" width="2.8515625" style="56" customWidth="1"/>
    <col min="30" max="31" width="1.7109375" style="56" customWidth="1"/>
    <col min="32" max="37" width="0.85546875" style="56" customWidth="1"/>
    <col min="38" max="16384" width="9.140625" style="56" customWidth="1"/>
  </cols>
  <sheetData>
    <row r="1" spans="1:37" ht="9.75" customHeight="1">
      <c r="A1" s="53"/>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5"/>
    </row>
    <row r="2" spans="1:37" ht="40.5" customHeight="1">
      <c r="A2" s="57"/>
      <c r="B2" s="1414" t="s">
        <v>985</v>
      </c>
      <c r="C2" s="1415"/>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c r="AD2" s="1415"/>
      <c r="AE2" s="1415"/>
      <c r="AF2" s="1415"/>
      <c r="AG2" s="1415"/>
      <c r="AH2" s="59"/>
      <c r="AI2" s="59"/>
      <c r="AJ2" s="59"/>
      <c r="AK2" s="60"/>
    </row>
    <row r="3" spans="1:37" ht="9.75" customHeight="1">
      <c r="A3" s="57"/>
      <c r="B3" s="548"/>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8"/>
    </row>
    <row r="4" spans="1:37" s="65" customFormat="1" ht="19.5" customHeight="1">
      <c r="A4" s="61"/>
      <c r="B4" s="549" t="s">
        <v>37</v>
      </c>
      <c r="C4" s="1368" t="s">
        <v>41</v>
      </c>
      <c r="D4" s="1368"/>
      <c r="E4" s="1368"/>
      <c r="F4" s="1368"/>
      <c r="G4" s="1368"/>
      <c r="H4" s="1368"/>
      <c r="I4" s="1368"/>
      <c r="J4" s="1368"/>
      <c r="K4" s="1368"/>
      <c r="L4" s="1368"/>
      <c r="M4" s="1368"/>
      <c r="N4" s="1368"/>
      <c r="O4" s="1368"/>
      <c r="P4" s="1368"/>
      <c r="Q4" s="1368"/>
      <c r="R4" s="1368"/>
      <c r="S4" s="62"/>
      <c r="T4" s="62"/>
      <c r="U4" s="622"/>
      <c r="V4" s="63" t="s">
        <v>50</v>
      </c>
      <c r="W4" s="64"/>
      <c r="X4" s="64"/>
      <c r="Y4" s="64"/>
      <c r="Z4" s="64"/>
      <c r="AA4" s="64"/>
      <c r="AB4" s="64"/>
      <c r="AC4" s="64"/>
      <c r="AD4" s="64"/>
      <c r="AE4" s="64"/>
      <c r="AF4" s="64"/>
      <c r="AG4" s="62"/>
      <c r="AH4" s="62"/>
      <c r="AI4" s="62"/>
      <c r="AJ4" s="62"/>
      <c r="AK4" s="66"/>
    </row>
    <row r="5" spans="1:37" ht="15" customHeight="1" hidden="1">
      <c r="A5" s="57"/>
      <c r="B5" s="550"/>
      <c r="C5" s="67"/>
      <c r="D5" s="67"/>
      <c r="E5" s="67"/>
      <c r="F5" s="67"/>
      <c r="G5" s="67"/>
      <c r="H5" s="67"/>
      <c r="I5" s="67"/>
      <c r="J5" s="67"/>
      <c r="K5" s="67"/>
      <c r="L5" s="67"/>
      <c r="M5" s="67"/>
      <c r="N5" s="67"/>
      <c r="O5" s="67"/>
      <c r="P5" s="67"/>
      <c r="Q5" s="67"/>
      <c r="R5" s="67"/>
      <c r="S5" s="67"/>
      <c r="T5" s="543" t="s">
        <v>441</v>
      </c>
      <c r="U5" s="544"/>
      <c r="V5" s="545" t="s">
        <v>435</v>
      </c>
      <c r="W5" s="68" t="s">
        <v>436</v>
      </c>
      <c r="X5" s="68" t="s">
        <v>437</v>
      </c>
      <c r="Y5" s="68" t="s">
        <v>438</v>
      </c>
      <c r="Z5" s="68" t="s">
        <v>439</v>
      </c>
      <c r="AA5" s="68" t="s">
        <v>440</v>
      </c>
      <c r="AB5" s="58"/>
      <c r="AC5" s="58"/>
      <c r="AD5" s="58"/>
      <c r="AE5" s="58"/>
      <c r="AF5" s="59"/>
      <c r="AG5" s="67"/>
      <c r="AH5" s="67"/>
      <c r="AI5" s="67"/>
      <c r="AJ5" s="67"/>
      <c r="AK5" s="60"/>
    </row>
    <row r="6" spans="1:37" ht="15" customHeight="1" hidden="1">
      <c r="A6" s="57"/>
      <c r="B6" s="550"/>
      <c r="C6" s="67"/>
      <c r="D6" s="67"/>
      <c r="E6" s="67"/>
      <c r="F6" s="67"/>
      <c r="G6" s="67"/>
      <c r="H6" s="67"/>
      <c r="I6" s="67"/>
      <c r="J6" s="67"/>
      <c r="K6" s="67"/>
      <c r="L6" s="67"/>
      <c r="M6" s="67"/>
      <c r="N6" s="67"/>
      <c r="O6" s="67"/>
      <c r="P6" s="67"/>
      <c r="Q6" s="67"/>
      <c r="R6" s="67"/>
      <c r="S6" s="67"/>
      <c r="T6" s="543" t="s">
        <v>442</v>
      </c>
      <c r="U6" s="71"/>
      <c r="V6" s="546"/>
      <c r="W6" s="69">
        <f>ROUND((U4-INT(U4))*100,0)</f>
        <v>0</v>
      </c>
      <c r="X6" s="69">
        <f>IF(U4&gt;=1,VALUE(RIGHT(LEFT(INT(U4),LEN(INT(U4))),3)),0)</f>
        <v>0</v>
      </c>
      <c r="Y6" s="69">
        <f>IF(U4&gt;=1000,VALUE(TEXT(RIGHT(LEFT(INT(U4),LEN(INT(U4))-3),3),"000")),0)</f>
        <v>0</v>
      </c>
      <c r="Z6" s="69">
        <f>IF(U4&gt;=1000000,VALUE(TEXT(RIGHT(LEFT(INT(U4),LEN(INT(U4))-6),3),"000")),0)</f>
        <v>0</v>
      </c>
      <c r="AA6" s="69">
        <f>IF(U4&gt;=1000000000,VALUE(TEXT(RIGHT(LEFT(INT(U4),LEN(INT(U4))-9),3),"000")),0)</f>
        <v>0</v>
      </c>
      <c r="AB6" s="58"/>
      <c r="AC6" s="58"/>
      <c r="AD6" s="58"/>
      <c r="AE6" s="58"/>
      <c r="AF6" s="59"/>
      <c r="AG6" s="67"/>
      <c r="AH6" s="67"/>
      <c r="AI6" s="67"/>
      <c r="AJ6" s="67"/>
      <c r="AK6" s="60"/>
    </row>
    <row r="7" spans="1:37" ht="15" customHeight="1" hidden="1">
      <c r="A7" s="57"/>
      <c r="B7" s="550"/>
      <c r="C7" s="67"/>
      <c r="D7" s="67"/>
      <c r="E7" s="67"/>
      <c r="F7" s="67"/>
      <c r="G7" s="67"/>
      <c r="H7" s="67"/>
      <c r="I7" s="67"/>
      <c r="J7" s="67"/>
      <c r="K7" s="67"/>
      <c r="L7" s="67"/>
      <c r="M7" s="67"/>
      <c r="N7" s="67"/>
      <c r="O7" s="67"/>
      <c r="P7" s="67"/>
      <c r="Q7" s="67"/>
      <c r="R7" s="67"/>
      <c r="S7" s="67"/>
      <c r="T7" s="67"/>
      <c r="U7" s="70"/>
      <c r="V7" s="70" t="str">
        <f>ROUND((U4-INT(U4))*100,0)&amp;"/"&amp;100&amp;" groszy"</f>
        <v>0/100 groszy</v>
      </c>
      <c r="W7" s="70" t="str">
        <f>IF(U4=0,"",IF(W6&lt;=20,IF(W6=0,"zero",INDEX(excelblog_Jednosci,W6)),INDEX(excelblog_Dziesiatki,INT(W6/10))&amp;IF(MOD(W6,10)," "&amp;INDEX(excelblog_Jednosci,MOD(W6,10)),"")))&amp;" "&amp;IF(U4=0,"",INDEX(IF(W6&lt;20,{"groszy";"grosz";"grosze";"groszy"},{"groszy";"grosze";"groszy"}),MATCH(IF(W6&lt;20,W6,MOD(W6,10)),IF(W6&lt;20,{0;1;2;5},{0;2;5}),1)))</f>
        <v> </v>
      </c>
      <c r="X7" s="70">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70">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70">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70">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58"/>
      <c r="AC7" s="58"/>
      <c r="AD7" s="58"/>
      <c r="AE7" s="58"/>
      <c r="AF7" s="59"/>
      <c r="AG7" s="67"/>
      <c r="AH7" s="67"/>
      <c r="AI7" s="67"/>
      <c r="AJ7" s="67"/>
      <c r="AK7" s="60"/>
    </row>
    <row r="8" spans="1:37" ht="15" customHeight="1" hidden="1">
      <c r="A8" s="57"/>
      <c r="B8" s="550"/>
      <c r="C8" s="67"/>
      <c r="D8" s="67"/>
      <c r="E8" s="67"/>
      <c r="F8" s="67"/>
      <c r="G8" s="67"/>
      <c r="H8" s="67"/>
      <c r="I8" s="67"/>
      <c r="J8" s="67"/>
      <c r="K8" s="67"/>
      <c r="L8" s="67"/>
      <c r="M8" s="67"/>
      <c r="N8" s="67"/>
      <c r="O8" s="67"/>
      <c r="P8" s="67"/>
      <c r="Q8" s="67"/>
      <c r="R8" s="67"/>
      <c r="S8" s="67"/>
      <c r="T8" s="71"/>
      <c r="U8" s="71"/>
      <c r="V8" s="71"/>
      <c r="W8" s="71"/>
      <c r="X8" s="71"/>
      <c r="Y8" s="71"/>
      <c r="Z8" s="71"/>
      <c r="AA8" s="71"/>
      <c r="AB8" s="58"/>
      <c r="AC8" s="58"/>
      <c r="AD8" s="58"/>
      <c r="AE8" s="58"/>
      <c r="AF8" s="59"/>
      <c r="AG8" s="67"/>
      <c r="AH8" s="67"/>
      <c r="AI8" s="67"/>
      <c r="AJ8" s="67"/>
      <c r="AK8" s="60"/>
    </row>
    <row r="9" spans="1:37" ht="15" customHeight="1" hidden="1">
      <c r="A9" s="57"/>
      <c r="B9" s="550"/>
      <c r="C9" s="67"/>
      <c r="D9" s="67"/>
      <c r="E9" s="67"/>
      <c r="F9" s="67"/>
      <c r="G9" s="67"/>
      <c r="H9" s="67"/>
      <c r="I9" s="67"/>
      <c r="J9" s="67"/>
      <c r="K9" s="67"/>
      <c r="L9" s="67"/>
      <c r="M9" s="67"/>
      <c r="N9" s="67"/>
      <c r="O9" s="67"/>
      <c r="P9" s="67"/>
      <c r="Q9" s="67"/>
      <c r="R9" s="67"/>
      <c r="S9" s="67"/>
      <c r="T9" s="543" t="s">
        <v>443</v>
      </c>
      <c r="U9" s="72" t="str">
        <f>IF(NOT(ISNUMBER(U4)),excelblog_Komunikat1,IF(OR((U4*10^-12)&gt;=1,U4&lt;0),excelblog_Komunikat2,IF(TRIM(AA7)&lt;&gt;"",TRIM(AA7)&amp;" ","")&amp;IF(TRIM(Z7)&lt;&gt;"",TRIM(Z7)&amp;" ","")&amp;IF(TRIM(Y7)&lt;&gt;"",TRIM(Y7)&amp;" ","")&amp;IF(TRIM(X7)&lt;&gt;"",TRIM(X7)&amp;" ","")&amp;IF(TRIM(W7)&lt;&gt;"",W7&amp;" ","")))</f>
        <v>W polu z kwotą nie znajduje się liczba</v>
      </c>
      <c r="V9" s="73"/>
      <c r="W9" s="73"/>
      <c r="X9" s="73"/>
      <c r="Y9" s="73"/>
      <c r="Z9" s="73"/>
      <c r="AA9" s="73"/>
      <c r="AB9" s="58"/>
      <c r="AC9" s="58"/>
      <c r="AD9" s="58"/>
      <c r="AE9" s="58"/>
      <c r="AF9" s="59"/>
      <c r="AG9" s="67"/>
      <c r="AH9" s="67"/>
      <c r="AI9" s="67"/>
      <c r="AJ9" s="67"/>
      <c r="AK9" s="60"/>
    </row>
    <row r="10" spans="1:37" ht="15" customHeight="1" hidden="1">
      <c r="A10" s="57"/>
      <c r="B10" s="550"/>
      <c r="C10" s="67"/>
      <c r="D10" s="67"/>
      <c r="E10" s="67"/>
      <c r="F10" s="67"/>
      <c r="G10" s="67"/>
      <c r="H10" s="67"/>
      <c r="I10" s="67"/>
      <c r="J10" s="67"/>
      <c r="K10" s="67"/>
      <c r="L10" s="67"/>
      <c r="M10" s="67"/>
      <c r="N10" s="67"/>
      <c r="O10" s="67"/>
      <c r="P10" s="67"/>
      <c r="Q10" s="67"/>
      <c r="R10" s="67"/>
      <c r="S10" s="67"/>
      <c r="T10" s="543" t="s">
        <v>444</v>
      </c>
      <c r="U10" s="72" t="str">
        <f>IF(NOT(ISNUMBER(U4)),excelblog_Komunikat1,IF(OR((U4*10^-12)&gt;=1,U4&lt;0),excelblog_Komunikat2,IF(TRIM(AA7)&lt;&gt;"",TRIM(AA7)&amp;" ","")&amp;IF(TRIM(Z7)&lt;&gt;"",TRIM(Z7)&amp;" ","")&amp;IF(TRIM(Y7)&lt;&gt;"",TRIM(Y7)&amp;" ","")&amp;IF(TRIM(X7)&lt;&gt;"",TRIM(X7)&amp;", ","")&amp;IF(TRIM(W7)&lt;&gt;"",W7&amp;" ","")))</f>
        <v>W polu z kwotą nie znajduje się liczba</v>
      </c>
      <c r="V10" s="73"/>
      <c r="W10" s="73"/>
      <c r="X10" s="73"/>
      <c r="Y10" s="73"/>
      <c r="Z10" s="73"/>
      <c r="AA10" s="73"/>
      <c r="AB10" s="58"/>
      <c r="AC10" s="58"/>
      <c r="AD10" s="58"/>
      <c r="AE10" s="58"/>
      <c r="AF10" s="59"/>
      <c r="AG10" s="67"/>
      <c r="AH10" s="67"/>
      <c r="AI10" s="67"/>
      <c r="AJ10" s="67"/>
      <c r="AK10" s="60"/>
    </row>
    <row r="11" spans="1:37" ht="15" customHeight="1" hidden="1">
      <c r="A11" s="57"/>
      <c r="B11" s="550"/>
      <c r="C11" s="67"/>
      <c r="D11" s="67"/>
      <c r="E11" s="67"/>
      <c r="F11" s="67"/>
      <c r="G11" s="67"/>
      <c r="H11" s="67"/>
      <c r="I11" s="67"/>
      <c r="J11" s="67"/>
      <c r="K11" s="67"/>
      <c r="L11" s="67"/>
      <c r="M11" s="67"/>
      <c r="N11" s="67"/>
      <c r="O11" s="67"/>
      <c r="P11" s="67"/>
      <c r="Q11" s="67"/>
      <c r="R11" s="67"/>
      <c r="S11" s="67"/>
      <c r="T11" s="543" t="s">
        <v>445</v>
      </c>
      <c r="U11" s="72" t="str">
        <f>IF(NOT(ISNUMBER(U4)),excelblog_Komunikat1,IF(OR((U4*10^-12)&gt;=1,U4&lt;0),excelblog_Komunikat2,IF(TRIM(AA7)&lt;&gt;"",TRIM(AA7)&amp;" ","")&amp;IF(TRIM(Z7)&lt;&gt;"",TRIM(Z7)&amp;" ","")&amp;IF(TRIM(Y7)&lt;&gt;"",TRIM(Y7)&amp;" ","")&amp;IF(TRIM(X7)&lt;&gt;"",TRIM(X7)&amp;" ","")&amp;IF(TRIM(W7)&lt;&gt;"",V7&amp;" ","")))</f>
        <v>W polu z kwotą nie znajduje się liczba</v>
      </c>
      <c r="V11" s="73"/>
      <c r="W11" s="73"/>
      <c r="X11" s="73"/>
      <c r="Y11" s="73"/>
      <c r="Z11" s="73"/>
      <c r="AA11" s="73"/>
      <c r="AB11" s="58"/>
      <c r="AC11" s="58"/>
      <c r="AD11" s="58"/>
      <c r="AE11" s="58"/>
      <c r="AF11" s="59"/>
      <c r="AG11" s="67"/>
      <c r="AH11" s="67"/>
      <c r="AI11" s="67"/>
      <c r="AJ11" s="67"/>
      <c r="AK11" s="60"/>
    </row>
    <row r="12" spans="1:37" ht="4.5" customHeight="1">
      <c r="A12" s="57"/>
      <c r="B12" s="550"/>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0"/>
    </row>
    <row r="13" spans="1:37" ht="15" customHeight="1">
      <c r="A13" s="57"/>
      <c r="B13" s="550"/>
      <c r="C13" s="1433" t="s">
        <v>39</v>
      </c>
      <c r="D13" s="1433"/>
      <c r="E13" s="1433"/>
      <c r="F13" s="1433"/>
      <c r="G13" s="811"/>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813"/>
      <c r="AK13" s="60"/>
    </row>
    <row r="14" spans="1:37" ht="15" customHeight="1">
      <c r="A14" s="57"/>
      <c r="B14" s="550"/>
      <c r="C14" s="1433"/>
      <c r="D14" s="1433"/>
      <c r="E14" s="1433"/>
      <c r="F14" s="1433"/>
      <c r="G14" s="817"/>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9"/>
      <c r="AK14" s="60"/>
    </row>
    <row r="15" spans="1:37" ht="4.5" customHeight="1">
      <c r="A15" s="57"/>
      <c r="B15" s="550"/>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0"/>
    </row>
    <row r="16" spans="1:37" s="65" customFormat="1" ht="9.75" customHeight="1" hidden="1">
      <c r="A16" s="61"/>
      <c r="B16" s="551"/>
      <c r="C16" s="74"/>
      <c r="D16" s="74"/>
      <c r="E16" s="74"/>
      <c r="F16" s="74"/>
      <c r="G16" s="74"/>
      <c r="H16" s="74"/>
      <c r="I16" s="74"/>
      <c r="J16" s="74"/>
      <c r="K16" s="74"/>
      <c r="L16" s="74"/>
      <c r="M16" s="74"/>
      <c r="N16" s="74"/>
      <c r="O16" s="74"/>
      <c r="P16" s="74"/>
      <c r="Q16" s="74"/>
      <c r="R16" s="74"/>
      <c r="S16" s="74"/>
      <c r="T16" s="74"/>
      <c r="U16" s="74"/>
      <c r="V16" s="74"/>
      <c r="W16" s="74"/>
      <c r="X16" s="74"/>
      <c r="Y16" s="74"/>
      <c r="Z16" s="1419" t="s">
        <v>1</v>
      </c>
      <c r="AA16" s="1419"/>
      <c r="AB16" s="75"/>
      <c r="AC16" s="75"/>
      <c r="AD16" s="1419" t="s">
        <v>2</v>
      </c>
      <c r="AE16" s="1419"/>
      <c r="AF16" s="74"/>
      <c r="AG16" s="74"/>
      <c r="AH16" s="74"/>
      <c r="AI16" s="74"/>
      <c r="AJ16" s="62"/>
      <c r="AK16" s="66"/>
    </row>
    <row r="17" spans="1:37" ht="15" customHeight="1">
      <c r="A17" s="57"/>
      <c r="B17" s="1417" t="s">
        <v>38</v>
      </c>
      <c r="C17" s="1451" t="s">
        <v>955</v>
      </c>
      <c r="D17" s="1451"/>
      <c r="E17" s="1451"/>
      <c r="F17" s="1451"/>
      <c r="G17" s="1451"/>
      <c r="H17" s="1451"/>
      <c r="I17" s="1451"/>
      <c r="J17" s="1451"/>
      <c r="K17" s="1451"/>
      <c r="L17" s="1451"/>
      <c r="M17" s="1451"/>
      <c r="N17" s="1451"/>
      <c r="O17" s="1451"/>
      <c r="P17" s="1451"/>
      <c r="Q17" s="1451"/>
      <c r="R17" s="1451"/>
      <c r="S17" s="1451"/>
      <c r="T17" s="1451"/>
      <c r="U17" s="1451"/>
      <c r="V17" s="1451"/>
      <c r="W17" s="1451"/>
      <c r="X17" s="1451"/>
      <c r="Y17" s="1451"/>
      <c r="Z17" s="1451"/>
      <c r="AA17" s="1451"/>
      <c r="AB17" s="1451"/>
      <c r="AC17" s="1451"/>
      <c r="AD17" s="1451"/>
      <c r="AE17" s="1451"/>
      <c r="AF17" s="1451"/>
      <c r="AG17" s="1451"/>
      <c r="AH17" s="1451"/>
      <c r="AI17" s="1451"/>
      <c r="AJ17" s="1451"/>
      <c r="AK17" s="60"/>
    </row>
    <row r="18" spans="1:37" ht="31.5" customHeight="1">
      <c r="A18" s="57"/>
      <c r="B18" s="1417"/>
      <c r="C18" s="1451"/>
      <c r="D18" s="1451"/>
      <c r="E18" s="1451"/>
      <c r="F18" s="1451"/>
      <c r="G18" s="1451"/>
      <c r="H18" s="1451"/>
      <c r="I18" s="1451"/>
      <c r="J18" s="1451"/>
      <c r="K18" s="1451"/>
      <c r="L18" s="1451"/>
      <c r="M18" s="1451"/>
      <c r="N18" s="1451"/>
      <c r="O18" s="1451"/>
      <c r="P18" s="1451"/>
      <c r="Q18" s="1451"/>
      <c r="R18" s="1451"/>
      <c r="S18" s="1451"/>
      <c r="T18" s="1451"/>
      <c r="U18" s="1451"/>
      <c r="V18" s="1451"/>
      <c r="W18" s="1451"/>
      <c r="X18" s="1451"/>
      <c r="Y18" s="1451"/>
      <c r="Z18" s="1451"/>
      <c r="AA18" s="1451"/>
      <c r="AB18" s="1451"/>
      <c r="AC18" s="1451"/>
      <c r="AD18" s="1451"/>
      <c r="AE18" s="1451"/>
      <c r="AF18" s="1451"/>
      <c r="AG18" s="1451"/>
      <c r="AH18" s="1451"/>
      <c r="AI18" s="1451"/>
      <c r="AJ18" s="1451"/>
      <c r="AK18" s="60"/>
    </row>
    <row r="19" spans="1:37" ht="4.5" customHeight="1">
      <c r="A19" s="57"/>
      <c r="B19" s="1417"/>
      <c r="C19" s="1451"/>
      <c r="D19" s="1451"/>
      <c r="E19" s="1451"/>
      <c r="F19" s="1451"/>
      <c r="G19" s="1451"/>
      <c r="H19" s="1451"/>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60"/>
    </row>
    <row r="20" spans="1:37" s="80" customFormat="1" ht="19.5" customHeight="1">
      <c r="A20" s="76"/>
      <c r="B20" s="552"/>
      <c r="C20" s="1430" t="s">
        <v>510</v>
      </c>
      <c r="D20" s="1430"/>
      <c r="E20" s="1430"/>
      <c r="F20" s="1430"/>
      <c r="G20" s="1430"/>
      <c r="H20" s="1430"/>
      <c r="I20" s="1430"/>
      <c r="J20" s="1430"/>
      <c r="K20" s="1430"/>
      <c r="L20" s="1430"/>
      <c r="M20" s="1430"/>
      <c r="N20" s="1430"/>
      <c r="O20" s="1430"/>
      <c r="P20" s="1430"/>
      <c r="Q20" s="1430"/>
      <c r="R20" s="1430"/>
      <c r="S20" s="78"/>
      <c r="T20" s="78"/>
      <c r="U20" s="622">
        <f>IF(+'V. Finans. '!AC69&gt;0,'V. Finans. '!AC69,"")</f>
      </c>
      <c r="V20" s="77" t="s">
        <v>50</v>
      </c>
      <c r="W20" s="79"/>
      <c r="X20" s="79"/>
      <c r="Y20" s="79"/>
      <c r="Z20" s="79"/>
      <c r="AA20" s="79"/>
      <c r="AB20" s="79"/>
      <c r="AC20" s="79"/>
      <c r="AD20" s="79"/>
      <c r="AE20" s="79"/>
      <c r="AF20" s="547"/>
      <c r="AG20" s="78"/>
      <c r="AH20" s="78"/>
      <c r="AI20" s="78"/>
      <c r="AJ20" s="81"/>
      <c r="AK20" s="82"/>
    </row>
    <row r="21" spans="1:37" ht="15" customHeight="1" hidden="1">
      <c r="A21" s="57"/>
      <c r="B21" s="553"/>
      <c r="C21" s="84"/>
      <c r="D21" s="84"/>
      <c r="E21" s="84"/>
      <c r="F21" s="84"/>
      <c r="G21" s="84"/>
      <c r="H21" s="84"/>
      <c r="I21" s="84"/>
      <c r="J21" s="84"/>
      <c r="K21" s="84"/>
      <c r="L21" s="84"/>
      <c r="M21" s="84"/>
      <c r="N21" s="84"/>
      <c r="O21" s="84"/>
      <c r="P21" s="84"/>
      <c r="Q21" s="84"/>
      <c r="R21" s="84"/>
      <c r="S21" s="84"/>
      <c r="T21" s="543" t="s">
        <v>441</v>
      </c>
      <c r="U21" s="544"/>
      <c r="V21" s="545" t="s">
        <v>435</v>
      </c>
      <c r="W21" s="68" t="s">
        <v>436</v>
      </c>
      <c r="X21" s="68" t="s">
        <v>437</v>
      </c>
      <c r="Y21" s="68" t="s">
        <v>438</v>
      </c>
      <c r="Z21" s="68" t="s">
        <v>439</v>
      </c>
      <c r="AA21" s="68" t="s">
        <v>440</v>
      </c>
      <c r="AB21" s="85"/>
      <c r="AC21" s="85"/>
      <c r="AD21" s="85"/>
      <c r="AE21" s="85"/>
      <c r="AF21" s="59"/>
      <c r="AG21" s="84"/>
      <c r="AH21" s="84"/>
      <c r="AI21" s="84"/>
      <c r="AJ21" s="67"/>
      <c r="AK21" s="60"/>
    </row>
    <row r="22" spans="1:37" ht="15" customHeight="1" hidden="1">
      <c r="A22" s="57"/>
      <c r="B22" s="553"/>
      <c r="C22" s="84"/>
      <c r="D22" s="84"/>
      <c r="E22" s="84"/>
      <c r="F22" s="84"/>
      <c r="G22" s="84"/>
      <c r="H22" s="84"/>
      <c r="I22" s="84"/>
      <c r="J22" s="84"/>
      <c r="K22" s="84"/>
      <c r="L22" s="84"/>
      <c r="M22" s="84"/>
      <c r="N22" s="84"/>
      <c r="O22" s="84"/>
      <c r="P22" s="84"/>
      <c r="Q22" s="84"/>
      <c r="R22" s="84"/>
      <c r="S22" s="84"/>
      <c r="T22" s="543" t="s">
        <v>442</v>
      </c>
      <c r="U22" s="71"/>
      <c r="V22" s="546"/>
      <c r="W22" s="69" t="e">
        <f>ROUND((U20-INT(U20))*100,0)</f>
        <v>#VALUE!</v>
      </c>
      <c r="X22" s="69" t="e">
        <f>IF(U20&gt;=1,VALUE(RIGHT(LEFT(INT(U20),LEN(INT(U20))),3)),0)</f>
        <v>#VALUE!</v>
      </c>
      <c r="Y22" s="69" t="e">
        <f>IF(U20&gt;=1000,VALUE(TEXT(RIGHT(LEFT(INT(U20),LEN(INT(U20))-3),3),"000")),0)</f>
        <v>#VALUE!</v>
      </c>
      <c r="Z22" s="69" t="e">
        <f>IF(U20&gt;=1000000,VALUE(TEXT(RIGHT(LEFT(INT(U20),LEN(INT(U20))-6),3),"000")),0)</f>
        <v>#VALUE!</v>
      </c>
      <c r="AA22" s="69" t="e">
        <f>IF(U20&gt;=1000000000,VALUE(TEXT(RIGHT(LEFT(INT(U20),LEN(INT(U20))-9),3),"000")),0)</f>
        <v>#VALUE!</v>
      </c>
      <c r="AB22" s="85"/>
      <c r="AC22" s="85"/>
      <c r="AD22" s="85"/>
      <c r="AE22" s="85"/>
      <c r="AF22" s="59"/>
      <c r="AG22" s="84"/>
      <c r="AH22" s="84"/>
      <c r="AI22" s="84"/>
      <c r="AJ22" s="67"/>
      <c r="AK22" s="60"/>
    </row>
    <row r="23" spans="1:37" ht="15" customHeight="1" hidden="1">
      <c r="A23" s="57"/>
      <c r="B23" s="553"/>
      <c r="C23" s="84"/>
      <c r="D23" s="84"/>
      <c r="E23" s="84"/>
      <c r="F23" s="84"/>
      <c r="G23" s="84"/>
      <c r="H23" s="84"/>
      <c r="I23" s="84"/>
      <c r="J23" s="84"/>
      <c r="K23" s="84"/>
      <c r="L23" s="84"/>
      <c r="M23" s="84"/>
      <c r="N23" s="84"/>
      <c r="O23" s="84"/>
      <c r="P23" s="84"/>
      <c r="Q23" s="84"/>
      <c r="R23" s="84"/>
      <c r="S23" s="84"/>
      <c r="T23" s="67"/>
      <c r="U23" s="70"/>
      <c r="V23" s="70" t="e">
        <f>ROUND((U20-INT(U20))*100,0)&amp;"/"&amp;100&amp;" groszy"</f>
        <v>#VALUE!</v>
      </c>
      <c r="W23" s="70" t="e">
        <f>IF(U20=0,"",IF(W22&lt;=20,IF(W22=0,"zero",INDEX(excelblog_Jednosci,W22)),INDEX(excelblog_Dziesiatki,INT(W22/10))&amp;IF(MOD(W22,10)," "&amp;INDEX(excelblog_Jednosci,MOD(W22,10)),"")))&amp;" "&amp;IF(U20=0,"",INDEX(IF(W22&lt;20,{"groszy";"grosz";"grosze";"groszy"},{"groszy";"grosze";"groszy"}),MATCH(IF(W22&lt;20,W22,MOD(W22,10)),IF(W22&lt;20,{0;1;2;5},{0;2;5}),1)))</f>
        <v>#VALUE!</v>
      </c>
      <c r="X23" s="70" t="e">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v>#VALUE!</v>
      </c>
      <c r="Y23" s="70" t="e">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v>#VALUE!</v>
      </c>
      <c r="Z23" s="70" t="e">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v>#VALUE!</v>
      </c>
      <c r="AA23" s="70" t="e">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v>#VALUE!</v>
      </c>
      <c r="AB23" s="85"/>
      <c r="AC23" s="85"/>
      <c r="AD23" s="85"/>
      <c r="AE23" s="85"/>
      <c r="AF23" s="59"/>
      <c r="AG23" s="84"/>
      <c r="AH23" s="84"/>
      <c r="AI23" s="84"/>
      <c r="AJ23" s="67"/>
      <c r="AK23" s="60"/>
    </row>
    <row r="24" spans="1:37" ht="15" customHeight="1" hidden="1">
      <c r="A24" s="57"/>
      <c r="B24" s="553"/>
      <c r="C24" s="84"/>
      <c r="D24" s="84"/>
      <c r="E24" s="84"/>
      <c r="F24" s="84"/>
      <c r="G24" s="84"/>
      <c r="H24" s="84"/>
      <c r="I24" s="84"/>
      <c r="J24" s="84"/>
      <c r="K24" s="84"/>
      <c r="L24" s="84"/>
      <c r="M24" s="84"/>
      <c r="N24" s="84"/>
      <c r="O24" s="84"/>
      <c r="P24" s="84"/>
      <c r="Q24" s="84"/>
      <c r="R24" s="84"/>
      <c r="S24" s="84"/>
      <c r="T24" s="71"/>
      <c r="U24" s="71"/>
      <c r="V24" s="71"/>
      <c r="W24" s="71"/>
      <c r="X24" s="71"/>
      <c r="Y24" s="71"/>
      <c r="Z24" s="71"/>
      <c r="AA24" s="71"/>
      <c r="AB24" s="85"/>
      <c r="AC24" s="85"/>
      <c r="AD24" s="85"/>
      <c r="AE24" s="85"/>
      <c r="AF24" s="59"/>
      <c r="AG24" s="84"/>
      <c r="AH24" s="84"/>
      <c r="AI24" s="84"/>
      <c r="AJ24" s="67"/>
      <c r="AK24" s="60"/>
    </row>
    <row r="25" spans="1:37" ht="15" customHeight="1" hidden="1">
      <c r="A25" s="57"/>
      <c r="B25" s="553"/>
      <c r="C25" s="84"/>
      <c r="D25" s="84"/>
      <c r="E25" s="84"/>
      <c r="F25" s="84"/>
      <c r="G25" s="84"/>
      <c r="H25" s="84"/>
      <c r="I25" s="84"/>
      <c r="J25" s="84"/>
      <c r="K25" s="84"/>
      <c r="L25" s="84"/>
      <c r="M25" s="84"/>
      <c r="N25" s="84"/>
      <c r="O25" s="84"/>
      <c r="P25" s="84"/>
      <c r="Q25" s="84"/>
      <c r="R25" s="84"/>
      <c r="S25" s="84"/>
      <c r="T25" s="543" t="s">
        <v>443</v>
      </c>
      <c r="U25" s="72" t="str">
        <f>IF(NOT(ISNUMBER(U20)),excelblog_Komunikat1,IF(OR((U20*10^-12)&gt;=1,U20&lt;0),excelblog_Komunikat2,IF(TRIM(AA23)&lt;&gt;"",TRIM(AA23)&amp;" ","")&amp;IF(TRIM(Z23)&lt;&gt;"",TRIM(Z23)&amp;" ","")&amp;IF(TRIM(Y23)&lt;&gt;"",TRIM(Y23)&amp;" ","")&amp;IF(TRIM(X23)&lt;&gt;"",TRIM(X23)&amp;" ","")&amp;IF(TRIM(W23)&lt;&gt;"",W23&amp;" ","")))</f>
        <v>W polu z kwotą nie znajduje się liczba</v>
      </c>
      <c r="V25" s="73"/>
      <c r="W25" s="73"/>
      <c r="X25" s="73"/>
      <c r="Y25" s="73"/>
      <c r="Z25" s="73"/>
      <c r="AA25" s="73"/>
      <c r="AB25" s="85"/>
      <c r="AC25" s="85"/>
      <c r="AD25" s="85"/>
      <c r="AE25" s="85"/>
      <c r="AF25" s="59"/>
      <c r="AG25" s="84"/>
      <c r="AH25" s="84"/>
      <c r="AI25" s="84"/>
      <c r="AJ25" s="67"/>
      <c r="AK25" s="60"/>
    </row>
    <row r="26" spans="1:37" ht="15" customHeight="1" hidden="1">
      <c r="A26" s="57"/>
      <c r="B26" s="553"/>
      <c r="C26" s="84"/>
      <c r="D26" s="84"/>
      <c r="E26" s="84"/>
      <c r="F26" s="84"/>
      <c r="G26" s="84"/>
      <c r="H26" s="84"/>
      <c r="I26" s="84"/>
      <c r="J26" s="84"/>
      <c r="K26" s="84"/>
      <c r="L26" s="84"/>
      <c r="M26" s="84"/>
      <c r="N26" s="84"/>
      <c r="O26" s="84"/>
      <c r="P26" s="84"/>
      <c r="Q26" s="84"/>
      <c r="R26" s="84"/>
      <c r="S26" s="84"/>
      <c r="T26" s="543" t="s">
        <v>444</v>
      </c>
      <c r="U26" s="72" t="str">
        <f>IF(NOT(ISNUMBER(U20)),excelblog_Komunikat1,IF(OR((U20*10^-12)&gt;=1,U20&lt;0),excelblog_Komunikat2,IF(TRIM(AA23)&lt;&gt;"",TRIM(AA23)&amp;" ","")&amp;IF(TRIM(Z23)&lt;&gt;"",TRIM(Z23)&amp;" ","")&amp;IF(TRIM(Y23)&lt;&gt;"",TRIM(Y23)&amp;" ","")&amp;IF(TRIM(X23)&lt;&gt;"",TRIM(X23)&amp;", ","")&amp;IF(TRIM(W23)&lt;&gt;"",W23&amp;" ","")))</f>
        <v>W polu z kwotą nie znajduje się liczba</v>
      </c>
      <c r="V26" s="73"/>
      <c r="W26" s="73"/>
      <c r="X26" s="73"/>
      <c r="Y26" s="73"/>
      <c r="Z26" s="73"/>
      <c r="AA26" s="73"/>
      <c r="AB26" s="85"/>
      <c r="AC26" s="85"/>
      <c r="AD26" s="85"/>
      <c r="AE26" s="85"/>
      <c r="AF26" s="59"/>
      <c r="AG26" s="84"/>
      <c r="AH26" s="84"/>
      <c r="AI26" s="84"/>
      <c r="AJ26" s="67"/>
      <c r="AK26" s="60"/>
    </row>
    <row r="27" spans="1:37" ht="15" customHeight="1" hidden="1">
      <c r="A27" s="57"/>
      <c r="B27" s="553"/>
      <c r="C27" s="84"/>
      <c r="D27" s="84"/>
      <c r="E27" s="84"/>
      <c r="F27" s="84"/>
      <c r="G27" s="84"/>
      <c r="H27" s="84"/>
      <c r="I27" s="84"/>
      <c r="J27" s="84"/>
      <c r="K27" s="84"/>
      <c r="L27" s="84"/>
      <c r="M27" s="84"/>
      <c r="N27" s="84"/>
      <c r="O27" s="84"/>
      <c r="P27" s="84"/>
      <c r="Q27" s="84"/>
      <c r="R27" s="84"/>
      <c r="S27" s="84"/>
      <c r="T27" s="543" t="s">
        <v>445</v>
      </c>
      <c r="U27" s="72" t="str">
        <f>IF(NOT(ISNUMBER(U20)),excelblog_Komunikat1,IF(OR((U20*10^-12)&gt;=1,U20&lt;0),excelblog_Komunikat2,IF(TRIM(AA23)&lt;&gt;"",TRIM(AA23)&amp;" ","")&amp;IF(TRIM(Z23)&lt;&gt;"",TRIM(Z23)&amp;" ","")&amp;IF(TRIM(Y23)&lt;&gt;"",TRIM(Y23)&amp;" ","")&amp;IF(TRIM(X23)&lt;&gt;"",TRIM(X23)&amp;" ","")&amp;IF(TRIM(W23)&lt;&gt;"",V23&amp;" ","")))</f>
        <v>W polu z kwotą nie znajduje się liczba</v>
      </c>
      <c r="V27" s="73"/>
      <c r="W27" s="73"/>
      <c r="X27" s="73"/>
      <c r="Y27" s="73"/>
      <c r="Z27" s="73"/>
      <c r="AA27" s="73"/>
      <c r="AB27" s="85"/>
      <c r="AC27" s="85"/>
      <c r="AD27" s="85"/>
      <c r="AE27" s="85"/>
      <c r="AF27" s="59"/>
      <c r="AG27" s="84"/>
      <c r="AH27" s="84"/>
      <c r="AI27" s="84"/>
      <c r="AJ27" s="67"/>
      <c r="AK27" s="60"/>
    </row>
    <row r="28" spans="1:37" ht="4.5" customHeight="1">
      <c r="A28" s="57"/>
      <c r="B28" s="55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67"/>
      <c r="AK28" s="60"/>
    </row>
    <row r="29" spans="1:37" ht="15" customHeight="1">
      <c r="A29" s="57"/>
      <c r="B29" s="554"/>
      <c r="C29" s="1433" t="s">
        <v>39</v>
      </c>
      <c r="D29" s="1433"/>
      <c r="E29" s="1433"/>
      <c r="F29" s="1433"/>
      <c r="G29" s="811">
        <f>IF(+'V. Finans. '!AC69&gt;0,U27,"")</f>
      </c>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3"/>
      <c r="AK29" s="60"/>
    </row>
    <row r="30" spans="1:37" ht="15" customHeight="1">
      <c r="A30" s="57"/>
      <c r="B30" s="554"/>
      <c r="C30" s="1433"/>
      <c r="D30" s="1433"/>
      <c r="E30" s="1433"/>
      <c r="F30" s="1433"/>
      <c r="G30" s="817"/>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9"/>
      <c r="AK30" s="60"/>
    </row>
    <row r="31" spans="1:37" ht="4.5" customHeight="1">
      <c r="A31" s="57"/>
      <c r="B31" s="550"/>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0"/>
    </row>
    <row r="32" spans="1:37" ht="105" customHeight="1">
      <c r="A32" s="57"/>
      <c r="B32" s="550" t="s">
        <v>55</v>
      </c>
      <c r="C32" s="1416" t="s">
        <v>992</v>
      </c>
      <c r="D32" s="1416"/>
      <c r="E32" s="1416"/>
      <c r="F32" s="1416"/>
      <c r="G32" s="1416"/>
      <c r="H32" s="1416"/>
      <c r="I32" s="1416"/>
      <c r="J32" s="1416"/>
      <c r="K32" s="1416"/>
      <c r="L32" s="1416"/>
      <c r="M32" s="1416"/>
      <c r="N32" s="1416"/>
      <c r="O32" s="1416"/>
      <c r="P32" s="1416"/>
      <c r="Q32" s="1416"/>
      <c r="R32" s="1416"/>
      <c r="S32" s="1416"/>
      <c r="T32" s="1416"/>
      <c r="U32" s="1416"/>
      <c r="V32" s="1416"/>
      <c r="W32" s="1416"/>
      <c r="X32" s="1416"/>
      <c r="Y32" s="1416"/>
      <c r="Z32" s="1416"/>
      <c r="AA32" s="1416"/>
      <c r="AB32" s="1416"/>
      <c r="AC32" s="1416"/>
      <c r="AD32" s="1416"/>
      <c r="AE32" s="1416"/>
      <c r="AF32" s="1416"/>
      <c r="AG32" s="1416"/>
      <c r="AH32" s="1416"/>
      <c r="AI32" s="1416"/>
      <c r="AJ32" s="1416"/>
      <c r="AK32" s="60"/>
    </row>
    <row r="33" spans="1:37" ht="33.75" customHeight="1">
      <c r="A33" s="57"/>
      <c r="B33" s="293" t="s">
        <v>52</v>
      </c>
      <c r="C33" s="1416" t="s">
        <v>931</v>
      </c>
      <c r="D33" s="1416"/>
      <c r="E33" s="1416"/>
      <c r="F33" s="1416"/>
      <c r="G33" s="1416"/>
      <c r="H33" s="1416"/>
      <c r="I33" s="1416"/>
      <c r="J33" s="1416"/>
      <c r="K33" s="1416"/>
      <c r="L33" s="1416"/>
      <c r="M33" s="1416"/>
      <c r="N33" s="1416"/>
      <c r="O33" s="1416"/>
      <c r="P33" s="1416"/>
      <c r="Q33" s="1416"/>
      <c r="R33" s="1416"/>
      <c r="S33" s="1416"/>
      <c r="T33" s="1416"/>
      <c r="U33" s="1416"/>
      <c r="V33" s="1416"/>
      <c r="W33" s="1416"/>
      <c r="X33" s="1416"/>
      <c r="Y33" s="1416"/>
      <c r="Z33" s="1416"/>
      <c r="AA33" s="1416"/>
      <c r="AB33" s="1416"/>
      <c r="AC33" s="1416"/>
      <c r="AD33" s="1416"/>
      <c r="AE33" s="1416"/>
      <c r="AF33" s="1416"/>
      <c r="AG33" s="1416"/>
      <c r="AH33" s="1416"/>
      <c r="AI33" s="1416"/>
      <c r="AJ33" s="86"/>
      <c r="AK33" s="200"/>
    </row>
    <row r="34" spans="1:37" ht="45.75" customHeight="1">
      <c r="A34" s="57"/>
      <c r="B34" s="293" t="s">
        <v>51</v>
      </c>
      <c r="C34" s="1416" t="s">
        <v>933</v>
      </c>
      <c r="D34" s="1416"/>
      <c r="E34" s="1416"/>
      <c r="F34" s="1416"/>
      <c r="G34" s="1416"/>
      <c r="H34" s="1416"/>
      <c r="I34" s="1416"/>
      <c r="J34" s="1416"/>
      <c r="K34" s="1416"/>
      <c r="L34" s="1416"/>
      <c r="M34" s="1416"/>
      <c r="N34" s="1416"/>
      <c r="O34" s="1416"/>
      <c r="P34" s="1416"/>
      <c r="Q34" s="1416"/>
      <c r="R34" s="1416"/>
      <c r="S34" s="1416"/>
      <c r="T34" s="1416"/>
      <c r="U34" s="1416"/>
      <c r="V34" s="1416"/>
      <c r="W34" s="1416"/>
      <c r="X34" s="1416"/>
      <c r="Y34" s="1416"/>
      <c r="Z34" s="1416"/>
      <c r="AA34" s="1416"/>
      <c r="AB34" s="1416"/>
      <c r="AC34" s="1416"/>
      <c r="AD34" s="1416"/>
      <c r="AE34" s="1416"/>
      <c r="AF34" s="1416"/>
      <c r="AG34" s="1416"/>
      <c r="AH34" s="1416"/>
      <c r="AI34" s="1416"/>
      <c r="AJ34" s="1416"/>
      <c r="AK34" s="1420"/>
    </row>
    <row r="35" spans="1:37" ht="108.75" customHeight="1">
      <c r="A35" s="57"/>
      <c r="B35" s="550" t="s">
        <v>53</v>
      </c>
      <c r="C35" s="1416" t="s">
        <v>957</v>
      </c>
      <c r="D35" s="1416"/>
      <c r="E35" s="1416"/>
      <c r="F35" s="1416"/>
      <c r="G35" s="1416"/>
      <c r="H35" s="1416"/>
      <c r="I35" s="1416"/>
      <c r="J35" s="1416"/>
      <c r="K35" s="1416"/>
      <c r="L35" s="1416"/>
      <c r="M35" s="1416"/>
      <c r="N35" s="1416"/>
      <c r="O35" s="1416"/>
      <c r="P35" s="1416"/>
      <c r="Q35" s="1416"/>
      <c r="R35" s="1416"/>
      <c r="S35" s="1416"/>
      <c r="T35" s="1416"/>
      <c r="U35" s="1416"/>
      <c r="V35" s="1416"/>
      <c r="W35" s="1416"/>
      <c r="X35" s="1416"/>
      <c r="Y35" s="1416"/>
      <c r="Z35" s="1416"/>
      <c r="AA35" s="1416"/>
      <c r="AB35" s="1416"/>
      <c r="AC35" s="1416"/>
      <c r="AD35" s="1416"/>
      <c r="AE35" s="1416"/>
      <c r="AF35" s="1416"/>
      <c r="AG35" s="1416"/>
      <c r="AH35" s="1416"/>
      <c r="AI35" s="1416"/>
      <c r="AJ35" s="1416"/>
      <c r="AK35" s="60"/>
    </row>
    <row r="36" spans="1:37" ht="125.25" customHeight="1">
      <c r="A36" s="57"/>
      <c r="B36" s="293" t="s">
        <v>54</v>
      </c>
      <c r="C36" s="1416" t="s">
        <v>958</v>
      </c>
      <c r="D36" s="1418"/>
      <c r="E36" s="1418"/>
      <c r="F36" s="1418"/>
      <c r="G36" s="1418"/>
      <c r="H36" s="1418"/>
      <c r="I36" s="1418"/>
      <c r="J36" s="1418"/>
      <c r="K36" s="1418"/>
      <c r="L36" s="1418"/>
      <c r="M36" s="1418"/>
      <c r="N36" s="1418"/>
      <c r="O36" s="1418"/>
      <c r="P36" s="1418"/>
      <c r="Q36" s="1418"/>
      <c r="R36" s="1418"/>
      <c r="S36" s="1418"/>
      <c r="T36" s="1418"/>
      <c r="U36" s="1418"/>
      <c r="V36" s="1418"/>
      <c r="W36" s="1418"/>
      <c r="X36" s="1418"/>
      <c r="Y36" s="1418"/>
      <c r="Z36" s="1418"/>
      <c r="AA36" s="1418"/>
      <c r="AB36" s="1418"/>
      <c r="AC36" s="1418"/>
      <c r="AD36" s="1418"/>
      <c r="AE36" s="1418"/>
      <c r="AF36" s="1418"/>
      <c r="AG36" s="1418"/>
      <c r="AH36" s="1418"/>
      <c r="AI36" s="1418"/>
      <c r="AJ36" s="1418"/>
      <c r="AK36" s="60"/>
    </row>
    <row r="37" spans="1:37" ht="98.25" customHeight="1">
      <c r="A37" s="57"/>
      <c r="B37" s="550" t="s">
        <v>65</v>
      </c>
      <c r="C37" s="1416" t="s">
        <v>844</v>
      </c>
      <c r="D37" s="1418"/>
      <c r="E37" s="1418"/>
      <c r="F37" s="1418"/>
      <c r="G37" s="1418"/>
      <c r="H37" s="1418"/>
      <c r="I37" s="1418"/>
      <c r="J37" s="1418"/>
      <c r="K37" s="1418"/>
      <c r="L37" s="1418"/>
      <c r="M37" s="1418"/>
      <c r="N37" s="1418"/>
      <c r="O37" s="1418"/>
      <c r="P37" s="1418"/>
      <c r="Q37" s="1418"/>
      <c r="R37" s="1418"/>
      <c r="S37" s="1418"/>
      <c r="T37" s="1418"/>
      <c r="U37" s="1418"/>
      <c r="V37" s="1418"/>
      <c r="W37" s="1418"/>
      <c r="X37" s="1418"/>
      <c r="Y37" s="1418"/>
      <c r="Z37" s="1418"/>
      <c r="AA37" s="1418"/>
      <c r="AB37" s="1418"/>
      <c r="AC37" s="1418"/>
      <c r="AD37" s="1418"/>
      <c r="AE37" s="1418"/>
      <c r="AF37" s="1418"/>
      <c r="AG37" s="1418"/>
      <c r="AH37" s="1418"/>
      <c r="AI37" s="1418"/>
      <c r="AJ37" s="1418"/>
      <c r="AK37" s="60"/>
    </row>
    <row r="38" spans="1:37" ht="97.5" customHeight="1">
      <c r="A38" s="57"/>
      <c r="B38" s="550" t="s">
        <v>76</v>
      </c>
      <c r="C38" s="1416" t="s">
        <v>956</v>
      </c>
      <c r="D38" s="1416"/>
      <c r="E38" s="1416"/>
      <c r="F38" s="1416"/>
      <c r="G38" s="1416"/>
      <c r="H38" s="1416"/>
      <c r="I38" s="1416"/>
      <c r="J38" s="1416"/>
      <c r="K38" s="1416"/>
      <c r="L38" s="1416"/>
      <c r="M38" s="1416"/>
      <c r="N38" s="1416"/>
      <c r="O38" s="1416"/>
      <c r="P38" s="1416"/>
      <c r="Q38" s="1416"/>
      <c r="R38" s="1416"/>
      <c r="S38" s="1416"/>
      <c r="T38" s="1416"/>
      <c r="U38" s="1416"/>
      <c r="V38" s="1416"/>
      <c r="W38" s="1416"/>
      <c r="X38" s="1416"/>
      <c r="Y38" s="1416"/>
      <c r="Z38" s="1416"/>
      <c r="AA38" s="1416"/>
      <c r="AB38" s="1416"/>
      <c r="AC38" s="1416"/>
      <c r="AD38" s="1416"/>
      <c r="AE38" s="1416"/>
      <c r="AF38" s="1416"/>
      <c r="AG38" s="1416"/>
      <c r="AH38" s="1416"/>
      <c r="AI38" s="1416"/>
      <c r="AJ38" s="1416"/>
      <c r="AK38" s="60"/>
    </row>
    <row r="39" spans="1:37" ht="35.25" customHeight="1">
      <c r="A39" s="57"/>
      <c r="B39" s="293" t="s">
        <v>66</v>
      </c>
      <c r="C39" s="1416" t="s">
        <v>741</v>
      </c>
      <c r="D39" s="1418"/>
      <c r="E39" s="1418"/>
      <c r="F39" s="1418"/>
      <c r="G39" s="1418"/>
      <c r="H39" s="1418"/>
      <c r="I39" s="1418"/>
      <c r="J39" s="1418"/>
      <c r="K39" s="1418"/>
      <c r="L39" s="1418"/>
      <c r="M39" s="1418"/>
      <c r="N39" s="1418"/>
      <c r="O39" s="1418"/>
      <c r="P39" s="1418"/>
      <c r="Q39" s="1418"/>
      <c r="R39" s="1418"/>
      <c r="S39" s="1418"/>
      <c r="T39" s="1418"/>
      <c r="U39" s="1418"/>
      <c r="V39" s="1418"/>
      <c r="W39" s="1418"/>
      <c r="X39" s="1418"/>
      <c r="Y39" s="1418"/>
      <c r="Z39" s="1418"/>
      <c r="AA39" s="1418"/>
      <c r="AB39" s="1418"/>
      <c r="AC39" s="1418"/>
      <c r="AD39" s="1418"/>
      <c r="AE39" s="1418"/>
      <c r="AF39" s="1418"/>
      <c r="AG39" s="1418"/>
      <c r="AH39" s="1418"/>
      <c r="AI39" s="1418"/>
      <c r="AJ39" s="1418"/>
      <c r="AK39" s="60"/>
    </row>
    <row r="40" spans="1:37" ht="102" customHeight="1">
      <c r="A40" s="57"/>
      <c r="B40" s="281" t="s">
        <v>67</v>
      </c>
      <c r="C40" s="1434" t="s">
        <v>959</v>
      </c>
      <c r="D40" s="1434"/>
      <c r="E40" s="1434"/>
      <c r="F40" s="1434"/>
      <c r="G40" s="1434"/>
      <c r="H40" s="1434"/>
      <c r="I40" s="1434"/>
      <c r="J40" s="1434"/>
      <c r="K40" s="1434"/>
      <c r="L40" s="1434"/>
      <c r="M40" s="1434"/>
      <c r="N40" s="1434"/>
      <c r="O40" s="1434"/>
      <c r="P40" s="1434"/>
      <c r="Q40" s="1434"/>
      <c r="R40" s="1434"/>
      <c r="S40" s="1434"/>
      <c r="T40" s="1434"/>
      <c r="U40" s="1434"/>
      <c r="V40" s="1434"/>
      <c r="W40" s="1434"/>
      <c r="X40" s="1434"/>
      <c r="Y40" s="1434"/>
      <c r="Z40" s="1434"/>
      <c r="AA40" s="1434"/>
      <c r="AB40" s="1434"/>
      <c r="AC40" s="1434"/>
      <c r="AD40" s="1434"/>
      <c r="AE40" s="1434"/>
      <c r="AF40" s="1434"/>
      <c r="AG40" s="1434"/>
      <c r="AH40" s="1434"/>
      <c r="AI40" s="1434"/>
      <c r="AJ40" s="1434"/>
      <c r="AK40" s="91"/>
    </row>
    <row r="41" spans="1:37" ht="7.5" customHeight="1">
      <c r="A41" s="57"/>
      <c r="B41" s="279"/>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
    </row>
    <row r="42" spans="1:37" ht="69.75" customHeight="1">
      <c r="A42" s="57"/>
      <c r="B42" s="293" t="s">
        <v>68</v>
      </c>
      <c r="C42" s="1416" t="s">
        <v>960</v>
      </c>
      <c r="D42" s="1416"/>
      <c r="E42" s="1416"/>
      <c r="F42" s="1416"/>
      <c r="G42" s="1416"/>
      <c r="H42" s="1416"/>
      <c r="I42" s="1416"/>
      <c r="J42" s="1416"/>
      <c r="K42" s="1416"/>
      <c r="L42" s="1416"/>
      <c r="M42" s="1416"/>
      <c r="N42" s="1416"/>
      <c r="O42" s="1416"/>
      <c r="P42" s="1416"/>
      <c r="Q42" s="1416"/>
      <c r="R42" s="1416"/>
      <c r="S42" s="1416"/>
      <c r="T42" s="1416"/>
      <c r="U42" s="1416"/>
      <c r="V42" s="1416"/>
      <c r="W42" s="1416"/>
      <c r="X42" s="1416"/>
      <c r="Y42" s="1416"/>
      <c r="Z42" s="1416"/>
      <c r="AA42" s="1416"/>
      <c r="AB42" s="1416"/>
      <c r="AC42" s="1416"/>
      <c r="AD42" s="1416"/>
      <c r="AE42" s="1416"/>
      <c r="AF42" s="1416"/>
      <c r="AG42" s="1416"/>
      <c r="AH42" s="1416"/>
      <c r="AI42" s="1416"/>
      <c r="AJ42" s="1416"/>
      <c r="AK42" s="60"/>
    </row>
    <row r="43" spans="1:37" ht="33.75" customHeight="1">
      <c r="A43" s="57"/>
      <c r="B43" s="293" t="s">
        <v>69</v>
      </c>
      <c r="C43" s="1416" t="s">
        <v>962</v>
      </c>
      <c r="D43" s="1416"/>
      <c r="E43" s="1416"/>
      <c r="F43" s="1416"/>
      <c r="G43" s="1416"/>
      <c r="H43" s="1416"/>
      <c r="I43" s="1416"/>
      <c r="J43" s="1416"/>
      <c r="K43" s="1416"/>
      <c r="L43" s="1416"/>
      <c r="M43" s="1416"/>
      <c r="N43" s="1416"/>
      <c r="O43" s="1416"/>
      <c r="P43" s="1416"/>
      <c r="Q43" s="1416"/>
      <c r="R43" s="1416"/>
      <c r="S43" s="1416"/>
      <c r="T43" s="1416"/>
      <c r="U43" s="1416"/>
      <c r="V43" s="1416"/>
      <c r="W43" s="1416"/>
      <c r="X43" s="1416"/>
      <c r="Y43" s="1416"/>
      <c r="Z43" s="1416"/>
      <c r="AA43" s="1416"/>
      <c r="AB43" s="1416"/>
      <c r="AC43" s="1416"/>
      <c r="AD43" s="1416"/>
      <c r="AE43" s="1416"/>
      <c r="AF43" s="1416"/>
      <c r="AG43" s="1416"/>
      <c r="AH43" s="1416"/>
      <c r="AI43" s="1416"/>
      <c r="AJ43" s="1416"/>
      <c r="AK43" s="60"/>
    </row>
    <row r="44" spans="1:37" ht="60.75" customHeight="1">
      <c r="A44" s="57"/>
      <c r="B44" s="293" t="s">
        <v>70</v>
      </c>
      <c r="C44" s="1446" t="s">
        <v>744</v>
      </c>
      <c r="D44" s="1446"/>
      <c r="E44" s="1446"/>
      <c r="F44" s="1446"/>
      <c r="G44" s="1446"/>
      <c r="H44" s="1446"/>
      <c r="I44" s="1446"/>
      <c r="J44" s="1446"/>
      <c r="K44" s="1446"/>
      <c r="L44" s="1446"/>
      <c r="M44" s="1446"/>
      <c r="N44" s="1446"/>
      <c r="O44" s="1446"/>
      <c r="P44" s="1446"/>
      <c r="Q44" s="1446"/>
      <c r="R44" s="1446"/>
      <c r="S44" s="1446"/>
      <c r="T44" s="1446"/>
      <c r="U44" s="1446"/>
      <c r="V44" s="1446"/>
      <c r="W44" s="1446"/>
      <c r="X44" s="1446"/>
      <c r="Y44" s="1446"/>
      <c r="Z44" s="1446"/>
      <c r="AA44" s="1446"/>
      <c r="AB44" s="1446"/>
      <c r="AC44" s="1446"/>
      <c r="AD44" s="1446"/>
      <c r="AE44" s="1446"/>
      <c r="AF44" s="1446"/>
      <c r="AG44" s="1446"/>
      <c r="AH44" s="1446"/>
      <c r="AI44" s="1446"/>
      <c r="AJ44" s="1446"/>
      <c r="AK44" s="60"/>
    </row>
    <row r="45" spans="1:37" ht="122.25" customHeight="1">
      <c r="A45" s="57"/>
      <c r="B45" s="293" t="s">
        <v>71</v>
      </c>
      <c r="C45" s="1446" t="s">
        <v>742</v>
      </c>
      <c r="D45" s="1446"/>
      <c r="E45" s="1446"/>
      <c r="F45" s="1446"/>
      <c r="G45" s="1446"/>
      <c r="H45" s="1446"/>
      <c r="I45" s="1446"/>
      <c r="J45" s="1446"/>
      <c r="K45" s="1446"/>
      <c r="L45" s="1446"/>
      <c r="M45" s="1446"/>
      <c r="N45" s="1446"/>
      <c r="O45" s="1446"/>
      <c r="P45" s="1446"/>
      <c r="Q45" s="1446"/>
      <c r="R45" s="1446"/>
      <c r="S45" s="1446"/>
      <c r="T45" s="1446"/>
      <c r="U45" s="1446"/>
      <c r="V45" s="1446"/>
      <c r="W45" s="1446"/>
      <c r="X45" s="1446"/>
      <c r="Y45" s="1446"/>
      <c r="Z45" s="1446"/>
      <c r="AA45" s="1446"/>
      <c r="AB45" s="1446"/>
      <c r="AC45" s="1446"/>
      <c r="AD45" s="1446"/>
      <c r="AE45" s="1446"/>
      <c r="AF45" s="1446"/>
      <c r="AG45" s="1446"/>
      <c r="AH45" s="1446"/>
      <c r="AI45" s="1446"/>
      <c r="AJ45" s="1446"/>
      <c r="AK45" s="60"/>
    </row>
    <row r="46" spans="1:37" ht="57" customHeight="1">
      <c r="A46" s="57"/>
      <c r="B46" s="293" t="s">
        <v>72</v>
      </c>
      <c r="C46" s="1416" t="s">
        <v>961</v>
      </c>
      <c r="D46" s="1416"/>
      <c r="E46" s="1416"/>
      <c r="F46" s="1416"/>
      <c r="G46" s="1416"/>
      <c r="H46" s="1416"/>
      <c r="I46" s="1416"/>
      <c r="J46" s="1416"/>
      <c r="K46" s="1416"/>
      <c r="L46" s="1416"/>
      <c r="M46" s="1416"/>
      <c r="N46" s="1416"/>
      <c r="O46" s="1416"/>
      <c r="P46" s="1416"/>
      <c r="Q46" s="1416"/>
      <c r="R46" s="1416"/>
      <c r="S46" s="1416"/>
      <c r="T46" s="1416"/>
      <c r="U46" s="1416"/>
      <c r="V46" s="1416"/>
      <c r="W46" s="1416"/>
      <c r="X46" s="1416"/>
      <c r="Y46" s="1416"/>
      <c r="Z46" s="1416"/>
      <c r="AA46" s="1416"/>
      <c r="AB46" s="1416"/>
      <c r="AC46" s="1416"/>
      <c r="AD46" s="1416"/>
      <c r="AE46" s="1416"/>
      <c r="AF46" s="1416"/>
      <c r="AG46" s="1416"/>
      <c r="AH46" s="1416"/>
      <c r="AI46" s="1416"/>
      <c r="AJ46" s="1416"/>
      <c r="AK46" s="60"/>
    </row>
    <row r="47" spans="1:37" ht="9" customHeight="1">
      <c r="A47" s="57"/>
      <c r="B47" s="555"/>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60"/>
    </row>
    <row r="48" spans="1:37" ht="5.25" customHeight="1">
      <c r="A48" s="57"/>
      <c r="B48" s="555"/>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60"/>
    </row>
    <row r="49" spans="1:37" ht="2.25" customHeight="1">
      <c r="A49" s="57"/>
      <c r="B49" s="87"/>
      <c r="C49" s="88"/>
      <c r="D49" s="88"/>
      <c r="E49" s="88"/>
      <c r="F49" s="88"/>
      <c r="G49" s="88"/>
      <c r="H49" s="88"/>
      <c r="I49" s="88"/>
      <c r="J49" s="88"/>
      <c r="K49" s="88"/>
      <c r="L49" s="88"/>
      <c r="M49" s="88"/>
      <c r="N49" s="88"/>
      <c r="O49" s="88"/>
      <c r="P49" s="88"/>
      <c r="Q49" s="54"/>
      <c r="R49" s="113"/>
      <c r="S49" s="114"/>
      <c r="T49" s="1421"/>
      <c r="U49" s="1422"/>
      <c r="V49" s="1422"/>
      <c r="W49" s="1422"/>
      <c r="X49" s="1422"/>
      <c r="Y49" s="1422"/>
      <c r="Z49" s="1422"/>
      <c r="AA49" s="1422"/>
      <c r="AB49" s="1422"/>
      <c r="AC49" s="1422"/>
      <c r="AD49" s="1422"/>
      <c r="AE49" s="1422"/>
      <c r="AF49" s="1422"/>
      <c r="AG49" s="1422"/>
      <c r="AH49" s="1422"/>
      <c r="AI49" s="1422"/>
      <c r="AJ49" s="1423"/>
      <c r="AK49" s="60"/>
    </row>
    <row r="50" spans="1:37" ht="3" customHeight="1">
      <c r="A50" s="57"/>
      <c r="B50" s="1447"/>
      <c r="C50" s="1448"/>
      <c r="D50" s="1448"/>
      <c r="E50" s="1448"/>
      <c r="F50" s="1448"/>
      <c r="G50" s="1448"/>
      <c r="H50" s="1448"/>
      <c r="I50" s="1448"/>
      <c r="J50" s="1448"/>
      <c r="K50" s="1448"/>
      <c r="L50" s="1448"/>
      <c r="M50" s="1448"/>
      <c r="N50" s="1448"/>
      <c r="O50" s="1449"/>
      <c r="P50" s="1449"/>
      <c r="Q50" s="1449"/>
      <c r="R50" s="1450"/>
      <c r="S50" s="114"/>
      <c r="T50" s="1424"/>
      <c r="U50" s="1425"/>
      <c r="V50" s="1425"/>
      <c r="W50" s="1425"/>
      <c r="X50" s="1425"/>
      <c r="Y50" s="1425"/>
      <c r="Z50" s="1425"/>
      <c r="AA50" s="1425"/>
      <c r="AB50" s="1425"/>
      <c r="AC50" s="1425"/>
      <c r="AD50" s="1425"/>
      <c r="AE50" s="1425"/>
      <c r="AF50" s="1425"/>
      <c r="AG50" s="1425"/>
      <c r="AH50" s="1425"/>
      <c r="AI50" s="1425"/>
      <c r="AJ50" s="1426"/>
      <c r="AK50" s="59"/>
    </row>
    <row r="51" spans="1:37" ht="42.75" customHeight="1">
      <c r="A51" s="57"/>
      <c r="B51" s="1435"/>
      <c r="C51" s="1436"/>
      <c r="D51" s="1436"/>
      <c r="E51" s="1436"/>
      <c r="F51" s="1436"/>
      <c r="G51" s="1436"/>
      <c r="H51" s="1436"/>
      <c r="I51" s="1436"/>
      <c r="J51" s="1436"/>
      <c r="K51" s="1436"/>
      <c r="L51" s="1436"/>
      <c r="M51" s="1436"/>
      <c r="N51" s="1436"/>
      <c r="O51" s="1436"/>
      <c r="P51" s="1436"/>
      <c r="Q51" s="1436"/>
      <c r="R51" s="1437"/>
      <c r="S51" s="59"/>
      <c r="T51" s="1427"/>
      <c r="U51" s="1428"/>
      <c r="V51" s="1428"/>
      <c r="W51" s="1428"/>
      <c r="X51" s="1428"/>
      <c r="Y51" s="1428"/>
      <c r="Z51" s="1428"/>
      <c r="AA51" s="1428"/>
      <c r="AB51" s="1428"/>
      <c r="AC51" s="1428"/>
      <c r="AD51" s="1428"/>
      <c r="AE51" s="1428"/>
      <c r="AF51" s="1428"/>
      <c r="AG51" s="1428"/>
      <c r="AH51" s="1428"/>
      <c r="AI51" s="1428"/>
      <c r="AJ51" s="1429"/>
      <c r="AK51" s="60"/>
    </row>
    <row r="52" spans="1:37" ht="39" customHeight="1">
      <c r="A52" s="93"/>
      <c r="B52" s="1431" t="s">
        <v>994</v>
      </c>
      <c r="C52" s="1432"/>
      <c r="D52" s="1432"/>
      <c r="E52" s="1432"/>
      <c r="F52" s="1432"/>
      <c r="G52" s="1432"/>
      <c r="H52" s="1432"/>
      <c r="I52" s="1432"/>
      <c r="J52" s="1432"/>
      <c r="K52" s="1432"/>
      <c r="L52" s="1432"/>
      <c r="M52" s="1432"/>
      <c r="N52" s="1432"/>
      <c r="O52" s="1432"/>
      <c r="P52" s="1432"/>
      <c r="Q52" s="1432"/>
      <c r="R52" s="1432"/>
      <c r="S52" s="419"/>
      <c r="T52" s="1439" t="s">
        <v>906</v>
      </c>
      <c r="U52" s="1439"/>
      <c r="V52" s="1439"/>
      <c r="W52" s="1439"/>
      <c r="X52" s="1439"/>
      <c r="Y52" s="1439"/>
      <c r="Z52" s="1439"/>
      <c r="AA52" s="1439"/>
      <c r="AB52" s="1439"/>
      <c r="AC52" s="1439"/>
      <c r="AD52" s="1439"/>
      <c r="AE52" s="1439"/>
      <c r="AF52" s="1439"/>
      <c r="AG52" s="1439"/>
      <c r="AH52" s="1439"/>
      <c r="AI52" s="1439"/>
      <c r="AJ52" s="1439"/>
      <c r="AK52" s="60"/>
    </row>
    <row r="53" spans="1:37" ht="18" customHeight="1">
      <c r="A53" s="57"/>
      <c r="B53" s="556"/>
      <c r="C53" s="92"/>
      <c r="D53" s="92"/>
      <c r="E53" s="92"/>
      <c r="F53" s="92"/>
      <c r="G53" s="92"/>
      <c r="H53" s="92"/>
      <c r="I53" s="92"/>
      <c r="J53" s="92"/>
      <c r="K53" s="92"/>
      <c r="L53" s="92"/>
      <c r="M53" s="92"/>
      <c r="N53" s="92"/>
      <c r="O53" s="92"/>
      <c r="P53" s="59"/>
      <c r="Q53" s="59"/>
      <c r="R53" s="59"/>
      <c r="S53" s="59"/>
      <c r="T53" s="1440"/>
      <c r="U53" s="1440"/>
      <c r="V53" s="1440"/>
      <c r="W53" s="1440"/>
      <c r="X53" s="1440"/>
      <c r="Y53" s="1440"/>
      <c r="Z53" s="1440"/>
      <c r="AA53" s="1440"/>
      <c r="AB53" s="1440"/>
      <c r="AC53" s="1440"/>
      <c r="AD53" s="1440"/>
      <c r="AE53" s="1440"/>
      <c r="AF53" s="1440"/>
      <c r="AG53" s="1440"/>
      <c r="AH53" s="1440"/>
      <c r="AI53" s="1440"/>
      <c r="AJ53" s="1440"/>
      <c r="AK53" s="60"/>
    </row>
    <row r="54" spans="1:37" ht="13.5" customHeight="1">
      <c r="A54" s="159"/>
      <c r="B54" s="557" t="s">
        <v>56</v>
      </c>
      <c r="C54" s="1300" t="s">
        <v>743</v>
      </c>
      <c r="D54" s="1300"/>
      <c r="E54" s="1300"/>
      <c r="F54" s="1300"/>
      <c r="G54" s="1300"/>
      <c r="H54" s="1300"/>
      <c r="I54" s="1300"/>
      <c r="J54" s="1300"/>
      <c r="K54" s="1300"/>
      <c r="L54" s="1300"/>
      <c r="M54" s="1300"/>
      <c r="N54" s="1300"/>
      <c r="O54" s="1300"/>
      <c r="P54" s="1300"/>
      <c r="Q54" s="1300"/>
      <c r="R54" s="1300"/>
      <c r="S54" s="1300"/>
      <c r="T54" s="1300"/>
      <c r="U54" s="1300"/>
      <c r="V54" s="1300"/>
      <c r="W54" s="1300"/>
      <c r="X54" s="1300"/>
      <c r="Y54" s="1300"/>
      <c r="Z54" s="1300"/>
      <c r="AA54" s="1300"/>
      <c r="AB54" s="1300"/>
      <c r="AC54" s="1300"/>
      <c r="AD54" s="1300"/>
      <c r="AE54" s="1300"/>
      <c r="AF54" s="1300"/>
      <c r="AG54" s="1300"/>
      <c r="AH54" s="1300"/>
      <c r="AI54" s="1300"/>
      <c r="AJ54" s="484"/>
      <c r="AK54" s="91"/>
    </row>
    <row r="55" spans="1:37" ht="15" customHeight="1">
      <c r="A55" s="94"/>
      <c r="B55" s="482"/>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58"/>
    </row>
    <row r="56" spans="1:37" ht="14.25">
      <c r="A56" s="1444"/>
      <c r="B56" s="1445"/>
      <c r="C56" s="1443"/>
      <c r="D56" s="1443"/>
      <c r="E56" s="1443"/>
      <c r="F56" s="1443"/>
      <c r="G56" s="1443"/>
      <c r="H56" s="1443"/>
      <c r="I56" s="1443"/>
      <c r="J56" s="1443"/>
      <c r="K56" s="1443"/>
      <c r="L56" s="1443"/>
      <c r="M56" s="1443"/>
      <c r="N56" s="1443"/>
      <c r="O56" s="1443"/>
      <c r="P56" s="1443"/>
      <c r="Q56" s="1443"/>
      <c r="R56" s="1443"/>
      <c r="S56" s="1443"/>
      <c r="T56" s="1443"/>
      <c r="U56" s="1443"/>
      <c r="V56" s="1443"/>
      <c r="W56" s="1443"/>
      <c r="X56" s="1443"/>
      <c r="Y56" s="1443"/>
      <c r="Z56" s="1443"/>
      <c r="AA56" s="1443"/>
      <c r="AB56" s="1443"/>
      <c r="AC56" s="1443"/>
      <c r="AD56" s="1443"/>
      <c r="AE56" s="1443"/>
      <c r="AF56" s="1443"/>
      <c r="AG56" s="1443"/>
      <c r="AH56" s="1443"/>
      <c r="AI56" s="1443"/>
      <c r="AJ56" s="1443"/>
      <c r="AK56" s="59"/>
    </row>
    <row r="57" spans="1:37" ht="12.75">
      <c r="A57" s="59"/>
      <c r="B57" s="59"/>
      <c r="C57" s="1441"/>
      <c r="D57" s="1441"/>
      <c r="E57" s="1441"/>
      <c r="F57" s="1441"/>
      <c r="G57" s="1441"/>
      <c r="H57" s="1441"/>
      <c r="I57" s="1441"/>
      <c r="J57" s="1441"/>
      <c r="K57" s="1441"/>
      <c r="L57" s="1441"/>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2"/>
      <c r="AI57" s="1442"/>
      <c r="AJ57" s="1442"/>
      <c r="AK57" s="59"/>
    </row>
    <row r="63" spans="1:38" ht="12.75">
      <c r="A63" s="57"/>
      <c r="B63" s="59"/>
      <c r="AK63" s="59"/>
      <c r="AL63" s="59"/>
    </row>
    <row r="64" spans="1:38" ht="12.75">
      <c r="A64" s="57"/>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3:36" ht="12.7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ht="12.75">
      <c r="A66" s="59"/>
      <c r="B66" s="1415"/>
      <c r="C66" s="1438"/>
      <c r="D66" s="1438"/>
      <c r="E66" s="1438"/>
      <c r="F66" s="1438"/>
      <c r="G66" s="1438"/>
      <c r="H66" s="1438"/>
      <c r="I66" s="1438"/>
      <c r="J66" s="1438"/>
      <c r="K66" s="1438"/>
      <c r="L66" s="1438"/>
      <c r="M66" s="1438"/>
      <c r="N66" s="1438"/>
      <c r="O66" s="1438"/>
      <c r="P66" s="1438"/>
      <c r="Q66" s="1438"/>
      <c r="R66" s="1438"/>
      <c r="S66" s="1438"/>
      <c r="T66" s="1438"/>
      <c r="U66" s="1438"/>
      <c r="V66" s="1438"/>
      <c r="W66" s="1438"/>
      <c r="X66" s="1438"/>
      <c r="Y66" s="1438"/>
      <c r="Z66" s="1438"/>
      <c r="AA66" s="1438"/>
      <c r="AB66" s="1438"/>
      <c r="AC66" s="1438"/>
      <c r="AD66" s="1438"/>
      <c r="AE66" s="1438"/>
      <c r="AF66" s="1438"/>
      <c r="AG66" s="1438"/>
      <c r="AH66" s="1438"/>
      <c r="AI66" s="1438"/>
      <c r="AJ66" s="1438"/>
    </row>
    <row r="67" spans="1:36" ht="8.25" customHeight="1">
      <c r="A67" s="59"/>
      <c r="B67" s="1438"/>
      <c r="C67" s="1438"/>
      <c r="D67" s="1438"/>
      <c r="E67" s="1438"/>
      <c r="F67" s="1438"/>
      <c r="G67" s="1438"/>
      <c r="H67" s="1438"/>
      <c r="I67" s="1438"/>
      <c r="J67" s="1438"/>
      <c r="K67" s="1438"/>
      <c r="L67" s="1438"/>
      <c r="M67" s="1438"/>
      <c r="N67" s="1438"/>
      <c r="O67" s="1438"/>
      <c r="P67" s="1438"/>
      <c r="Q67" s="1438"/>
      <c r="R67" s="1438"/>
      <c r="S67" s="1438"/>
      <c r="T67" s="1438"/>
      <c r="U67" s="1438"/>
      <c r="V67" s="1438"/>
      <c r="W67" s="1438"/>
      <c r="X67" s="1438"/>
      <c r="Y67" s="1438"/>
      <c r="Z67" s="1438"/>
      <c r="AA67" s="1438"/>
      <c r="AB67" s="1438"/>
      <c r="AC67" s="1438"/>
      <c r="AD67" s="1438"/>
      <c r="AE67" s="1438"/>
      <c r="AF67" s="1438"/>
      <c r="AG67" s="1438"/>
      <c r="AH67" s="1438"/>
      <c r="AI67" s="1438"/>
      <c r="AJ67" s="1438"/>
    </row>
    <row r="96" ht="32.25" customHeight="1"/>
    <row r="109" ht="14.25" customHeight="1"/>
    <row r="110" ht="22.5" customHeight="1"/>
    <row r="123" ht="18" customHeight="1"/>
    <row r="125" ht="21" customHeight="1"/>
  </sheetData>
  <sheetProtection password="CDF4" sheet="1" formatCells="0" formatColumns="0" formatRows="0" insertColumns="0" insertRows="0" insertHyperlinks="0" deleteColumns="0" deleteRows="0" sort="0" autoFilter="0" pivotTables="0"/>
  <mergeCells count="36">
    <mergeCell ref="C13:F14"/>
    <mergeCell ref="C39:AJ39"/>
    <mergeCell ref="C45:AJ45"/>
    <mergeCell ref="C44:AJ44"/>
    <mergeCell ref="B50:N50"/>
    <mergeCell ref="Z16:AA16"/>
    <mergeCell ref="O50:R50"/>
    <mergeCell ref="G29:AJ30"/>
    <mergeCell ref="C17:AJ19"/>
    <mergeCell ref="C46:AJ46"/>
    <mergeCell ref="B66:AJ67"/>
    <mergeCell ref="T52:AJ53"/>
    <mergeCell ref="C57:AJ57"/>
    <mergeCell ref="C56:AJ56"/>
    <mergeCell ref="C54:AI54"/>
    <mergeCell ref="A56:B56"/>
    <mergeCell ref="C43:AJ43"/>
    <mergeCell ref="C34:AK34"/>
    <mergeCell ref="T49:AJ51"/>
    <mergeCell ref="C20:R20"/>
    <mergeCell ref="B52:R52"/>
    <mergeCell ref="C37:AJ37"/>
    <mergeCell ref="C29:F30"/>
    <mergeCell ref="C32:AJ32"/>
    <mergeCell ref="C40:AJ40"/>
    <mergeCell ref="B51:R51"/>
    <mergeCell ref="B2:AG2"/>
    <mergeCell ref="C4:R4"/>
    <mergeCell ref="C35:AJ35"/>
    <mergeCell ref="C42:AJ42"/>
    <mergeCell ref="C33:AI33"/>
    <mergeCell ref="B17:B19"/>
    <mergeCell ref="C38:AJ38"/>
    <mergeCell ref="C36:AJ36"/>
    <mergeCell ref="G13:AJ14"/>
    <mergeCell ref="AD16:AE16"/>
  </mergeCells>
  <printOptions horizontalCentered="1"/>
  <pageMargins left="0.3937007874015748" right="0.3937007874015748" top="0.2362204724409449" bottom="0.3937007874015748" header="0.2362204724409449" footer="0.2362204724409449"/>
  <pageSetup horizontalDpi="600" verticalDpi="600" orientation="portrait" paperSize="9" scale="83" r:id="rId1"/>
  <headerFooter alignWithMargins="0">
    <oddFooter>&amp;L
PROW_4.2WN/16/01&amp;R
Strona &amp;P z &amp;N</oddFooter>
  </headerFooter>
  <rowBreaks count="1" manualBreakCount="1">
    <brk id="40" min="1"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49" customWidth="1"/>
  </cols>
  <sheetData>
    <row r="1" spans="1:2" ht="12.75">
      <c r="A1" s="49">
        <v>41640</v>
      </c>
      <c r="B1" s="50">
        <v>31</v>
      </c>
    </row>
    <row r="2" spans="1:2" ht="12.75">
      <c r="A2" s="49">
        <f>+A1+B1</f>
        <v>41671</v>
      </c>
      <c r="B2" s="50">
        <v>28</v>
      </c>
    </row>
    <row r="3" spans="1:2" ht="12.75">
      <c r="A3" s="49">
        <f aca="true" t="shared" si="0" ref="A3:A66">+A2+B2</f>
        <v>41699</v>
      </c>
      <c r="B3" s="50">
        <v>31</v>
      </c>
    </row>
    <row r="4" spans="1:2" ht="12.75">
      <c r="A4" s="49">
        <f t="shared" si="0"/>
        <v>41730</v>
      </c>
      <c r="B4" s="50">
        <v>30</v>
      </c>
    </row>
    <row r="5" spans="1:2" ht="12.75">
      <c r="A5" s="49">
        <f t="shared" si="0"/>
        <v>41760</v>
      </c>
      <c r="B5" s="50">
        <v>31</v>
      </c>
    </row>
    <row r="6" spans="1:2" ht="12.75">
      <c r="A6" s="49">
        <f t="shared" si="0"/>
        <v>41791</v>
      </c>
      <c r="B6" s="50">
        <v>30</v>
      </c>
    </row>
    <row r="7" spans="1:2" ht="12.75">
      <c r="A7" s="49">
        <f t="shared" si="0"/>
        <v>41821</v>
      </c>
      <c r="B7" s="50">
        <v>31</v>
      </c>
    </row>
    <row r="8" spans="1:2" ht="12.75">
      <c r="A8" s="49">
        <f t="shared" si="0"/>
        <v>41852</v>
      </c>
      <c r="B8" s="50">
        <v>31</v>
      </c>
    </row>
    <row r="9" spans="1:2" ht="12.75">
      <c r="A9" s="49">
        <f t="shared" si="0"/>
        <v>41883</v>
      </c>
      <c r="B9" s="50">
        <v>30</v>
      </c>
    </row>
    <row r="10" spans="1:2" ht="12.75">
      <c r="A10" s="49">
        <f t="shared" si="0"/>
        <v>41913</v>
      </c>
      <c r="B10" s="50">
        <v>31</v>
      </c>
    </row>
    <row r="11" spans="1:2" ht="12.75">
      <c r="A11" s="49">
        <f t="shared" si="0"/>
        <v>41944</v>
      </c>
      <c r="B11" s="50">
        <v>30</v>
      </c>
    </row>
    <row r="12" spans="1:2" ht="12.75">
      <c r="A12" s="49">
        <f t="shared" si="0"/>
        <v>41974</v>
      </c>
      <c r="B12" s="50">
        <v>31</v>
      </c>
    </row>
    <row r="13" spans="1:2" ht="12.75">
      <c r="A13" s="49">
        <f t="shared" si="0"/>
        <v>42005</v>
      </c>
      <c r="B13" s="50">
        <v>31</v>
      </c>
    </row>
    <row r="14" spans="1:2" ht="12.75">
      <c r="A14" s="49">
        <f t="shared" si="0"/>
        <v>42036</v>
      </c>
      <c r="B14" s="50">
        <v>28</v>
      </c>
    </row>
    <row r="15" spans="1:2" ht="12.75">
      <c r="A15" s="49">
        <f t="shared" si="0"/>
        <v>42064</v>
      </c>
      <c r="B15" s="50">
        <v>31</v>
      </c>
    </row>
    <row r="16" spans="1:2" ht="12.75">
      <c r="A16" s="49">
        <f t="shared" si="0"/>
        <v>42095</v>
      </c>
      <c r="B16" s="50">
        <v>30</v>
      </c>
    </row>
    <row r="17" spans="1:2" ht="12.75">
      <c r="A17" s="49">
        <f t="shared" si="0"/>
        <v>42125</v>
      </c>
      <c r="B17" s="50">
        <v>31</v>
      </c>
    </row>
    <row r="18" spans="1:2" ht="12.75">
      <c r="A18" s="49">
        <f t="shared" si="0"/>
        <v>42156</v>
      </c>
      <c r="B18" s="50">
        <v>30</v>
      </c>
    </row>
    <row r="19" spans="1:2" ht="12.75">
      <c r="A19" s="49">
        <f t="shared" si="0"/>
        <v>42186</v>
      </c>
      <c r="B19" s="50">
        <v>31</v>
      </c>
    </row>
    <row r="20" spans="1:2" ht="12.75">
      <c r="A20" s="49">
        <f t="shared" si="0"/>
        <v>42217</v>
      </c>
      <c r="B20" s="50">
        <v>31</v>
      </c>
    </row>
    <row r="21" spans="1:2" ht="12.75">
      <c r="A21" s="49">
        <f t="shared" si="0"/>
        <v>42248</v>
      </c>
      <c r="B21" s="50">
        <v>30</v>
      </c>
    </row>
    <row r="22" spans="1:2" ht="12.75">
      <c r="A22" s="49">
        <f t="shared" si="0"/>
        <v>42278</v>
      </c>
      <c r="B22" s="50">
        <v>31</v>
      </c>
    </row>
    <row r="23" spans="1:2" ht="12.75">
      <c r="A23" s="49">
        <f t="shared" si="0"/>
        <v>42309</v>
      </c>
      <c r="B23" s="50">
        <v>30</v>
      </c>
    </row>
    <row r="24" spans="1:2" ht="12.75">
      <c r="A24" s="49">
        <f t="shared" si="0"/>
        <v>42339</v>
      </c>
      <c r="B24" s="50">
        <v>31</v>
      </c>
    </row>
    <row r="25" spans="1:2" ht="12.75">
      <c r="A25" s="49">
        <f t="shared" si="0"/>
        <v>42370</v>
      </c>
      <c r="B25" s="50">
        <v>31</v>
      </c>
    </row>
    <row r="26" spans="1:2" ht="12.75">
      <c r="A26" s="49">
        <f t="shared" si="0"/>
        <v>42401</v>
      </c>
      <c r="B26" s="50">
        <v>28</v>
      </c>
    </row>
    <row r="27" spans="1:2" ht="12.75">
      <c r="A27" s="49">
        <f t="shared" si="0"/>
        <v>42429</v>
      </c>
      <c r="B27" s="50">
        <v>31</v>
      </c>
    </row>
    <row r="28" spans="1:2" ht="12.75">
      <c r="A28" s="49">
        <f t="shared" si="0"/>
        <v>42460</v>
      </c>
      <c r="B28" s="50">
        <v>30</v>
      </c>
    </row>
    <row r="29" spans="1:2" ht="12.75">
      <c r="A29" s="49">
        <f t="shared" si="0"/>
        <v>42490</v>
      </c>
      <c r="B29" s="50">
        <v>31</v>
      </c>
    </row>
    <row r="30" spans="1:2" ht="12.75">
      <c r="A30" s="49">
        <f t="shared" si="0"/>
        <v>42521</v>
      </c>
      <c r="B30" s="50">
        <v>30</v>
      </c>
    </row>
    <row r="31" spans="1:2" ht="12.75">
      <c r="A31" s="49">
        <f t="shared" si="0"/>
        <v>42551</v>
      </c>
      <c r="B31" s="50">
        <v>31</v>
      </c>
    </row>
    <row r="32" spans="1:2" ht="12.75">
      <c r="A32" s="49">
        <f t="shared" si="0"/>
        <v>42582</v>
      </c>
      <c r="B32" s="50">
        <v>31</v>
      </c>
    </row>
    <row r="33" spans="1:2" ht="12.75">
      <c r="A33" s="49">
        <f t="shared" si="0"/>
        <v>42613</v>
      </c>
      <c r="B33" s="50">
        <v>30</v>
      </c>
    </row>
    <row r="34" spans="1:2" ht="12.75">
      <c r="A34" s="49">
        <f t="shared" si="0"/>
        <v>42643</v>
      </c>
      <c r="B34" s="50">
        <v>31</v>
      </c>
    </row>
    <row r="35" spans="1:2" ht="12.75">
      <c r="A35" s="49">
        <f t="shared" si="0"/>
        <v>42674</v>
      </c>
      <c r="B35" s="50">
        <v>30</v>
      </c>
    </row>
    <row r="36" spans="1:2" ht="12.75">
      <c r="A36" s="49">
        <f t="shared" si="0"/>
        <v>42704</v>
      </c>
      <c r="B36" s="50">
        <v>31</v>
      </c>
    </row>
    <row r="37" spans="1:2" ht="12.75">
      <c r="A37" s="49">
        <f t="shared" si="0"/>
        <v>42735</v>
      </c>
      <c r="B37" s="50">
        <v>31</v>
      </c>
    </row>
    <row r="38" spans="1:2" ht="12.75">
      <c r="A38" s="49">
        <f t="shared" si="0"/>
        <v>42766</v>
      </c>
      <c r="B38" s="50">
        <v>28</v>
      </c>
    </row>
    <row r="39" spans="1:2" ht="12.75">
      <c r="A39" s="49">
        <f t="shared" si="0"/>
        <v>42794</v>
      </c>
      <c r="B39" s="50">
        <v>31</v>
      </c>
    </row>
    <row r="40" spans="1:2" ht="12.75">
      <c r="A40" s="49">
        <f t="shared" si="0"/>
        <v>42825</v>
      </c>
      <c r="B40" s="50">
        <v>30</v>
      </c>
    </row>
    <row r="41" spans="1:2" ht="12.75">
      <c r="A41" s="49">
        <f t="shared" si="0"/>
        <v>42855</v>
      </c>
      <c r="B41" s="50">
        <v>31</v>
      </c>
    </row>
    <row r="42" spans="1:2" ht="12.75">
      <c r="A42" s="49">
        <f t="shared" si="0"/>
        <v>42886</v>
      </c>
      <c r="B42" s="50">
        <v>30</v>
      </c>
    </row>
    <row r="43" spans="1:2" ht="12.75">
      <c r="A43" s="49">
        <f t="shared" si="0"/>
        <v>42916</v>
      </c>
      <c r="B43" s="50">
        <v>31</v>
      </c>
    </row>
    <row r="44" spans="1:2" ht="12.75">
      <c r="A44" s="49">
        <f t="shared" si="0"/>
        <v>42947</v>
      </c>
      <c r="B44" s="50">
        <v>31</v>
      </c>
    </row>
    <row r="45" spans="1:2" ht="12.75">
      <c r="A45" s="49">
        <f t="shared" si="0"/>
        <v>42978</v>
      </c>
      <c r="B45" s="50">
        <v>30</v>
      </c>
    </row>
    <row r="46" spans="1:2" ht="12.75">
      <c r="A46" s="49">
        <f t="shared" si="0"/>
        <v>43008</v>
      </c>
      <c r="B46" s="50">
        <v>31</v>
      </c>
    </row>
    <row r="47" spans="1:2" ht="12.75">
      <c r="A47" s="49">
        <f t="shared" si="0"/>
        <v>43039</v>
      </c>
      <c r="B47" s="50">
        <v>30</v>
      </c>
    </row>
    <row r="48" spans="1:2" ht="12.75">
      <c r="A48" s="49">
        <f t="shared" si="0"/>
        <v>43069</v>
      </c>
      <c r="B48" s="50">
        <v>31</v>
      </c>
    </row>
    <row r="49" spans="1:2" ht="12.75">
      <c r="A49" s="49">
        <f t="shared" si="0"/>
        <v>43100</v>
      </c>
      <c r="B49" s="50">
        <v>31</v>
      </c>
    </row>
    <row r="50" spans="1:2" ht="12.75">
      <c r="A50" s="49">
        <f t="shared" si="0"/>
        <v>43131</v>
      </c>
      <c r="B50" s="50">
        <v>28</v>
      </c>
    </row>
    <row r="51" spans="1:2" ht="12.75">
      <c r="A51" s="49">
        <f t="shared" si="0"/>
        <v>43159</v>
      </c>
      <c r="B51" s="50">
        <v>31</v>
      </c>
    </row>
    <row r="52" spans="1:2" ht="12.75">
      <c r="A52" s="49">
        <f t="shared" si="0"/>
        <v>43190</v>
      </c>
      <c r="B52" s="50">
        <v>30</v>
      </c>
    </row>
    <row r="53" spans="1:2" ht="12.75">
      <c r="A53" s="49">
        <f t="shared" si="0"/>
        <v>43220</v>
      </c>
      <c r="B53" s="50">
        <v>31</v>
      </c>
    </row>
    <row r="54" spans="1:2" ht="12.75">
      <c r="A54" s="49">
        <f t="shared" si="0"/>
        <v>43251</v>
      </c>
      <c r="B54" s="50">
        <v>30</v>
      </c>
    </row>
    <row r="55" spans="1:2" ht="12.75">
      <c r="A55" s="49">
        <f t="shared" si="0"/>
        <v>43281</v>
      </c>
      <c r="B55" s="50">
        <v>31</v>
      </c>
    </row>
    <row r="56" spans="1:2" ht="12.75">
      <c r="A56" s="49">
        <f t="shared" si="0"/>
        <v>43312</v>
      </c>
      <c r="B56" s="50">
        <v>31</v>
      </c>
    </row>
    <row r="57" spans="1:2" ht="12.75">
      <c r="A57" s="49">
        <f t="shared" si="0"/>
        <v>43343</v>
      </c>
      <c r="B57" s="50">
        <v>30</v>
      </c>
    </row>
    <row r="58" spans="1:2" ht="12.75">
      <c r="A58" s="49">
        <f t="shared" si="0"/>
        <v>43373</v>
      </c>
      <c r="B58" s="50">
        <v>31</v>
      </c>
    </row>
    <row r="59" spans="1:2" ht="12.75">
      <c r="A59" s="49">
        <f t="shared" si="0"/>
        <v>43404</v>
      </c>
      <c r="B59" s="50">
        <v>30</v>
      </c>
    </row>
    <row r="60" spans="1:2" ht="12.75">
      <c r="A60" s="49">
        <f t="shared" si="0"/>
        <v>43434</v>
      </c>
      <c r="B60" s="50">
        <v>31</v>
      </c>
    </row>
    <row r="61" spans="1:2" ht="12.75">
      <c r="A61" s="49">
        <f t="shared" si="0"/>
        <v>43465</v>
      </c>
      <c r="B61" s="50">
        <v>31</v>
      </c>
    </row>
    <row r="62" spans="1:2" ht="12.75">
      <c r="A62" s="49">
        <f t="shared" si="0"/>
        <v>43496</v>
      </c>
      <c r="B62" s="50">
        <v>28</v>
      </c>
    </row>
    <row r="63" spans="1:2" ht="12.75">
      <c r="A63" s="49">
        <f t="shared" si="0"/>
        <v>43524</v>
      </c>
      <c r="B63" s="50">
        <v>31</v>
      </c>
    </row>
    <row r="64" spans="1:2" ht="12.75">
      <c r="A64" s="49">
        <f t="shared" si="0"/>
        <v>43555</v>
      </c>
      <c r="B64" s="50">
        <v>30</v>
      </c>
    </row>
    <row r="65" spans="1:2" ht="12.75">
      <c r="A65" s="49">
        <f t="shared" si="0"/>
        <v>43585</v>
      </c>
      <c r="B65" s="50">
        <v>31</v>
      </c>
    </row>
    <row r="66" spans="1:2" ht="12.75">
      <c r="A66" s="49">
        <f t="shared" si="0"/>
        <v>43616</v>
      </c>
      <c r="B66" s="50">
        <v>30</v>
      </c>
    </row>
    <row r="67" spans="1:2" ht="12.75">
      <c r="A67" s="49">
        <f aca="true" t="shared" si="1" ref="A67:A121">+A66+B66</f>
        <v>43646</v>
      </c>
      <c r="B67" s="50">
        <v>31</v>
      </c>
    </row>
    <row r="68" spans="1:2" ht="12.75">
      <c r="A68" s="49">
        <f t="shared" si="1"/>
        <v>43677</v>
      </c>
      <c r="B68" s="50">
        <v>31</v>
      </c>
    </row>
    <row r="69" spans="1:2" ht="12.75">
      <c r="A69" s="49">
        <f t="shared" si="1"/>
        <v>43708</v>
      </c>
      <c r="B69" s="50">
        <v>30</v>
      </c>
    </row>
    <row r="70" spans="1:2" ht="12.75">
      <c r="A70" s="49">
        <f t="shared" si="1"/>
        <v>43738</v>
      </c>
      <c r="B70" s="50">
        <v>31</v>
      </c>
    </row>
    <row r="71" spans="1:2" ht="12.75">
      <c r="A71" s="49">
        <f t="shared" si="1"/>
        <v>43769</v>
      </c>
      <c r="B71" s="50">
        <v>30</v>
      </c>
    </row>
    <row r="72" spans="1:2" ht="12.75">
      <c r="A72" s="49">
        <f t="shared" si="1"/>
        <v>43799</v>
      </c>
      <c r="B72" s="50">
        <v>31</v>
      </c>
    </row>
    <row r="73" spans="1:2" ht="12.75">
      <c r="A73" s="49">
        <f t="shared" si="1"/>
        <v>43830</v>
      </c>
      <c r="B73" s="50">
        <v>31</v>
      </c>
    </row>
    <row r="74" spans="1:2" ht="12.75">
      <c r="A74" s="49">
        <f t="shared" si="1"/>
        <v>43861</v>
      </c>
      <c r="B74" s="50">
        <v>28</v>
      </c>
    </row>
    <row r="75" spans="1:2" ht="12.75">
      <c r="A75" s="49">
        <f t="shared" si="1"/>
        <v>43889</v>
      </c>
      <c r="B75" s="50">
        <v>31</v>
      </c>
    </row>
    <row r="76" spans="1:2" ht="12.75">
      <c r="A76" s="49">
        <f t="shared" si="1"/>
        <v>43920</v>
      </c>
      <c r="B76" s="50">
        <v>30</v>
      </c>
    </row>
    <row r="77" spans="1:2" ht="12.75">
      <c r="A77" s="49">
        <f t="shared" si="1"/>
        <v>43950</v>
      </c>
      <c r="B77" s="50">
        <v>31</v>
      </c>
    </row>
    <row r="78" spans="1:2" ht="12.75">
      <c r="A78" s="49">
        <f t="shared" si="1"/>
        <v>43981</v>
      </c>
      <c r="B78" s="50">
        <v>30</v>
      </c>
    </row>
    <row r="79" spans="1:2" ht="12.75">
      <c r="A79" s="49">
        <f t="shared" si="1"/>
        <v>44011</v>
      </c>
      <c r="B79" s="50">
        <v>31</v>
      </c>
    </row>
    <row r="80" spans="1:2" ht="12.75">
      <c r="A80" s="49">
        <f t="shared" si="1"/>
        <v>44042</v>
      </c>
      <c r="B80" s="50">
        <v>31</v>
      </c>
    </row>
    <row r="81" spans="1:2" ht="12.75">
      <c r="A81" s="49">
        <f t="shared" si="1"/>
        <v>44073</v>
      </c>
      <c r="B81" s="50">
        <v>30</v>
      </c>
    </row>
    <row r="82" spans="1:2" ht="12.75">
      <c r="A82" s="49">
        <f t="shared" si="1"/>
        <v>44103</v>
      </c>
      <c r="B82" s="50">
        <v>31</v>
      </c>
    </row>
    <row r="83" spans="1:2" ht="12.75">
      <c r="A83" s="49">
        <f t="shared" si="1"/>
        <v>44134</v>
      </c>
      <c r="B83" s="50">
        <v>30</v>
      </c>
    </row>
    <row r="84" spans="1:2" ht="12.75">
      <c r="A84" s="49">
        <f t="shared" si="1"/>
        <v>44164</v>
      </c>
      <c r="B84" s="50">
        <v>31</v>
      </c>
    </row>
    <row r="85" spans="1:2" ht="12.75">
      <c r="A85" s="49">
        <f t="shared" si="1"/>
        <v>44195</v>
      </c>
      <c r="B85">
        <v>31</v>
      </c>
    </row>
    <row r="86" spans="1:2" ht="12.75">
      <c r="A86" s="49">
        <f t="shared" si="1"/>
        <v>44226</v>
      </c>
      <c r="B86">
        <v>28</v>
      </c>
    </row>
    <row r="87" spans="1:2" ht="12.75">
      <c r="A87" s="49">
        <f t="shared" si="1"/>
        <v>44254</v>
      </c>
      <c r="B87">
        <v>31</v>
      </c>
    </row>
    <row r="88" spans="1:2" ht="12.75">
      <c r="A88" s="49">
        <f t="shared" si="1"/>
        <v>44285</v>
      </c>
      <c r="B88">
        <v>30</v>
      </c>
    </row>
    <row r="89" spans="1:2" ht="12.75">
      <c r="A89" s="49">
        <f t="shared" si="1"/>
        <v>44315</v>
      </c>
      <c r="B89">
        <v>31</v>
      </c>
    </row>
    <row r="90" spans="1:2" ht="12.75">
      <c r="A90" s="49">
        <f t="shared" si="1"/>
        <v>44346</v>
      </c>
      <c r="B90">
        <v>30</v>
      </c>
    </row>
    <row r="91" spans="1:2" ht="12.75">
      <c r="A91" s="49">
        <f t="shared" si="1"/>
        <v>44376</v>
      </c>
      <c r="B91">
        <v>31</v>
      </c>
    </row>
    <row r="92" spans="1:2" ht="12.75">
      <c r="A92" s="49">
        <f t="shared" si="1"/>
        <v>44407</v>
      </c>
      <c r="B92">
        <v>31</v>
      </c>
    </row>
    <row r="93" spans="1:2" ht="12.75">
      <c r="A93" s="49">
        <f t="shared" si="1"/>
        <v>44438</v>
      </c>
      <c r="B93">
        <v>30</v>
      </c>
    </row>
    <row r="94" spans="1:2" ht="12.75">
      <c r="A94" s="49">
        <f t="shared" si="1"/>
        <v>44468</v>
      </c>
      <c r="B94">
        <v>31</v>
      </c>
    </row>
    <row r="95" spans="1:2" ht="12.75">
      <c r="A95" s="49">
        <f t="shared" si="1"/>
        <v>44499</v>
      </c>
      <c r="B95">
        <v>30</v>
      </c>
    </row>
    <row r="96" spans="1:2" ht="12.75">
      <c r="A96" s="49">
        <f t="shared" si="1"/>
        <v>44529</v>
      </c>
      <c r="B96">
        <v>31</v>
      </c>
    </row>
    <row r="97" spans="1:2" ht="12.75">
      <c r="A97" s="49">
        <f t="shared" si="1"/>
        <v>44560</v>
      </c>
      <c r="B97">
        <v>31</v>
      </c>
    </row>
    <row r="98" spans="1:2" ht="12.75">
      <c r="A98" s="49">
        <f t="shared" si="1"/>
        <v>44591</v>
      </c>
      <c r="B98">
        <v>28</v>
      </c>
    </row>
    <row r="99" spans="1:2" ht="12.75">
      <c r="A99" s="49">
        <f t="shared" si="1"/>
        <v>44619</v>
      </c>
      <c r="B99">
        <v>31</v>
      </c>
    </row>
    <row r="100" spans="1:2" ht="12.75">
      <c r="A100" s="49">
        <f t="shared" si="1"/>
        <v>44650</v>
      </c>
      <c r="B100">
        <v>30</v>
      </c>
    </row>
    <row r="101" spans="1:2" ht="12.75">
      <c r="A101" s="49">
        <f t="shared" si="1"/>
        <v>44680</v>
      </c>
      <c r="B101">
        <v>31</v>
      </c>
    </row>
    <row r="102" spans="1:2" ht="12.75">
      <c r="A102" s="49">
        <f t="shared" si="1"/>
        <v>44711</v>
      </c>
      <c r="B102">
        <v>30</v>
      </c>
    </row>
    <row r="103" spans="1:2" ht="12.75">
      <c r="A103" s="49">
        <f t="shared" si="1"/>
        <v>44741</v>
      </c>
      <c r="B103">
        <v>31</v>
      </c>
    </row>
    <row r="104" spans="1:2" ht="12.75">
      <c r="A104" s="49">
        <f t="shared" si="1"/>
        <v>44772</v>
      </c>
      <c r="B104">
        <v>31</v>
      </c>
    </row>
    <row r="105" spans="1:2" ht="12.75">
      <c r="A105" s="49">
        <f t="shared" si="1"/>
        <v>44803</v>
      </c>
      <c r="B105">
        <v>30</v>
      </c>
    </row>
    <row r="106" spans="1:2" ht="12.75">
      <c r="A106" s="49">
        <f t="shared" si="1"/>
        <v>44833</v>
      </c>
      <c r="B106">
        <v>31</v>
      </c>
    </row>
    <row r="107" spans="1:2" ht="12.75">
      <c r="A107" s="49">
        <f t="shared" si="1"/>
        <v>44864</v>
      </c>
      <c r="B107">
        <v>30</v>
      </c>
    </row>
    <row r="108" spans="1:2" ht="12.75">
      <c r="A108" s="49">
        <f t="shared" si="1"/>
        <v>44894</v>
      </c>
      <c r="B108">
        <v>31</v>
      </c>
    </row>
    <row r="109" spans="1:2" ht="12.75">
      <c r="A109" s="49">
        <f t="shared" si="1"/>
        <v>44925</v>
      </c>
      <c r="B109">
        <v>31</v>
      </c>
    </row>
    <row r="110" spans="1:2" ht="12.75">
      <c r="A110" s="49">
        <f t="shared" si="1"/>
        <v>44956</v>
      </c>
      <c r="B110">
        <v>28</v>
      </c>
    </row>
    <row r="111" spans="1:2" ht="12.75">
      <c r="A111" s="49">
        <f t="shared" si="1"/>
        <v>44984</v>
      </c>
      <c r="B111">
        <v>31</v>
      </c>
    </row>
    <row r="112" spans="1:2" ht="12.75">
      <c r="A112" s="49">
        <f t="shared" si="1"/>
        <v>45015</v>
      </c>
      <c r="B112">
        <v>30</v>
      </c>
    </row>
    <row r="113" spans="1:2" ht="12.75">
      <c r="A113" s="49">
        <f t="shared" si="1"/>
        <v>45045</v>
      </c>
      <c r="B113">
        <v>31</v>
      </c>
    </row>
    <row r="114" spans="1:2" ht="12.75">
      <c r="A114" s="49">
        <f t="shared" si="1"/>
        <v>45076</v>
      </c>
      <c r="B114">
        <v>30</v>
      </c>
    </row>
    <row r="115" spans="1:2" ht="12.75">
      <c r="A115" s="49">
        <f t="shared" si="1"/>
        <v>45106</v>
      </c>
      <c r="B115">
        <v>31</v>
      </c>
    </row>
    <row r="116" spans="1:2" ht="12.75">
      <c r="A116" s="49">
        <f t="shared" si="1"/>
        <v>45137</v>
      </c>
      <c r="B116">
        <v>31</v>
      </c>
    </row>
    <row r="117" spans="1:2" ht="12.75">
      <c r="A117" s="49">
        <f t="shared" si="1"/>
        <v>45168</v>
      </c>
      <c r="B117">
        <v>30</v>
      </c>
    </row>
    <row r="118" spans="1:2" ht="12.75">
      <c r="A118" s="49">
        <f t="shared" si="1"/>
        <v>45198</v>
      </c>
      <c r="B118">
        <v>31</v>
      </c>
    </row>
    <row r="119" spans="1:2" ht="12.75">
      <c r="A119" s="49">
        <f t="shared" si="1"/>
        <v>45229</v>
      </c>
      <c r="B119">
        <v>30</v>
      </c>
    </row>
    <row r="120" spans="1:2" ht="12.75">
      <c r="A120" s="49">
        <f t="shared" si="1"/>
        <v>45259</v>
      </c>
      <c r="B120">
        <v>31</v>
      </c>
    </row>
    <row r="121" ht="12.75">
      <c r="A121" s="49">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WoPP_dz._4.2_PROW_2014-2020</dc:title>
  <dc:subject>Przetwórstwo i marketing produktów rolnych</dc:subject>
  <dc:creator>TOMASZ SYLWESTER KUŁAK</dc:creator>
  <cp:keywords>Przetwórstwo i marketing produktów rolnych</cp:keywords>
  <dc:description/>
  <cp:lastModifiedBy>Violetta Wojtan</cp:lastModifiedBy>
  <cp:lastPrinted>2016-11-23T13:28:15Z</cp:lastPrinted>
  <dcterms:created xsi:type="dcterms:W3CDTF">2006-05-09T07:42:56Z</dcterms:created>
  <dcterms:modified xsi:type="dcterms:W3CDTF">2017-11-17T14:33:13Z</dcterms:modified>
  <cp:category/>
  <cp:version/>
  <cp:contentType/>
  <cp:contentStatus/>
</cp:coreProperties>
</file>