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190" windowHeight="4095" tabRatio="512" activeTab="0"/>
  </bookViews>
  <sheets>
    <sheet name="moduł 1a ze wskaźnikami" sheetId="1" r:id="rId1"/>
  </sheets>
  <definedNames>
    <definedName name="_xlnm._FilterDatabase" localSheetId="0" hidden="1">'moduł 1a ze wskaźnikami'!$A$5:$U$5</definedName>
  </definedNames>
  <calcPr fullCalcOnLoad="1"/>
</workbook>
</file>

<file path=xl/sharedStrings.xml><?xml version="1.0" encoding="utf-8"?>
<sst xmlns="http://schemas.openxmlformats.org/spreadsheetml/2006/main" count="330" uniqueCount="119">
  <si>
    <t>żłobek</t>
  </si>
  <si>
    <t>x</t>
  </si>
  <si>
    <t>02</t>
  </si>
  <si>
    <t>04</t>
  </si>
  <si>
    <t>1</t>
  </si>
  <si>
    <t>08</t>
  </si>
  <si>
    <t>05</t>
  </si>
  <si>
    <t>09</t>
  </si>
  <si>
    <t>2</t>
  </si>
  <si>
    <t>Żłobek gminny Tęczowa Kraina, ul. Z.Kossak-Szczuckiej 3 , 59-241 Legnickie Pole</t>
  </si>
  <si>
    <t xml:space="preserve"> Legnickie Pole</t>
  </si>
  <si>
    <t>07</t>
  </si>
  <si>
    <t>01</t>
  </si>
  <si>
    <t>3</t>
  </si>
  <si>
    <t>Żłobek w trakcie tworzenia, 86-141 Lniano, ul. Szkolna 2</t>
  </si>
  <si>
    <t>Liniano</t>
  </si>
  <si>
    <t>14</t>
  </si>
  <si>
    <t>Żłobek "Puchatek", 86-170 Nowe, Aleje 3 Maja 1</t>
  </si>
  <si>
    <t>Nowe</t>
  </si>
  <si>
    <t>06</t>
  </si>
  <si>
    <t>18</t>
  </si>
  <si>
    <t>10</t>
  </si>
  <si>
    <t>Publiczny Żłobek w Kruszynie (w organizacji), ul. Szkolna 7, 87-853 Kruszyn</t>
  </si>
  <si>
    <t>Włocławek</t>
  </si>
  <si>
    <t>13</t>
  </si>
  <si>
    <t>Gminny Żłobek w Wierzbicy, Wierzbica - Osiedle, ul. Chełmska 7, 22-150 Wierzbica</t>
  </si>
  <si>
    <t>Gmina Wierzbica</t>
  </si>
  <si>
    <t>03</t>
  </si>
  <si>
    <t>12</t>
  </si>
  <si>
    <t>20</t>
  </si>
  <si>
    <t>klub dziecięcy</t>
  </si>
  <si>
    <t>Gminny Klub Dziecięcy w Iłowej, ul. Kolejowa 11, 68-120 Iłowa</t>
  </si>
  <si>
    <t>Iłowa</t>
  </si>
  <si>
    <t>Gminny żłobek w Drużbicach, Drużbice 16, 97-403 Drużbice</t>
  </si>
  <si>
    <t>X</t>
  </si>
  <si>
    <t>Gmina Drużbice</t>
  </si>
  <si>
    <t>Żłobek nr 1 w Bedlnie,             Bedlno 31A, 99-311 Bedlno</t>
  </si>
  <si>
    <t>Gmina Bedlno</t>
  </si>
  <si>
    <t>instytucja w trakcie tworzenia,   ul. M. Konopnickiej 7,                98-405 Galewice</t>
  </si>
  <si>
    <t>Gmina Galewice</t>
  </si>
  <si>
    <t>Żłobek Publiczny w Lututowie,  ul. Wieruszowska 18,                98-360 Lututów</t>
  </si>
  <si>
    <t>Gmina Lututów</t>
  </si>
  <si>
    <t>16</t>
  </si>
  <si>
    <t>Gminny Klub Dziecięcy w Starym Helenowie, Stary Helenów 30, 08-450 Łaskarzew</t>
  </si>
  <si>
    <t>Łaskarzew</t>
  </si>
  <si>
    <t>Żłobek Gminny w Chotomowie, ul. Żeligowskiego 27, 05-123 Jabłonna</t>
  </si>
  <si>
    <t>Jabłonna</t>
  </si>
  <si>
    <t>Gminny klub dziecięcy w Wygodzie Smoszewskiej, Wygoda Smoszewska 16 A, 05-170 Zakroczym</t>
  </si>
  <si>
    <t>Zakroczym</t>
  </si>
  <si>
    <t>Å»Åobek Maluch+ w GiÅ¼ycach, GiÅ¼yce 10, 96-521 Brzozów</t>
  </si>
  <si>
    <t>Iłów</t>
  </si>
  <si>
    <t>28</t>
  </si>
  <si>
    <t>Klub Dziecięcy 'Miś Uszatek", ul. Osiedlowa 8, 08-307 Repki</t>
  </si>
  <si>
    <t>Repki</t>
  </si>
  <si>
    <t>29</t>
  </si>
  <si>
    <t>Gminny Klub Dziecięcy w Dobczynie,ul. Mazowiecka 67, 05-205 Dobczyn</t>
  </si>
  <si>
    <t>Klembów</t>
  </si>
  <si>
    <t>34</t>
  </si>
  <si>
    <t>Gminny Żłobek w Tczowie, Tczów 117 B, 26-706 Tczów</t>
  </si>
  <si>
    <t>Tczów</t>
  </si>
  <si>
    <t>36</t>
  </si>
  <si>
    <t>11</t>
  </si>
  <si>
    <t>Gminny Klub Dziecięcy "Bajkowy Dworek", 37-561 Boratyn 226</t>
  </si>
  <si>
    <t>Chłopice</t>
  </si>
  <si>
    <t>Żłobek w Czarnej Białostockiej, ul. Szkolna 1, 16-020 Czarna Białostocka</t>
  </si>
  <si>
    <t>Czarna Białostocka</t>
  </si>
  <si>
    <t>Żłobek Publiczny w Bakałarzewie, ul. Króla Zygmunta Starego 3, 16-423 Bakałarzewo</t>
  </si>
  <si>
    <t>Bakałarzewo</t>
  </si>
  <si>
    <t>Akademia Odkrywców - Żłobek Miejski w Ciechanowcu, ul. 11 Listopada 5, 18-230 Ciechanowiec</t>
  </si>
  <si>
    <t>Ciechanowiec</t>
  </si>
  <si>
    <t>Klub Dziecięcy w Sokołach, ul. Kościelna 5, 18-218 Sokoły</t>
  </si>
  <si>
    <t>Sokoły</t>
  </si>
  <si>
    <t>Oddział Żłobkowy przy Przedszkolu Samorządowym Gminy Zambrów, ul. Fabryczna, 18-300 Zambrów</t>
  </si>
  <si>
    <t>Zambrów</t>
  </si>
  <si>
    <t>Klub Malucha Szkrabek, ul. Szkolna 1, 47-480 Cyprzanów</t>
  </si>
  <si>
    <t>Pietrowice Wielkie</t>
  </si>
  <si>
    <t>24</t>
  </si>
  <si>
    <t>Żłobek Gminny "Jaś i Małgosia" w Irządzach, Irządze 126, 42-446 Irządze</t>
  </si>
  <si>
    <t>Irządze</t>
  </si>
  <si>
    <t>26</t>
  </si>
  <si>
    <t>Żłobek "Wesołe Maluszki" przy Zespole Publicznych Placówek Oświatowych, Samborzec 79, 27-650 Samborzec</t>
  </si>
  <si>
    <t>Samborzec</t>
  </si>
  <si>
    <t>Dzienny opiekun nr. 1 ul. Boh. Warszawy 33 w Bartoszycach</t>
  </si>
  <si>
    <t>dzienny opiekun</t>
  </si>
  <si>
    <t>Gmina Miejska Bartoszyce</t>
  </si>
  <si>
    <t>Dzienny opiekun nr. 2 ul. Boh. Warszawy 33 w Bartoszycach</t>
  </si>
  <si>
    <t>Dzienny opiekun nr. 3 ul. Boh. Warszawy 33 w Bartoszycach</t>
  </si>
  <si>
    <t>Dzienny opiekun nr. 4 ul. Boh. Warszawy 33 w Bartoszycach</t>
  </si>
  <si>
    <t>Gminny Klub Dziecięcy 13-111 Janowiec Kościelny</t>
  </si>
  <si>
    <t>Janowiec Kościelny</t>
  </si>
  <si>
    <t>30</t>
  </si>
  <si>
    <t>Publiczny Żłobek w Kościelcu
ul. Kościelna 1
62-604 Kościelec</t>
  </si>
  <si>
    <t>Gmina Kościelec</t>
  </si>
  <si>
    <t>Publiczny Żłobek w Rogoźnie (w organizacji)
ul. Za Jeziorem (dz. Nr 1920/3)
64-610 Rogoźno</t>
  </si>
  <si>
    <t>Gmina Rogoźno</t>
  </si>
  <si>
    <t>Żłobek Słoneczna polana w Miłosławiu
ul. Łąkowa 31
62-320 Miłosław</t>
  </si>
  <si>
    <t>Gmina Miłosław</t>
  </si>
  <si>
    <t>WK</t>
  </si>
  <si>
    <t>PK</t>
  </si>
  <si>
    <t>GK</t>
  </si>
  <si>
    <t>Lp.</t>
  </si>
  <si>
    <t>Nazwa gminy, na terenie której będą tworzone miejsca opieki</t>
  </si>
  <si>
    <t>typ gminy</t>
  </si>
  <si>
    <t>Funkcjonowanie miejsc dla dzieci (z wyłączeniem dzieci niepełnosprawnych lub wymagających szczególnej opieki)</t>
  </si>
  <si>
    <t>Liczba miejsc</t>
  </si>
  <si>
    <t>Przyznane dofinansowanie do funkcjoowania dla dzieci z wyłączniem dzieci niepełnosprawnych</t>
  </si>
  <si>
    <t>Przyznane dofinansowanie do funkcjonowania dla dzieci niepełnosprawnych lub wymagających szczególnej opieki</t>
  </si>
  <si>
    <t>Całość przyznanego dofinansowania</t>
  </si>
  <si>
    <t>Źródło finansowania</t>
  </si>
  <si>
    <t>RC</t>
  </si>
  <si>
    <r>
      <t>Instytucja (nazwa, adres)</t>
    </r>
    <r>
      <rPr>
        <vertAlign val="superscript"/>
        <sz val="8"/>
        <rFont val="Arial"/>
        <family val="2"/>
      </rPr>
      <t>1</t>
    </r>
  </si>
  <si>
    <r>
      <t>Forma opieki nad dziećmi 
w wieku do lat 3</t>
    </r>
    <r>
      <rPr>
        <vertAlign val="superscript"/>
        <sz val="8"/>
        <rFont val="Arial"/>
        <family val="2"/>
      </rPr>
      <t xml:space="preserve">
</t>
    </r>
    <r>
      <rPr>
        <sz val="8"/>
        <rFont val="Arial"/>
        <family val="2"/>
      </rPr>
      <t>proszę wpisać:
żłobek
klub dziecięcy
dzienny opiekun</t>
    </r>
  </si>
  <si>
    <r>
      <t xml:space="preserve">Kod terytorialny GUS gminy, na terenie której będą tworzone miejsca opieki </t>
    </r>
    <r>
      <rPr>
        <vertAlign val="superscript"/>
        <sz val="8"/>
        <rFont val="Arial"/>
        <family val="2"/>
      </rPr>
      <t>3</t>
    </r>
  </si>
  <si>
    <r>
      <t xml:space="preserve">Funkcjonowanie miejsc dla dzieci niepełnosprawnych lub wymagających szczególnej opieki </t>
    </r>
    <r>
      <rPr>
        <vertAlign val="superscript"/>
        <sz val="8"/>
        <rFont val="Arial"/>
        <family val="2"/>
      </rPr>
      <t>8</t>
    </r>
  </si>
  <si>
    <r>
      <t>Miesięczny koszt 
funkcjonowania 
jednego miejsca 
w 2021 r.</t>
    </r>
    <r>
      <rPr>
        <vertAlign val="superscript"/>
        <sz val="8"/>
        <rFont val="Arial"/>
        <family val="2"/>
      </rPr>
      <t>6</t>
    </r>
  </si>
  <si>
    <r>
      <t xml:space="preserve">Miesięczny koszt 
funkcjonowania 
jednego miejsca 
pomniejszony 
o środki z innych 
źródeł dofinansowania 
w 2021 r. </t>
    </r>
    <r>
      <rPr>
        <vertAlign val="superscript"/>
        <sz val="8"/>
        <rFont val="Arial"/>
        <family val="2"/>
      </rPr>
      <t>6,7</t>
    </r>
  </si>
  <si>
    <t>Okres funkcjonowania miejsc
(w miesiącach)</t>
  </si>
  <si>
    <t>Okres funkcjonowania miejsc (w miesiącach)</t>
  </si>
  <si>
    <t>Podmiot wnioskujący - gmina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</si>
</sst>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000"/>
    <numFmt numFmtId="173" formatCode="#,##0.000000000000%"/>
    <numFmt numFmtId="174" formatCode="#,##0%"/>
    <numFmt numFmtId="175" formatCode="#,##0.0"/>
    <numFmt numFmtId="176" formatCode="#,##0.00000000000000"/>
    <numFmt numFmtId="177" formatCode="#,##0.000000000000000"/>
    <numFmt numFmtId="178" formatCode="#,##0.0000000000000000"/>
    <numFmt numFmtId="179" formatCode="#,##0.00000000000000000"/>
    <numFmt numFmtId="180" formatCode="#,##0.000000000000000000"/>
    <numFmt numFmtId="181" formatCode="#,##0.00000000000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9" fillId="0" borderId="10" xfId="51" applyFont="1" applyBorder="1" applyAlignment="1">
      <alignment horizontal="center" vertical="center" wrapText="1"/>
      <protection/>
    </xf>
    <xf numFmtId="0" fontId="19" fillId="0" borderId="11" xfId="51" applyFont="1" applyBorder="1" applyAlignment="1">
      <alignment horizontal="center" vertical="center" wrapText="1"/>
      <protection/>
    </xf>
    <xf numFmtId="0" fontId="19" fillId="0" borderId="12" xfId="51" applyFont="1" applyBorder="1" applyAlignment="1">
      <alignment horizontal="center" vertical="center" wrapText="1"/>
      <protection/>
    </xf>
    <xf numFmtId="0" fontId="19" fillId="0" borderId="13" xfId="51" applyFont="1" applyBorder="1" applyAlignment="1">
      <alignment horizontal="center" vertical="center" wrapText="1"/>
      <protection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0" xfId="5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8" xfId="0" applyFont="1" applyBorder="1" applyAlignment="1">
      <alignment wrapText="1"/>
    </xf>
    <xf numFmtId="0" fontId="19" fillId="0" borderId="18" xfId="0" applyFont="1" applyBorder="1" applyAlignment="1">
      <alignment vertical="center" wrapText="1"/>
    </xf>
    <xf numFmtId="0" fontId="19" fillId="0" borderId="18" xfId="51" applyFont="1" applyBorder="1" applyAlignment="1">
      <alignment horizontal="center" vertical="center" wrapText="1"/>
      <protection/>
    </xf>
    <xf numFmtId="0" fontId="19" fillId="0" borderId="19" xfId="51" applyFont="1" applyBorder="1" applyAlignment="1">
      <alignment horizontal="center" vertical="center" wrapText="1"/>
      <protection/>
    </xf>
    <xf numFmtId="0" fontId="19" fillId="0" borderId="0" xfId="51" applyFont="1" applyBorder="1" applyAlignment="1">
      <alignment horizontal="center" vertical="center" wrapText="1"/>
      <protection/>
    </xf>
    <xf numFmtId="0" fontId="19" fillId="0" borderId="20" xfId="51" applyFont="1" applyBorder="1" applyAlignment="1">
      <alignment horizontal="center" vertical="center" wrapText="1"/>
      <protection/>
    </xf>
    <xf numFmtId="0" fontId="19" fillId="0" borderId="17" xfId="51" applyFont="1" applyFill="1" applyBorder="1" applyAlignment="1">
      <alignment horizontal="center" vertical="center" wrapText="1"/>
      <protection/>
    </xf>
    <xf numFmtId="0" fontId="19" fillId="0" borderId="18" xfId="51" applyFont="1" applyFill="1" applyBorder="1" applyAlignment="1">
      <alignment horizontal="center" vertical="center" wrapText="1"/>
      <protection/>
    </xf>
    <xf numFmtId="0" fontId="19" fillId="0" borderId="21" xfId="51" applyFont="1" applyBorder="1" applyAlignment="1">
      <alignment horizontal="center" vertical="center" wrapText="1"/>
      <protection/>
    </xf>
    <xf numFmtId="0" fontId="19" fillId="0" borderId="22" xfId="51" applyFont="1" applyBorder="1" applyAlignment="1">
      <alignment horizontal="center" vertical="center" wrapText="1"/>
      <protection/>
    </xf>
    <xf numFmtId="0" fontId="19" fillId="0" borderId="23" xfId="51" applyFont="1" applyBorder="1" applyAlignment="1">
      <alignment horizontal="center" vertical="center" wrapText="1"/>
      <protection/>
    </xf>
    <xf numFmtId="0" fontId="19" fillId="0" borderId="18" xfId="0" applyFont="1" applyBorder="1" applyAlignment="1">
      <alignment horizontal="center" vertical="center" wrapText="1"/>
    </xf>
    <xf numFmtId="0" fontId="19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7" xfId="0" applyNumberFormat="1" applyFont="1" applyBorder="1" applyAlignment="1">
      <alignment/>
    </xf>
    <xf numFmtId="4" fontId="19" fillId="0" borderId="17" xfId="0" applyNumberFormat="1" applyFont="1" applyBorder="1" applyAlignment="1">
      <alignment wrapText="1"/>
    </xf>
    <xf numFmtId="4" fontId="19" fillId="0" borderId="17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0" fontId="19" fillId="0" borderId="17" xfId="0" applyFont="1" applyBorder="1" applyAlignment="1">
      <alignment/>
    </xf>
    <xf numFmtId="4" fontId="19" fillId="0" borderId="10" xfId="51" applyNumberFormat="1" applyFont="1" applyFill="1" applyBorder="1" applyAlignment="1">
      <alignment horizontal="center" vertical="center" wrapText="1"/>
      <protection/>
    </xf>
    <xf numFmtId="4" fontId="19" fillId="0" borderId="18" xfId="51" applyNumberFormat="1" applyFont="1" applyFill="1" applyBorder="1" applyAlignment="1">
      <alignment horizontal="center" vertical="center" wrapText="1"/>
      <protection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25" xfId="0" applyFont="1" applyFill="1" applyBorder="1" applyAlignment="1">
      <alignment horizontal="center" vertical="center" wrapText="1"/>
    </xf>
    <xf numFmtId="49" fontId="21" fillId="33" borderId="24" xfId="0" applyNumberFormat="1" applyFont="1" applyFill="1" applyBorder="1" applyAlignment="1">
      <alignment horizontal="center" vertical="center" wrapText="1"/>
    </xf>
    <xf numFmtId="49" fontId="21" fillId="33" borderId="25" xfId="0" applyNumberFormat="1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3" fontId="21" fillId="33" borderId="26" xfId="0" applyNumberFormat="1" applyFont="1" applyFill="1" applyBorder="1" applyAlignment="1">
      <alignment horizontal="center" vertical="center" wrapText="1"/>
    </xf>
    <xf numFmtId="3" fontId="21" fillId="33" borderId="10" xfId="0" applyNumberFormat="1" applyFont="1" applyFill="1" applyBorder="1" applyAlignment="1">
      <alignment horizontal="center" vertical="center" wrapText="1"/>
    </xf>
    <xf numFmtId="49" fontId="21" fillId="33" borderId="24" xfId="0" applyNumberFormat="1" applyFont="1" applyFill="1" applyBorder="1" applyAlignment="1">
      <alignment horizontal="left" vertical="center" wrapText="1"/>
    </xf>
    <xf numFmtId="4" fontId="19" fillId="0" borderId="17" xfId="0" applyNumberFormat="1" applyFont="1" applyBorder="1" applyAlignment="1">
      <alignment horizontal="left"/>
    </xf>
    <xf numFmtId="0" fontId="19" fillId="0" borderId="0" xfId="0" applyFont="1" applyAlignment="1">
      <alignment horizontal="left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PageLayoutView="0" workbookViewId="0" topLeftCell="O1">
      <selection activeCell="R1" sqref="R1:T4"/>
    </sheetView>
  </sheetViews>
  <sheetFormatPr defaultColWidth="9.140625" defaultRowHeight="12.75"/>
  <cols>
    <col min="1" max="1" width="4.7109375" style="23" customWidth="1"/>
    <col min="2" max="2" width="40.00390625" style="25" customWidth="1"/>
    <col min="3" max="3" width="11.8515625" style="10" customWidth="1"/>
    <col min="4" max="4" width="11.00390625" style="10" customWidth="1"/>
    <col min="5" max="5" width="17.00390625" style="44" customWidth="1"/>
    <col min="6" max="6" width="8.00390625" style="10" customWidth="1"/>
    <col min="7" max="7" width="6.57421875" style="10" customWidth="1"/>
    <col min="8" max="8" width="7.28125" style="10" customWidth="1"/>
    <col min="9" max="9" width="7.8515625" style="10" customWidth="1"/>
    <col min="10" max="10" width="8.7109375" style="10" customWidth="1"/>
    <col min="11" max="11" width="9.421875" style="10" customWidth="1"/>
    <col min="12" max="12" width="12.7109375" style="10" customWidth="1"/>
    <col min="13" max="13" width="12.00390625" style="10" customWidth="1"/>
    <col min="14" max="14" width="10.00390625" style="10" customWidth="1"/>
    <col min="15" max="15" width="10.7109375" style="10" customWidth="1"/>
    <col min="16" max="16" width="13.8515625" style="10" customWidth="1"/>
    <col min="17" max="17" width="22.28125" style="10" customWidth="1"/>
    <col min="18" max="18" width="17.00390625" style="24" customWidth="1"/>
    <col min="19" max="19" width="18.57421875" style="24" customWidth="1"/>
    <col min="20" max="20" width="13.57421875" style="24" customWidth="1"/>
    <col min="21" max="21" width="9.140625" style="10" customWidth="1"/>
    <col min="22" max="16384" width="9.140625" style="10" customWidth="1"/>
  </cols>
  <sheetData>
    <row r="1" spans="1:21" ht="31.5" customHeight="1">
      <c r="A1" s="1" t="s">
        <v>100</v>
      </c>
      <c r="B1" s="1" t="s">
        <v>110</v>
      </c>
      <c r="C1" s="1" t="s">
        <v>111</v>
      </c>
      <c r="D1" s="1" t="s">
        <v>118</v>
      </c>
      <c r="E1" s="1" t="s">
        <v>101</v>
      </c>
      <c r="F1" s="2" t="s">
        <v>112</v>
      </c>
      <c r="G1" s="3"/>
      <c r="H1" s="3"/>
      <c r="I1" s="4"/>
      <c r="J1" s="5" t="s">
        <v>103</v>
      </c>
      <c r="K1" s="6"/>
      <c r="L1" s="6"/>
      <c r="M1" s="7"/>
      <c r="N1" s="8" t="s">
        <v>113</v>
      </c>
      <c r="O1" s="8"/>
      <c r="P1" s="8"/>
      <c r="Q1" s="8"/>
      <c r="R1" s="32" t="s">
        <v>105</v>
      </c>
      <c r="S1" s="32" t="s">
        <v>106</v>
      </c>
      <c r="T1" s="32" t="s">
        <v>107</v>
      </c>
      <c r="U1" s="9" t="s">
        <v>108</v>
      </c>
    </row>
    <row r="2" spans="1:21" ht="11.25">
      <c r="A2" s="11"/>
      <c r="B2" s="12"/>
      <c r="C2" s="13"/>
      <c r="D2" s="13"/>
      <c r="E2" s="13"/>
      <c r="F2" s="14"/>
      <c r="G2" s="15"/>
      <c r="H2" s="15"/>
      <c r="I2" s="16"/>
      <c r="J2" s="17" t="s">
        <v>104</v>
      </c>
      <c r="K2" s="17" t="s">
        <v>116</v>
      </c>
      <c r="L2" s="17" t="s">
        <v>114</v>
      </c>
      <c r="M2" s="17" t="s">
        <v>115</v>
      </c>
      <c r="N2" s="17" t="s">
        <v>104</v>
      </c>
      <c r="O2" s="17" t="s">
        <v>117</v>
      </c>
      <c r="P2" s="17" t="s">
        <v>114</v>
      </c>
      <c r="Q2" s="17" t="s">
        <v>115</v>
      </c>
      <c r="R2" s="33"/>
      <c r="S2" s="33"/>
      <c r="T2" s="33"/>
      <c r="U2" s="18"/>
    </row>
    <row r="3" spans="1:21" ht="11.25">
      <c r="A3" s="11"/>
      <c r="B3" s="12"/>
      <c r="C3" s="13"/>
      <c r="D3" s="13"/>
      <c r="E3" s="13"/>
      <c r="F3" s="19"/>
      <c r="G3" s="20"/>
      <c r="H3" s="20"/>
      <c r="I3" s="21"/>
      <c r="J3" s="17"/>
      <c r="K3" s="17"/>
      <c r="L3" s="17"/>
      <c r="M3" s="17"/>
      <c r="N3" s="17"/>
      <c r="O3" s="17"/>
      <c r="P3" s="17"/>
      <c r="Q3" s="17"/>
      <c r="R3" s="33"/>
      <c r="S3" s="33"/>
      <c r="T3" s="33"/>
      <c r="U3" s="18"/>
    </row>
    <row r="4" spans="1:21" ht="66.75" customHeight="1">
      <c r="A4" s="11"/>
      <c r="B4" s="12"/>
      <c r="C4" s="13"/>
      <c r="D4" s="13"/>
      <c r="E4" s="13"/>
      <c r="F4" s="26" t="s">
        <v>97</v>
      </c>
      <c r="G4" s="26" t="s">
        <v>98</v>
      </c>
      <c r="H4" s="26" t="s">
        <v>99</v>
      </c>
      <c r="I4" s="22" t="s">
        <v>102</v>
      </c>
      <c r="J4" s="9"/>
      <c r="K4" s="9"/>
      <c r="L4" s="9"/>
      <c r="M4" s="9"/>
      <c r="N4" s="9"/>
      <c r="O4" s="9"/>
      <c r="P4" s="9"/>
      <c r="Q4" s="9"/>
      <c r="R4" s="33"/>
      <c r="S4" s="33"/>
      <c r="T4" s="33"/>
      <c r="U4" s="18"/>
    </row>
    <row r="5" spans="1:21" ht="15.75" customHeight="1">
      <c r="A5" s="34">
        <v>1</v>
      </c>
      <c r="B5" s="35">
        <v>2</v>
      </c>
      <c r="C5" s="34">
        <v>3</v>
      </c>
      <c r="D5" s="35">
        <v>4</v>
      </c>
      <c r="E5" s="42">
        <v>5</v>
      </c>
      <c r="F5" s="37">
        <v>6</v>
      </c>
      <c r="G5" s="36">
        <v>7</v>
      </c>
      <c r="H5" s="35">
        <v>8</v>
      </c>
      <c r="I5" s="34">
        <v>9</v>
      </c>
      <c r="J5" s="35">
        <v>10</v>
      </c>
      <c r="K5" s="34">
        <v>11</v>
      </c>
      <c r="L5" s="35">
        <v>12</v>
      </c>
      <c r="M5" s="34">
        <v>13</v>
      </c>
      <c r="N5" s="35">
        <v>14</v>
      </c>
      <c r="O5" s="34">
        <v>15</v>
      </c>
      <c r="P5" s="38">
        <v>16</v>
      </c>
      <c r="Q5" s="39">
        <v>17</v>
      </c>
      <c r="R5" s="40">
        <v>18</v>
      </c>
      <c r="S5" s="41">
        <v>19</v>
      </c>
      <c r="T5" s="40">
        <v>20</v>
      </c>
      <c r="U5" s="39">
        <v>21</v>
      </c>
    </row>
    <row r="6" spans="1:21" ht="22.5">
      <c r="A6" s="27">
        <v>1</v>
      </c>
      <c r="B6" s="28" t="s">
        <v>9</v>
      </c>
      <c r="C6" s="29" t="s">
        <v>0</v>
      </c>
      <c r="D6" s="29" t="s">
        <v>1</v>
      </c>
      <c r="E6" s="43" t="s">
        <v>10</v>
      </c>
      <c r="F6" s="29" t="s">
        <v>2</v>
      </c>
      <c r="G6" s="29" t="s">
        <v>7</v>
      </c>
      <c r="H6" s="29" t="s">
        <v>6</v>
      </c>
      <c r="I6" s="29" t="s">
        <v>8</v>
      </c>
      <c r="J6" s="30">
        <v>19</v>
      </c>
      <c r="K6" s="30">
        <v>9</v>
      </c>
      <c r="L6" s="30">
        <v>1000</v>
      </c>
      <c r="M6" s="30">
        <v>1000</v>
      </c>
      <c r="N6" s="30">
        <v>0</v>
      </c>
      <c r="O6" s="30">
        <v>0</v>
      </c>
      <c r="P6" s="30">
        <v>0</v>
      </c>
      <c r="Q6" s="30">
        <v>0</v>
      </c>
      <c r="R6" s="29">
        <f>J6*K6*80</f>
        <v>13680</v>
      </c>
      <c r="S6" s="29">
        <f>N6*O6*500</f>
        <v>0</v>
      </c>
      <c r="T6" s="29">
        <f>R6+S6</f>
        <v>13680</v>
      </c>
      <c r="U6" s="31" t="s">
        <v>109</v>
      </c>
    </row>
    <row r="7" spans="1:21" ht="22.5">
      <c r="A7" s="27">
        <v>2</v>
      </c>
      <c r="B7" s="28" t="s">
        <v>14</v>
      </c>
      <c r="C7" s="29" t="s">
        <v>0</v>
      </c>
      <c r="D7" s="29" t="s">
        <v>1</v>
      </c>
      <c r="E7" s="43" t="s">
        <v>15</v>
      </c>
      <c r="F7" s="29" t="s">
        <v>3</v>
      </c>
      <c r="G7" s="29" t="s">
        <v>16</v>
      </c>
      <c r="H7" s="29" t="s">
        <v>6</v>
      </c>
      <c r="I7" s="29" t="s">
        <v>8</v>
      </c>
      <c r="J7" s="30">
        <v>12</v>
      </c>
      <c r="K7" s="30">
        <v>4</v>
      </c>
      <c r="L7" s="30">
        <v>1000</v>
      </c>
      <c r="M7" s="30">
        <v>1000</v>
      </c>
      <c r="N7" s="30">
        <v>0</v>
      </c>
      <c r="O7" s="30">
        <v>0</v>
      </c>
      <c r="P7" s="30">
        <v>0</v>
      </c>
      <c r="Q7" s="30">
        <v>0</v>
      </c>
      <c r="R7" s="29">
        <f>J7*K7*80</f>
        <v>3840</v>
      </c>
      <c r="S7" s="29">
        <f>N7*O7*500</f>
        <v>0</v>
      </c>
      <c r="T7" s="29">
        <f aca="true" t="shared" si="0" ref="T7:T39">R7+S7</f>
        <v>3840</v>
      </c>
      <c r="U7" s="31" t="s">
        <v>109</v>
      </c>
    </row>
    <row r="8" spans="1:21" ht="18" customHeight="1">
      <c r="A8" s="27">
        <v>3</v>
      </c>
      <c r="B8" s="28" t="s">
        <v>17</v>
      </c>
      <c r="C8" s="29" t="s">
        <v>0</v>
      </c>
      <c r="D8" s="29" t="s">
        <v>1</v>
      </c>
      <c r="E8" s="43" t="s">
        <v>18</v>
      </c>
      <c r="F8" s="29" t="s">
        <v>3</v>
      </c>
      <c r="G8" s="29" t="s">
        <v>16</v>
      </c>
      <c r="H8" s="29" t="s">
        <v>19</v>
      </c>
      <c r="I8" s="29" t="s">
        <v>13</v>
      </c>
      <c r="J8" s="30">
        <v>15</v>
      </c>
      <c r="K8" s="30">
        <v>1</v>
      </c>
      <c r="L8" s="30">
        <v>1200</v>
      </c>
      <c r="M8" s="30">
        <v>1200</v>
      </c>
      <c r="N8" s="30">
        <v>0</v>
      </c>
      <c r="O8" s="30">
        <v>0</v>
      </c>
      <c r="P8" s="30">
        <v>0</v>
      </c>
      <c r="Q8" s="30">
        <v>0</v>
      </c>
      <c r="R8" s="29">
        <f>J8*K8*80</f>
        <v>1200</v>
      </c>
      <c r="S8" s="29">
        <f>N8*O8*500</f>
        <v>0</v>
      </c>
      <c r="T8" s="29">
        <f t="shared" si="0"/>
        <v>1200</v>
      </c>
      <c r="U8" s="31" t="s">
        <v>109</v>
      </c>
    </row>
    <row r="9" spans="1:21" ht="22.5">
      <c r="A9" s="27">
        <v>4</v>
      </c>
      <c r="B9" s="28" t="s">
        <v>22</v>
      </c>
      <c r="C9" s="29" t="s">
        <v>0</v>
      </c>
      <c r="D9" s="29" t="s">
        <v>1</v>
      </c>
      <c r="E9" s="43" t="s">
        <v>23</v>
      </c>
      <c r="F9" s="29" t="s">
        <v>3</v>
      </c>
      <c r="G9" s="29" t="s">
        <v>20</v>
      </c>
      <c r="H9" s="29" t="s">
        <v>24</v>
      </c>
      <c r="I9" s="29" t="s">
        <v>8</v>
      </c>
      <c r="J9" s="30">
        <v>40</v>
      </c>
      <c r="K9" s="30">
        <v>2</v>
      </c>
      <c r="L9" s="30">
        <v>932.21</v>
      </c>
      <c r="M9" s="30">
        <v>932.21</v>
      </c>
      <c r="N9" s="30">
        <v>0</v>
      </c>
      <c r="O9" s="30">
        <v>0</v>
      </c>
      <c r="P9" s="30">
        <v>0</v>
      </c>
      <c r="Q9" s="30">
        <v>0</v>
      </c>
      <c r="R9" s="29">
        <f>J9*K9*80</f>
        <v>6400</v>
      </c>
      <c r="S9" s="29">
        <f>N9*O9*500</f>
        <v>0</v>
      </c>
      <c r="T9" s="29">
        <f t="shared" si="0"/>
        <v>6400</v>
      </c>
      <c r="U9" s="31" t="s">
        <v>109</v>
      </c>
    </row>
    <row r="10" spans="1:21" ht="22.5">
      <c r="A10" s="27">
        <v>5</v>
      </c>
      <c r="B10" s="28" t="s">
        <v>25</v>
      </c>
      <c r="C10" s="29" t="s">
        <v>0</v>
      </c>
      <c r="D10" s="29" t="s">
        <v>1</v>
      </c>
      <c r="E10" s="43" t="s">
        <v>26</v>
      </c>
      <c r="F10" s="29" t="s">
        <v>19</v>
      </c>
      <c r="G10" s="29" t="s">
        <v>27</v>
      </c>
      <c r="H10" s="29" t="s">
        <v>28</v>
      </c>
      <c r="I10" s="29" t="s">
        <v>8</v>
      </c>
      <c r="J10" s="30">
        <v>16</v>
      </c>
      <c r="K10" s="30">
        <v>4</v>
      </c>
      <c r="L10" s="30">
        <v>1805</v>
      </c>
      <c r="M10" s="30">
        <v>1805</v>
      </c>
      <c r="N10" s="30">
        <v>0</v>
      </c>
      <c r="O10" s="30">
        <v>0</v>
      </c>
      <c r="P10" s="30">
        <v>0</v>
      </c>
      <c r="Q10" s="30">
        <v>0</v>
      </c>
      <c r="R10" s="29">
        <f>J10*K10*80</f>
        <v>5120</v>
      </c>
      <c r="S10" s="29">
        <f>N10*O10*500</f>
        <v>0</v>
      </c>
      <c r="T10" s="29">
        <f t="shared" si="0"/>
        <v>5120</v>
      </c>
      <c r="U10" s="31" t="s">
        <v>109</v>
      </c>
    </row>
    <row r="11" spans="1:21" ht="22.5">
      <c r="A11" s="27">
        <v>6</v>
      </c>
      <c r="B11" s="28" t="s">
        <v>31</v>
      </c>
      <c r="C11" s="29" t="s">
        <v>30</v>
      </c>
      <c r="D11" s="29" t="s">
        <v>1</v>
      </c>
      <c r="E11" s="43" t="s">
        <v>32</v>
      </c>
      <c r="F11" s="29" t="s">
        <v>5</v>
      </c>
      <c r="G11" s="29" t="s">
        <v>21</v>
      </c>
      <c r="H11" s="29" t="s">
        <v>3</v>
      </c>
      <c r="I11" s="29" t="s">
        <v>13</v>
      </c>
      <c r="J11" s="30">
        <v>13</v>
      </c>
      <c r="K11" s="30">
        <v>5</v>
      </c>
      <c r="L11" s="30">
        <v>2028</v>
      </c>
      <c r="M11" s="30">
        <v>2028</v>
      </c>
      <c r="N11" s="30">
        <v>1</v>
      </c>
      <c r="O11" s="30">
        <v>5</v>
      </c>
      <c r="P11" s="30">
        <v>2028</v>
      </c>
      <c r="Q11" s="30">
        <v>2028</v>
      </c>
      <c r="R11" s="29">
        <f>J11*K11*80</f>
        <v>5200</v>
      </c>
      <c r="S11" s="29">
        <f>N11*O11*500</f>
        <v>2500</v>
      </c>
      <c r="T11" s="29">
        <f t="shared" si="0"/>
        <v>7700</v>
      </c>
      <c r="U11" s="31" t="s">
        <v>109</v>
      </c>
    </row>
    <row r="12" spans="1:21" ht="22.5">
      <c r="A12" s="27">
        <v>7</v>
      </c>
      <c r="B12" s="28" t="s">
        <v>33</v>
      </c>
      <c r="C12" s="29" t="s">
        <v>0</v>
      </c>
      <c r="D12" s="29" t="s">
        <v>34</v>
      </c>
      <c r="E12" s="43" t="s">
        <v>35</v>
      </c>
      <c r="F12" s="29" t="s">
        <v>21</v>
      </c>
      <c r="G12" s="29" t="s">
        <v>12</v>
      </c>
      <c r="H12" s="29" t="s">
        <v>27</v>
      </c>
      <c r="I12" s="29" t="s">
        <v>8</v>
      </c>
      <c r="J12" s="30">
        <v>24</v>
      </c>
      <c r="K12" s="30">
        <v>2</v>
      </c>
      <c r="L12" s="30">
        <v>1666.67</v>
      </c>
      <c r="M12" s="30">
        <v>1666.67</v>
      </c>
      <c r="N12" s="30">
        <v>0</v>
      </c>
      <c r="O12" s="30">
        <v>0</v>
      </c>
      <c r="P12" s="30">
        <v>0</v>
      </c>
      <c r="Q12" s="30">
        <v>0</v>
      </c>
      <c r="R12" s="29">
        <f>J12*K12*80</f>
        <v>3840</v>
      </c>
      <c r="S12" s="29">
        <f>N12*O12*500</f>
        <v>0</v>
      </c>
      <c r="T12" s="29">
        <f t="shared" si="0"/>
        <v>3840</v>
      </c>
      <c r="U12" s="31" t="s">
        <v>109</v>
      </c>
    </row>
    <row r="13" spans="1:21" ht="22.5">
      <c r="A13" s="27">
        <v>8</v>
      </c>
      <c r="B13" s="28" t="s">
        <v>36</v>
      </c>
      <c r="C13" s="29" t="s">
        <v>0</v>
      </c>
      <c r="D13" s="29" t="s">
        <v>34</v>
      </c>
      <c r="E13" s="43" t="s">
        <v>37</v>
      </c>
      <c r="F13" s="29" t="s">
        <v>21</v>
      </c>
      <c r="G13" s="29" t="s">
        <v>2</v>
      </c>
      <c r="H13" s="29" t="s">
        <v>2</v>
      </c>
      <c r="I13" s="29" t="s">
        <v>8</v>
      </c>
      <c r="J13" s="30">
        <v>16</v>
      </c>
      <c r="K13" s="30">
        <v>8</v>
      </c>
      <c r="L13" s="30">
        <v>2594</v>
      </c>
      <c r="M13" s="30">
        <v>2594</v>
      </c>
      <c r="N13" s="30">
        <v>0</v>
      </c>
      <c r="O13" s="30">
        <v>0</v>
      </c>
      <c r="P13" s="30">
        <v>0</v>
      </c>
      <c r="Q13" s="30">
        <v>0</v>
      </c>
      <c r="R13" s="29">
        <f>J13*K13*80</f>
        <v>10240</v>
      </c>
      <c r="S13" s="29">
        <f>N13*O13*500</f>
        <v>0</v>
      </c>
      <c r="T13" s="29">
        <f t="shared" si="0"/>
        <v>10240</v>
      </c>
      <c r="U13" s="31" t="s">
        <v>109</v>
      </c>
    </row>
    <row r="14" spans="1:21" ht="22.5">
      <c r="A14" s="27">
        <v>9</v>
      </c>
      <c r="B14" s="28" t="s">
        <v>38</v>
      </c>
      <c r="C14" s="29" t="s">
        <v>30</v>
      </c>
      <c r="D14" s="29" t="s">
        <v>34</v>
      </c>
      <c r="E14" s="43" t="s">
        <v>39</v>
      </c>
      <c r="F14" s="29" t="s">
        <v>21</v>
      </c>
      <c r="G14" s="29" t="s">
        <v>20</v>
      </c>
      <c r="H14" s="29" t="s">
        <v>27</v>
      </c>
      <c r="I14" s="29" t="s">
        <v>8</v>
      </c>
      <c r="J14" s="30">
        <v>16</v>
      </c>
      <c r="K14" s="30">
        <v>4</v>
      </c>
      <c r="L14" s="30">
        <v>1250</v>
      </c>
      <c r="M14" s="30">
        <v>1250</v>
      </c>
      <c r="N14" s="30">
        <v>0</v>
      </c>
      <c r="O14" s="30">
        <v>0</v>
      </c>
      <c r="P14" s="30">
        <v>0</v>
      </c>
      <c r="Q14" s="30">
        <v>0</v>
      </c>
      <c r="R14" s="29">
        <f>J14*K14*80</f>
        <v>5120</v>
      </c>
      <c r="S14" s="29">
        <f>N14*O14*500</f>
        <v>0</v>
      </c>
      <c r="T14" s="29">
        <f t="shared" si="0"/>
        <v>5120</v>
      </c>
      <c r="U14" s="31" t="s">
        <v>109</v>
      </c>
    </row>
    <row r="15" spans="1:21" ht="22.5">
      <c r="A15" s="27">
        <v>10</v>
      </c>
      <c r="B15" s="28" t="s">
        <v>40</v>
      </c>
      <c r="C15" s="29" t="s">
        <v>0</v>
      </c>
      <c r="D15" s="29" t="s">
        <v>34</v>
      </c>
      <c r="E15" s="43" t="s">
        <v>41</v>
      </c>
      <c r="F15" s="29" t="s">
        <v>21</v>
      </c>
      <c r="G15" s="29" t="s">
        <v>20</v>
      </c>
      <c r="H15" s="29" t="s">
        <v>3</v>
      </c>
      <c r="I15" s="29" t="s">
        <v>13</v>
      </c>
      <c r="J15" s="30">
        <v>17</v>
      </c>
      <c r="K15" s="30">
        <v>4</v>
      </c>
      <c r="L15" s="30">
        <v>1250</v>
      </c>
      <c r="M15" s="30">
        <v>1250</v>
      </c>
      <c r="N15" s="30">
        <v>0</v>
      </c>
      <c r="O15" s="30">
        <v>0</v>
      </c>
      <c r="P15" s="30">
        <v>0</v>
      </c>
      <c r="Q15" s="30">
        <v>0</v>
      </c>
      <c r="R15" s="29">
        <f>J15*K15*80</f>
        <v>5440</v>
      </c>
      <c r="S15" s="29">
        <f>N15*O15*500</f>
        <v>0</v>
      </c>
      <c r="T15" s="29">
        <f t="shared" si="0"/>
        <v>5440</v>
      </c>
      <c r="U15" s="31" t="s">
        <v>109</v>
      </c>
    </row>
    <row r="16" spans="1:21" ht="22.5">
      <c r="A16" s="27">
        <v>11</v>
      </c>
      <c r="B16" s="28" t="s">
        <v>43</v>
      </c>
      <c r="C16" s="29" t="s">
        <v>30</v>
      </c>
      <c r="D16" s="29" t="s">
        <v>34</v>
      </c>
      <c r="E16" s="43" t="s">
        <v>44</v>
      </c>
      <c r="F16" s="29" t="s">
        <v>16</v>
      </c>
      <c r="G16" s="29" t="s">
        <v>27</v>
      </c>
      <c r="H16" s="29" t="s">
        <v>19</v>
      </c>
      <c r="I16" s="29" t="s">
        <v>8</v>
      </c>
      <c r="J16" s="30">
        <v>25</v>
      </c>
      <c r="K16" s="30">
        <v>4</v>
      </c>
      <c r="L16" s="30">
        <v>1000</v>
      </c>
      <c r="M16" s="30">
        <v>1000</v>
      </c>
      <c r="N16" s="30">
        <v>0</v>
      </c>
      <c r="O16" s="30">
        <v>0</v>
      </c>
      <c r="P16" s="30">
        <v>0</v>
      </c>
      <c r="Q16" s="30">
        <v>0</v>
      </c>
      <c r="R16" s="29">
        <f>J16*K16*80</f>
        <v>8000</v>
      </c>
      <c r="S16" s="29">
        <f>N16*O16*500</f>
        <v>0</v>
      </c>
      <c r="T16" s="29">
        <f t="shared" si="0"/>
        <v>8000</v>
      </c>
      <c r="U16" s="31" t="s">
        <v>109</v>
      </c>
    </row>
    <row r="17" spans="1:21" ht="22.5">
      <c r="A17" s="27">
        <v>12</v>
      </c>
      <c r="B17" s="28" t="s">
        <v>45</v>
      </c>
      <c r="C17" s="29" t="s">
        <v>0</v>
      </c>
      <c r="D17" s="29" t="s">
        <v>34</v>
      </c>
      <c r="E17" s="43" t="s">
        <v>46</v>
      </c>
      <c r="F17" s="29" t="s">
        <v>16</v>
      </c>
      <c r="G17" s="29" t="s">
        <v>5</v>
      </c>
      <c r="H17" s="29" t="s">
        <v>2</v>
      </c>
      <c r="I17" s="29" t="s">
        <v>8</v>
      </c>
      <c r="J17" s="30">
        <v>32</v>
      </c>
      <c r="K17" s="30">
        <v>4</v>
      </c>
      <c r="L17" s="30">
        <v>1629.69</v>
      </c>
      <c r="M17" s="30">
        <v>1629.69</v>
      </c>
      <c r="N17" s="30">
        <v>0</v>
      </c>
      <c r="O17" s="30">
        <v>0</v>
      </c>
      <c r="P17" s="30">
        <v>0</v>
      </c>
      <c r="Q17" s="30">
        <v>0</v>
      </c>
      <c r="R17" s="29">
        <f>J17*K17*80</f>
        <v>10240</v>
      </c>
      <c r="S17" s="29">
        <f>N17*O17*500</f>
        <v>0</v>
      </c>
      <c r="T17" s="29">
        <f t="shared" si="0"/>
        <v>10240</v>
      </c>
      <c r="U17" s="31" t="s">
        <v>109</v>
      </c>
    </row>
    <row r="18" spans="1:21" ht="22.5">
      <c r="A18" s="27">
        <v>13</v>
      </c>
      <c r="B18" s="28" t="s">
        <v>47</v>
      </c>
      <c r="C18" s="29" t="s">
        <v>30</v>
      </c>
      <c r="D18" s="29" t="s">
        <v>34</v>
      </c>
      <c r="E18" s="43" t="s">
        <v>48</v>
      </c>
      <c r="F18" s="29" t="s">
        <v>16</v>
      </c>
      <c r="G18" s="29" t="s">
        <v>16</v>
      </c>
      <c r="H18" s="29" t="s">
        <v>19</v>
      </c>
      <c r="I18" s="29" t="s">
        <v>13</v>
      </c>
      <c r="J18" s="30">
        <v>24</v>
      </c>
      <c r="K18" s="30">
        <v>4</v>
      </c>
      <c r="L18" s="30">
        <v>1225</v>
      </c>
      <c r="M18" s="30">
        <v>1225</v>
      </c>
      <c r="N18" s="30">
        <v>0</v>
      </c>
      <c r="O18" s="30">
        <v>0</v>
      </c>
      <c r="P18" s="30">
        <v>0</v>
      </c>
      <c r="Q18" s="30">
        <v>0</v>
      </c>
      <c r="R18" s="29">
        <f>J18*K18*80</f>
        <v>7680</v>
      </c>
      <c r="S18" s="29">
        <f>N18*O18*500</f>
        <v>0</v>
      </c>
      <c r="T18" s="29">
        <f t="shared" si="0"/>
        <v>7680</v>
      </c>
      <c r="U18" s="31" t="s">
        <v>109</v>
      </c>
    </row>
    <row r="19" spans="1:21" ht="22.5">
      <c r="A19" s="27">
        <v>14</v>
      </c>
      <c r="B19" s="28" t="s">
        <v>49</v>
      </c>
      <c r="C19" s="29" t="s">
        <v>0</v>
      </c>
      <c r="D19" s="29" t="s">
        <v>34</v>
      </c>
      <c r="E19" s="43" t="s">
        <v>50</v>
      </c>
      <c r="F19" s="29" t="s">
        <v>16</v>
      </c>
      <c r="G19" s="29" t="s">
        <v>51</v>
      </c>
      <c r="H19" s="29" t="s">
        <v>27</v>
      </c>
      <c r="I19" s="29" t="s">
        <v>8</v>
      </c>
      <c r="J19" s="30">
        <v>8</v>
      </c>
      <c r="K19" s="30">
        <v>4</v>
      </c>
      <c r="L19" s="30">
        <v>1000</v>
      </c>
      <c r="M19" s="30">
        <v>1000</v>
      </c>
      <c r="N19" s="30">
        <v>0</v>
      </c>
      <c r="O19" s="30">
        <v>0</v>
      </c>
      <c r="P19" s="30">
        <v>0</v>
      </c>
      <c r="Q19" s="30">
        <v>0</v>
      </c>
      <c r="R19" s="29">
        <f>J19*K19*80</f>
        <v>2560</v>
      </c>
      <c r="S19" s="29">
        <f>N19*O19*500</f>
        <v>0</v>
      </c>
      <c r="T19" s="29">
        <f t="shared" si="0"/>
        <v>2560</v>
      </c>
      <c r="U19" s="31" t="s">
        <v>109</v>
      </c>
    </row>
    <row r="20" spans="1:21" ht="22.5">
      <c r="A20" s="27">
        <v>15</v>
      </c>
      <c r="B20" s="28" t="s">
        <v>52</v>
      </c>
      <c r="C20" s="29" t="s">
        <v>30</v>
      </c>
      <c r="D20" s="29" t="s">
        <v>34</v>
      </c>
      <c r="E20" s="43" t="s">
        <v>53</v>
      </c>
      <c r="F20" s="29" t="s">
        <v>16</v>
      </c>
      <c r="G20" s="29" t="s">
        <v>54</v>
      </c>
      <c r="H20" s="29" t="s">
        <v>19</v>
      </c>
      <c r="I20" s="29" t="s">
        <v>8</v>
      </c>
      <c r="J20" s="30">
        <v>8</v>
      </c>
      <c r="K20" s="30">
        <v>4</v>
      </c>
      <c r="L20" s="30">
        <v>1950</v>
      </c>
      <c r="M20" s="30">
        <v>1950</v>
      </c>
      <c r="N20" s="30">
        <v>0</v>
      </c>
      <c r="O20" s="30">
        <v>0</v>
      </c>
      <c r="P20" s="30">
        <v>0</v>
      </c>
      <c r="Q20" s="30">
        <v>0</v>
      </c>
      <c r="R20" s="29">
        <f>J20*K20*80</f>
        <v>2560</v>
      </c>
      <c r="S20" s="29">
        <f>N20*O20*500</f>
        <v>0</v>
      </c>
      <c r="T20" s="29">
        <f t="shared" si="0"/>
        <v>2560</v>
      </c>
      <c r="U20" s="31" t="s">
        <v>109</v>
      </c>
    </row>
    <row r="21" spans="1:21" ht="22.5">
      <c r="A21" s="27">
        <v>16</v>
      </c>
      <c r="B21" s="28" t="s">
        <v>55</v>
      </c>
      <c r="C21" s="29" t="s">
        <v>30</v>
      </c>
      <c r="D21" s="29" t="s">
        <v>34</v>
      </c>
      <c r="E21" s="43" t="s">
        <v>56</v>
      </c>
      <c r="F21" s="29" t="s">
        <v>16</v>
      </c>
      <c r="G21" s="29" t="s">
        <v>57</v>
      </c>
      <c r="H21" s="29" t="s">
        <v>11</v>
      </c>
      <c r="I21" s="29" t="s">
        <v>8</v>
      </c>
      <c r="J21" s="30">
        <v>20</v>
      </c>
      <c r="K21" s="30">
        <v>4</v>
      </c>
      <c r="L21" s="30">
        <v>950.35</v>
      </c>
      <c r="M21" s="30">
        <v>950.35</v>
      </c>
      <c r="N21" s="30">
        <v>0</v>
      </c>
      <c r="O21" s="30">
        <v>0</v>
      </c>
      <c r="P21" s="30">
        <v>0</v>
      </c>
      <c r="Q21" s="30">
        <v>0</v>
      </c>
      <c r="R21" s="29">
        <f>J21*K21*80</f>
        <v>6400</v>
      </c>
      <c r="S21" s="29">
        <f>N21*O21*500</f>
        <v>0</v>
      </c>
      <c r="T21" s="29">
        <f t="shared" si="0"/>
        <v>6400</v>
      </c>
      <c r="U21" s="31" t="s">
        <v>109</v>
      </c>
    </row>
    <row r="22" spans="1:21" ht="22.5">
      <c r="A22" s="27">
        <v>17</v>
      </c>
      <c r="B22" s="28" t="s">
        <v>58</v>
      </c>
      <c r="C22" s="29" t="s">
        <v>0</v>
      </c>
      <c r="D22" s="29" t="s">
        <v>34</v>
      </c>
      <c r="E22" s="43" t="s">
        <v>59</v>
      </c>
      <c r="F22" s="29" t="s">
        <v>16</v>
      </c>
      <c r="G22" s="29" t="s">
        <v>60</v>
      </c>
      <c r="H22" s="29" t="s">
        <v>3</v>
      </c>
      <c r="I22" s="29" t="s">
        <v>8</v>
      </c>
      <c r="J22" s="30">
        <v>15</v>
      </c>
      <c r="K22" s="30">
        <v>4</v>
      </c>
      <c r="L22" s="30">
        <v>1110</v>
      </c>
      <c r="M22" s="30">
        <v>1110</v>
      </c>
      <c r="N22" s="30">
        <v>0</v>
      </c>
      <c r="O22" s="30">
        <v>0</v>
      </c>
      <c r="P22" s="30">
        <v>0</v>
      </c>
      <c r="Q22" s="30">
        <v>0</v>
      </c>
      <c r="R22" s="29">
        <f>J22*K22*80</f>
        <v>4800</v>
      </c>
      <c r="S22" s="29">
        <f>N22*O22*500</f>
        <v>0</v>
      </c>
      <c r="T22" s="29">
        <f t="shared" si="0"/>
        <v>4800</v>
      </c>
      <c r="U22" s="31" t="s">
        <v>109</v>
      </c>
    </row>
    <row r="23" spans="1:21" ht="22.5">
      <c r="A23" s="27">
        <v>18</v>
      </c>
      <c r="B23" s="28" t="s">
        <v>62</v>
      </c>
      <c r="C23" s="29" t="s">
        <v>30</v>
      </c>
      <c r="D23" s="29" t="s">
        <v>34</v>
      </c>
      <c r="E23" s="43" t="s">
        <v>63</v>
      </c>
      <c r="F23" s="29" t="s">
        <v>20</v>
      </c>
      <c r="G23" s="29" t="s">
        <v>3</v>
      </c>
      <c r="H23" s="29" t="s">
        <v>27</v>
      </c>
      <c r="I23" s="29" t="s">
        <v>8</v>
      </c>
      <c r="J23" s="30">
        <v>24</v>
      </c>
      <c r="K23" s="30">
        <v>4</v>
      </c>
      <c r="L23" s="30">
        <v>705</v>
      </c>
      <c r="M23" s="30">
        <v>705</v>
      </c>
      <c r="N23" s="30">
        <v>0</v>
      </c>
      <c r="O23" s="30">
        <v>0</v>
      </c>
      <c r="P23" s="30">
        <v>0</v>
      </c>
      <c r="Q23" s="30">
        <v>0</v>
      </c>
      <c r="R23" s="29">
        <f>J23*K23*80</f>
        <v>7680</v>
      </c>
      <c r="S23" s="29">
        <f>N23*O23*500</f>
        <v>0</v>
      </c>
      <c r="T23" s="29">
        <f t="shared" si="0"/>
        <v>7680</v>
      </c>
      <c r="U23" s="31" t="s">
        <v>109</v>
      </c>
    </row>
    <row r="24" spans="1:21" ht="22.5">
      <c r="A24" s="27">
        <v>19</v>
      </c>
      <c r="B24" s="28" t="s">
        <v>64</v>
      </c>
      <c r="C24" s="29" t="s">
        <v>0</v>
      </c>
      <c r="D24" s="29" t="s">
        <v>1</v>
      </c>
      <c r="E24" s="43" t="s">
        <v>65</v>
      </c>
      <c r="F24" s="29" t="s">
        <v>29</v>
      </c>
      <c r="G24" s="29" t="s">
        <v>2</v>
      </c>
      <c r="H24" s="29" t="s">
        <v>2</v>
      </c>
      <c r="I24" s="29" t="s">
        <v>13</v>
      </c>
      <c r="J24" s="30">
        <v>24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29">
        <f>J24*K24*80</f>
        <v>0</v>
      </c>
      <c r="S24" s="29">
        <f>N24*O24*500</f>
        <v>0</v>
      </c>
      <c r="T24" s="29">
        <f t="shared" si="0"/>
        <v>0</v>
      </c>
      <c r="U24" s="31" t="s">
        <v>109</v>
      </c>
    </row>
    <row r="25" spans="1:21" ht="22.5">
      <c r="A25" s="27">
        <v>20</v>
      </c>
      <c r="B25" s="28" t="s">
        <v>66</v>
      </c>
      <c r="C25" s="29" t="s">
        <v>0</v>
      </c>
      <c r="D25" s="29" t="s">
        <v>1</v>
      </c>
      <c r="E25" s="43" t="s">
        <v>67</v>
      </c>
      <c r="F25" s="29" t="s">
        <v>29</v>
      </c>
      <c r="G25" s="29" t="s">
        <v>28</v>
      </c>
      <c r="H25" s="29" t="s">
        <v>12</v>
      </c>
      <c r="I25" s="29" t="s">
        <v>8</v>
      </c>
      <c r="J25" s="30">
        <v>20</v>
      </c>
      <c r="K25" s="30">
        <v>4</v>
      </c>
      <c r="L25" s="30">
        <v>970</v>
      </c>
      <c r="M25" s="30">
        <v>390</v>
      </c>
      <c r="N25" s="30">
        <v>0</v>
      </c>
      <c r="O25" s="30">
        <v>0</v>
      </c>
      <c r="P25" s="30">
        <v>0</v>
      </c>
      <c r="Q25" s="30">
        <v>0</v>
      </c>
      <c r="R25" s="29">
        <f>J25*K25*80</f>
        <v>6400</v>
      </c>
      <c r="S25" s="29">
        <f>N25*O25*500</f>
        <v>0</v>
      </c>
      <c r="T25" s="29">
        <f t="shared" si="0"/>
        <v>6400</v>
      </c>
      <c r="U25" s="31" t="s">
        <v>109</v>
      </c>
    </row>
    <row r="26" spans="1:21" ht="33.75">
      <c r="A26" s="27">
        <v>21</v>
      </c>
      <c r="B26" s="28" t="s">
        <v>68</v>
      </c>
      <c r="C26" s="29" t="s">
        <v>0</v>
      </c>
      <c r="D26" s="29" t="s">
        <v>1</v>
      </c>
      <c r="E26" s="43" t="s">
        <v>69</v>
      </c>
      <c r="F26" s="29" t="s">
        <v>29</v>
      </c>
      <c r="G26" s="29" t="s">
        <v>24</v>
      </c>
      <c r="H26" s="29" t="s">
        <v>2</v>
      </c>
      <c r="I26" s="29" t="s">
        <v>13</v>
      </c>
      <c r="J26" s="30">
        <v>32</v>
      </c>
      <c r="K26" s="30">
        <v>4</v>
      </c>
      <c r="L26" s="30">
        <v>1257.99</v>
      </c>
      <c r="M26" s="30">
        <v>727.05</v>
      </c>
      <c r="N26" s="30">
        <v>0</v>
      </c>
      <c r="O26" s="30">
        <v>0</v>
      </c>
      <c r="P26" s="30">
        <v>0</v>
      </c>
      <c r="Q26" s="30">
        <v>0</v>
      </c>
      <c r="R26" s="29">
        <f>J26*K26*80</f>
        <v>10240</v>
      </c>
      <c r="S26" s="29">
        <f>N26*O26*500</f>
        <v>0</v>
      </c>
      <c r="T26" s="29">
        <f t="shared" si="0"/>
        <v>10240</v>
      </c>
      <c r="U26" s="31" t="s">
        <v>109</v>
      </c>
    </row>
    <row r="27" spans="1:21" ht="22.5">
      <c r="A27" s="27">
        <v>22</v>
      </c>
      <c r="B27" s="28" t="s">
        <v>70</v>
      </c>
      <c r="C27" s="29" t="s">
        <v>30</v>
      </c>
      <c r="D27" s="29" t="s">
        <v>1</v>
      </c>
      <c r="E27" s="43" t="s">
        <v>71</v>
      </c>
      <c r="F27" s="29" t="s">
        <v>29</v>
      </c>
      <c r="G27" s="29" t="s">
        <v>24</v>
      </c>
      <c r="H27" s="29" t="s">
        <v>5</v>
      </c>
      <c r="I27" s="29" t="s">
        <v>8</v>
      </c>
      <c r="J27" s="30">
        <v>20</v>
      </c>
      <c r="K27" s="30">
        <v>4</v>
      </c>
      <c r="L27" s="30">
        <v>1262</v>
      </c>
      <c r="M27" s="30">
        <v>962</v>
      </c>
      <c r="N27" s="30">
        <v>0</v>
      </c>
      <c r="O27" s="30">
        <v>0</v>
      </c>
      <c r="P27" s="30">
        <v>0</v>
      </c>
      <c r="Q27" s="30">
        <v>0</v>
      </c>
      <c r="R27" s="29">
        <f>J27*K27*80</f>
        <v>6400</v>
      </c>
      <c r="S27" s="29">
        <f>N27*O27*500</f>
        <v>0</v>
      </c>
      <c r="T27" s="29">
        <f t="shared" si="0"/>
        <v>6400</v>
      </c>
      <c r="U27" s="31" t="s">
        <v>109</v>
      </c>
    </row>
    <row r="28" spans="1:21" ht="22.5">
      <c r="A28" s="27">
        <v>23</v>
      </c>
      <c r="B28" s="28" t="s">
        <v>72</v>
      </c>
      <c r="C28" s="29" t="s">
        <v>0</v>
      </c>
      <c r="D28" s="29" t="s">
        <v>1</v>
      </c>
      <c r="E28" s="43" t="s">
        <v>73</v>
      </c>
      <c r="F28" s="29" t="s">
        <v>29</v>
      </c>
      <c r="G28" s="29" t="s">
        <v>16</v>
      </c>
      <c r="H28" s="29" t="s">
        <v>6</v>
      </c>
      <c r="I28" s="29" t="s">
        <v>8</v>
      </c>
      <c r="J28" s="30">
        <v>25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29">
        <f>J28*K28*80</f>
        <v>0</v>
      </c>
      <c r="S28" s="29">
        <f>N28*O28*500</f>
        <v>0</v>
      </c>
      <c r="T28" s="29">
        <f t="shared" si="0"/>
        <v>0</v>
      </c>
      <c r="U28" s="31" t="s">
        <v>109</v>
      </c>
    </row>
    <row r="29" spans="1:21" ht="22.5">
      <c r="A29" s="27">
        <v>24</v>
      </c>
      <c r="B29" s="28" t="s">
        <v>74</v>
      </c>
      <c r="C29" s="29" t="s">
        <v>30</v>
      </c>
      <c r="D29" s="29" t="s">
        <v>1</v>
      </c>
      <c r="E29" s="43" t="s">
        <v>75</v>
      </c>
      <c r="F29" s="29" t="s">
        <v>76</v>
      </c>
      <c r="G29" s="29" t="s">
        <v>61</v>
      </c>
      <c r="H29" s="29" t="s">
        <v>11</v>
      </c>
      <c r="I29" s="29" t="s">
        <v>8</v>
      </c>
      <c r="J29" s="30">
        <v>15</v>
      </c>
      <c r="K29" s="30">
        <v>4</v>
      </c>
      <c r="L29" s="30">
        <v>870</v>
      </c>
      <c r="M29" s="30">
        <v>870</v>
      </c>
      <c r="N29" s="30">
        <v>0</v>
      </c>
      <c r="O29" s="30">
        <v>0</v>
      </c>
      <c r="P29" s="30">
        <v>0</v>
      </c>
      <c r="Q29" s="30">
        <v>0</v>
      </c>
      <c r="R29" s="29">
        <f>J29*K29*80</f>
        <v>4800</v>
      </c>
      <c r="S29" s="29">
        <f>N29*O29*500</f>
        <v>0</v>
      </c>
      <c r="T29" s="29">
        <f t="shared" si="0"/>
        <v>4800</v>
      </c>
      <c r="U29" s="31" t="s">
        <v>109</v>
      </c>
    </row>
    <row r="30" spans="1:21" ht="22.5">
      <c r="A30" s="27">
        <v>25</v>
      </c>
      <c r="B30" s="28" t="s">
        <v>77</v>
      </c>
      <c r="C30" s="29" t="s">
        <v>0</v>
      </c>
      <c r="D30" s="29" t="s">
        <v>1</v>
      </c>
      <c r="E30" s="43" t="s">
        <v>78</v>
      </c>
      <c r="F30" s="29" t="s">
        <v>76</v>
      </c>
      <c r="G30" s="29" t="s">
        <v>42</v>
      </c>
      <c r="H30" s="29" t="s">
        <v>27</v>
      </c>
      <c r="I30" s="29" t="s">
        <v>8</v>
      </c>
      <c r="J30" s="30">
        <v>10</v>
      </c>
      <c r="K30" s="30">
        <v>4</v>
      </c>
      <c r="L30" s="30">
        <v>1250</v>
      </c>
      <c r="M30" s="30">
        <v>1250</v>
      </c>
      <c r="N30" s="30">
        <v>0</v>
      </c>
      <c r="O30" s="30">
        <v>0</v>
      </c>
      <c r="P30" s="30">
        <v>0</v>
      </c>
      <c r="Q30" s="30">
        <v>0</v>
      </c>
      <c r="R30" s="29">
        <f>J30*K30*80</f>
        <v>3200</v>
      </c>
      <c r="S30" s="29">
        <f>N30*O30*500</f>
        <v>0</v>
      </c>
      <c r="T30" s="29">
        <f t="shared" si="0"/>
        <v>3200</v>
      </c>
      <c r="U30" s="31" t="s">
        <v>109</v>
      </c>
    </row>
    <row r="31" spans="1:21" ht="33.75">
      <c r="A31" s="27">
        <v>26</v>
      </c>
      <c r="B31" s="28" t="s">
        <v>80</v>
      </c>
      <c r="C31" s="29" t="s">
        <v>0</v>
      </c>
      <c r="D31" s="29" t="s">
        <v>1</v>
      </c>
      <c r="E31" s="43" t="s">
        <v>81</v>
      </c>
      <c r="F31" s="29" t="s">
        <v>79</v>
      </c>
      <c r="G31" s="29" t="s">
        <v>7</v>
      </c>
      <c r="H31" s="29" t="s">
        <v>11</v>
      </c>
      <c r="I31" s="29" t="s">
        <v>8</v>
      </c>
      <c r="J31" s="30">
        <v>12</v>
      </c>
      <c r="K31" s="30">
        <v>4</v>
      </c>
      <c r="L31" s="30">
        <v>1227.08</v>
      </c>
      <c r="M31" s="30">
        <v>1227.08</v>
      </c>
      <c r="N31" s="30">
        <v>0</v>
      </c>
      <c r="O31" s="30">
        <v>0</v>
      </c>
      <c r="P31" s="30">
        <v>0</v>
      </c>
      <c r="Q31" s="30">
        <v>0</v>
      </c>
      <c r="R31" s="29">
        <f>J31*K31*80</f>
        <v>3840</v>
      </c>
      <c r="S31" s="29">
        <f>N31*O31*500</f>
        <v>0</v>
      </c>
      <c r="T31" s="29">
        <f t="shared" si="0"/>
        <v>3840</v>
      </c>
      <c r="U31" s="31" t="s">
        <v>109</v>
      </c>
    </row>
    <row r="32" spans="1:21" ht="22.5">
      <c r="A32" s="27">
        <v>27</v>
      </c>
      <c r="B32" s="28" t="s">
        <v>82</v>
      </c>
      <c r="C32" s="29" t="s">
        <v>83</v>
      </c>
      <c r="D32" s="29" t="s">
        <v>1</v>
      </c>
      <c r="E32" s="43" t="s">
        <v>84</v>
      </c>
      <c r="F32" s="29" t="s">
        <v>51</v>
      </c>
      <c r="G32" s="29" t="s">
        <v>12</v>
      </c>
      <c r="H32" s="29" t="s">
        <v>12</v>
      </c>
      <c r="I32" s="29" t="s">
        <v>4</v>
      </c>
      <c r="J32" s="30">
        <v>5</v>
      </c>
      <c r="K32" s="30">
        <v>2</v>
      </c>
      <c r="L32" s="30">
        <v>981</v>
      </c>
      <c r="M32" s="30">
        <v>981</v>
      </c>
      <c r="N32" s="30">
        <v>0</v>
      </c>
      <c r="O32" s="30">
        <v>0</v>
      </c>
      <c r="P32" s="30">
        <v>0</v>
      </c>
      <c r="Q32" s="30">
        <v>0</v>
      </c>
      <c r="R32" s="29">
        <f>J32*K32*80</f>
        <v>800</v>
      </c>
      <c r="S32" s="29">
        <f>N32*O32*500</f>
        <v>0</v>
      </c>
      <c r="T32" s="29">
        <f t="shared" si="0"/>
        <v>800</v>
      </c>
      <c r="U32" s="31" t="s">
        <v>109</v>
      </c>
    </row>
    <row r="33" spans="1:21" ht="22.5">
      <c r="A33" s="27">
        <v>28</v>
      </c>
      <c r="B33" s="28" t="s">
        <v>85</v>
      </c>
      <c r="C33" s="29" t="s">
        <v>83</v>
      </c>
      <c r="D33" s="29" t="s">
        <v>1</v>
      </c>
      <c r="E33" s="43" t="s">
        <v>84</v>
      </c>
      <c r="F33" s="29" t="s">
        <v>51</v>
      </c>
      <c r="G33" s="29" t="s">
        <v>12</v>
      </c>
      <c r="H33" s="29" t="s">
        <v>12</v>
      </c>
      <c r="I33" s="29" t="s">
        <v>4</v>
      </c>
      <c r="J33" s="30">
        <v>5</v>
      </c>
      <c r="K33" s="30">
        <v>2</v>
      </c>
      <c r="L33" s="30">
        <v>981</v>
      </c>
      <c r="M33" s="30">
        <v>981</v>
      </c>
      <c r="N33" s="30">
        <v>0</v>
      </c>
      <c r="O33" s="30">
        <v>0</v>
      </c>
      <c r="P33" s="30">
        <v>0</v>
      </c>
      <c r="Q33" s="30">
        <v>0</v>
      </c>
      <c r="R33" s="29">
        <f>J33*K33*80</f>
        <v>800</v>
      </c>
      <c r="S33" s="29">
        <f>N33*O33*500</f>
        <v>0</v>
      </c>
      <c r="T33" s="29">
        <f t="shared" si="0"/>
        <v>800</v>
      </c>
      <c r="U33" s="31" t="s">
        <v>109</v>
      </c>
    </row>
    <row r="34" spans="1:21" ht="22.5">
      <c r="A34" s="27">
        <v>29</v>
      </c>
      <c r="B34" s="28" t="s">
        <v>86</v>
      </c>
      <c r="C34" s="29" t="s">
        <v>83</v>
      </c>
      <c r="D34" s="29" t="s">
        <v>1</v>
      </c>
      <c r="E34" s="43" t="s">
        <v>84</v>
      </c>
      <c r="F34" s="29" t="s">
        <v>51</v>
      </c>
      <c r="G34" s="29" t="s">
        <v>12</v>
      </c>
      <c r="H34" s="29" t="s">
        <v>12</v>
      </c>
      <c r="I34" s="29" t="s">
        <v>4</v>
      </c>
      <c r="J34" s="30">
        <v>5</v>
      </c>
      <c r="K34" s="30">
        <v>2</v>
      </c>
      <c r="L34" s="30">
        <v>981</v>
      </c>
      <c r="M34" s="30">
        <v>981</v>
      </c>
      <c r="N34" s="30">
        <v>0</v>
      </c>
      <c r="O34" s="30">
        <v>0</v>
      </c>
      <c r="P34" s="30">
        <v>0</v>
      </c>
      <c r="Q34" s="30">
        <v>0</v>
      </c>
      <c r="R34" s="29">
        <f>J34*K34*80</f>
        <v>800</v>
      </c>
      <c r="S34" s="29">
        <f>N34*O34*500</f>
        <v>0</v>
      </c>
      <c r="T34" s="29">
        <f t="shared" si="0"/>
        <v>800</v>
      </c>
      <c r="U34" s="31" t="s">
        <v>109</v>
      </c>
    </row>
    <row r="35" spans="1:21" ht="22.5">
      <c r="A35" s="27">
        <v>30</v>
      </c>
      <c r="B35" s="28" t="s">
        <v>87</v>
      </c>
      <c r="C35" s="29" t="s">
        <v>83</v>
      </c>
      <c r="D35" s="29" t="s">
        <v>1</v>
      </c>
      <c r="E35" s="43" t="s">
        <v>84</v>
      </c>
      <c r="F35" s="29" t="s">
        <v>51</v>
      </c>
      <c r="G35" s="29" t="s">
        <v>12</v>
      </c>
      <c r="H35" s="29" t="s">
        <v>12</v>
      </c>
      <c r="I35" s="29" t="s">
        <v>4</v>
      </c>
      <c r="J35" s="30">
        <v>5</v>
      </c>
      <c r="K35" s="30">
        <v>2</v>
      </c>
      <c r="L35" s="30">
        <v>981</v>
      </c>
      <c r="M35" s="30">
        <v>981</v>
      </c>
      <c r="N35" s="30">
        <v>0</v>
      </c>
      <c r="O35" s="30">
        <v>0</v>
      </c>
      <c r="P35" s="30">
        <v>0</v>
      </c>
      <c r="Q35" s="30">
        <v>0</v>
      </c>
      <c r="R35" s="29">
        <f>J35*K35*80</f>
        <v>800</v>
      </c>
      <c r="S35" s="29">
        <f>N35*O35*500</f>
        <v>0</v>
      </c>
      <c r="T35" s="29">
        <f t="shared" si="0"/>
        <v>800</v>
      </c>
      <c r="U35" s="31" t="s">
        <v>109</v>
      </c>
    </row>
    <row r="36" spans="1:21" ht="18.75" customHeight="1">
      <c r="A36" s="27">
        <v>31</v>
      </c>
      <c r="B36" s="28" t="s">
        <v>88</v>
      </c>
      <c r="C36" s="29" t="s">
        <v>30</v>
      </c>
      <c r="D36" s="29" t="s">
        <v>1</v>
      </c>
      <c r="E36" s="43" t="s">
        <v>89</v>
      </c>
      <c r="F36" s="29" t="s">
        <v>51</v>
      </c>
      <c r="G36" s="29" t="s">
        <v>61</v>
      </c>
      <c r="H36" s="29" t="s">
        <v>12</v>
      </c>
      <c r="I36" s="29" t="s">
        <v>8</v>
      </c>
      <c r="J36" s="30">
        <v>10</v>
      </c>
      <c r="K36" s="30">
        <v>4</v>
      </c>
      <c r="L36" s="30">
        <v>945</v>
      </c>
      <c r="M36" s="30">
        <v>945</v>
      </c>
      <c r="N36" s="30">
        <v>0</v>
      </c>
      <c r="O36" s="30">
        <v>0</v>
      </c>
      <c r="P36" s="30">
        <v>0</v>
      </c>
      <c r="Q36" s="30">
        <v>0</v>
      </c>
      <c r="R36" s="29">
        <f>J36*K36*80</f>
        <v>3200</v>
      </c>
      <c r="S36" s="29">
        <f>N36*O36*500</f>
        <v>0</v>
      </c>
      <c r="T36" s="29">
        <f t="shared" si="0"/>
        <v>3200</v>
      </c>
      <c r="U36" s="31" t="s">
        <v>109</v>
      </c>
    </row>
    <row r="37" spans="1:21" ht="33.75">
      <c r="A37" s="27">
        <v>32</v>
      </c>
      <c r="B37" s="28" t="s">
        <v>91</v>
      </c>
      <c r="C37" s="29" t="s">
        <v>0</v>
      </c>
      <c r="D37" s="29" t="s">
        <v>34</v>
      </c>
      <c r="E37" s="43" t="s">
        <v>92</v>
      </c>
      <c r="F37" s="29" t="s">
        <v>90</v>
      </c>
      <c r="G37" s="29" t="s">
        <v>7</v>
      </c>
      <c r="H37" s="29" t="s">
        <v>5</v>
      </c>
      <c r="I37" s="29" t="s">
        <v>8</v>
      </c>
      <c r="J37" s="30">
        <v>20</v>
      </c>
      <c r="K37" s="30">
        <v>7</v>
      </c>
      <c r="L37" s="30">
        <v>1326.56</v>
      </c>
      <c r="M37" s="30">
        <v>1326.56</v>
      </c>
      <c r="N37" s="30">
        <v>0</v>
      </c>
      <c r="O37" s="30">
        <v>0</v>
      </c>
      <c r="P37" s="30">
        <v>0</v>
      </c>
      <c r="Q37" s="30">
        <v>0</v>
      </c>
      <c r="R37" s="29">
        <f>J37*K37*80</f>
        <v>11200</v>
      </c>
      <c r="S37" s="29">
        <f>N37*O37*500</f>
        <v>0</v>
      </c>
      <c r="T37" s="29">
        <f t="shared" si="0"/>
        <v>11200</v>
      </c>
      <c r="U37" s="31" t="s">
        <v>109</v>
      </c>
    </row>
    <row r="38" spans="1:21" ht="33.75">
      <c r="A38" s="27">
        <v>33</v>
      </c>
      <c r="B38" s="28" t="s">
        <v>93</v>
      </c>
      <c r="C38" s="29" t="s">
        <v>0</v>
      </c>
      <c r="D38" s="29" t="s">
        <v>1</v>
      </c>
      <c r="E38" s="43" t="s">
        <v>94</v>
      </c>
      <c r="F38" s="29" t="s">
        <v>90</v>
      </c>
      <c r="G38" s="29" t="s">
        <v>42</v>
      </c>
      <c r="H38" s="29" t="s">
        <v>2</v>
      </c>
      <c r="I38" s="29" t="s">
        <v>13</v>
      </c>
      <c r="J38" s="30">
        <v>20</v>
      </c>
      <c r="K38" s="30">
        <v>1</v>
      </c>
      <c r="L38" s="30">
        <v>1365.5</v>
      </c>
      <c r="M38" s="30">
        <v>1365.5</v>
      </c>
      <c r="N38" s="30">
        <v>0</v>
      </c>
      <c r="O38" s="30">
        <v>0</v>
      </c>
      <c r="P38" s="30">
        <v>0</v>
      </c>
      <c r="Q38" s="30">
        <v>0</v>
      </c>
      <c r="R38" s="29">
        <f>J38*K38*80</f>
        <v>1600</v>
      </c>
      <c r="S38" s="29">
        <f>N38*O38*500</f>
        <v>0</v>
      </c>
      <c r="T38" s="29">
        <f t="shared" si="0"/>
        <v>1600</v>
      </c>
      <c r="U38" s="31" t="s">
        <v>109</v>
      </c>
    </row>
    <row r="39" spans="1:21" ht="33.75">
      <c r="A39" s="27">
        <v>34</v>
      </c>
      <c r="B39" s="28" t="s">
        <v>95</v>
      </c>
      <c r="C39" s="29" t="s">
        <v>0</v>
      </c>
      <c r="D39" s="29" t="s">
        <v>1</v>
      </c>
      <c r="E39" s="43" t="s">
        <v>96</v>
      </c>
      <c r="F39" s="29" t="s">
        <v>90</v>
      </c>
      <c r="G39" s="29" t="s">
        <v>90</v>
      </c>
      <c r="H39" s="29" t="s">
        <v>2</v>
      </c>
      <c r="I39" s="29" t="s">
        <v>13</v>
      </c>
      <c r="J39" s="30">
        <v>30</v>
      </c>
      <c r="K39" s="30">
        <v>4</v>
      </c>
      <c r="L39" s="30">
        <v>1304.38</v>
      </c>
      <c r="M39" s="30">
        <v>127.08</v>
      </c>
      <c r="N39" s="30">
        <v>0</v>
      </c>
      <c r="O39" s="30">
        <v>0</v>
      </c>
      <c r="P39" s="30">
        <v>0</v>
      </c>
      <c r="Q39" s="30">
        <v>0</v>
      </c>
      <c r="R39" s="29">
        <f>J39*K39*80</f>
        <v>9600</v>
      </c>
      <c r="S39" s="29">
        <f>N39*O39*500</f>
        <v>0</v>
      </c>
      <c r="T39" s="29">
        <f t="shared" si="0"/>
        <v>9600</v>
      </c>
      <c r="U39" s="31" t="s">
        <v>109</v>
      </c>
    </row>
  </sheetData>
  <sheetProtection/>
  <autoFilter ref="A5:U5"/>
  <mergeCells count="20">
    <mergeCell ref="R1:R4"/>
    <mergeCell ref="S1:S4"/>
    <mergeCell ref="T1:T4"/>
    <mergeCell ref="U1:U4"/>
    <mergeCell ref="J1:M1"/>
    <mergeCell ref="N1:Q1"/>
    <mergeCell ref="J2:J4"/>
    <mergeCell ref="K2:K4"/>
    <mergeCell ref="L2:L4"/>
    <mergeCell ref="M2:M4"/>
    <mergeCell ref="N2:N4"/>
    <mergeCell ref="O2:O4"/>
    <mergeCell ref="P2:P4"/>
    <mergeCell ref="Q2:Q4"/>
    <mergeCell ref="B1:B4"/>
    <mergeCell ref="C1:C4"/>
    <mergeCell ref="D1:D4"/>
    <mergeCell ref="A1:A4"/>
    <mergeCell ref="E1:E4"/>
    <mergeCell ref="F1:I3"/>
  </mergeCells>
  <dataValidations count="1">
    <dataValidation allowBlank="1" showInputMessage="1" showErrorMessage="1" prompt="Kod gminy wg GUS&#10;(7 cyfr w formacie 9999999),&#10;gdzie:&#10;- pierwsze dwie to WK (kod województwa),&#10;- trzecia i czwarta to PK (kod powiatu),&#10;- piąta i szósta to GK (kod gminy),&#10;- siódma to kod rodzaju gminy (1 - miejska, 2 - wiejska, 3 - miejsko-wiejska)." sqref="F4:I4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Magdalena Kolega</cp:lastModifiedBy>
  <dcterms:created xsi:type="dcterms:W3CDTF">2021-01-14T17:24:53Z</dcterms:created>
  <dcterms:modified xsi:type="dcterms:W3CDTF">2021-01-14T18:02:25Z</dcterms:modified>
  <cp:category/>
  <cp:version/>
  <cp:contentType/>
  <cp:contentStatus/>
</cp:coreProperties>
</file>