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wyniki" sheetId="1" r:id="rId1"/>
  </sheets>
  <definedNames>
    <definedName name="_xlnm._FilterDatabase" localSheetId="0" hidden="1">'wyniki'!$A$11:$CF$11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<sst xmlns="http://schemas.openxmlformats.org/spreadsheetml/2006/main" count="318" uniqueCount="198">
  <si>
    <t>Dane identyfikacyjne i lokalizacyjne podmiotu</t>
  </si>
  <si>
    <t>Planowana liczba miejsc opieki do utworzenia</t>
  </si>
  <si>
    <t>Planowana liczba miejsc z dofinansowaniem do funkcjonowania</t>
  </si>
  <si>
    <t>Wydatki w podziale na źródło finansowania KPO</t>
  </si>
  <si>
    <t>Wydatki w podziale na źródło finansowania FERS</t>
  </si>
  <si>
    <t>Dane ogólne</t>
  </si>
  <si>
    <t>Liczba miejsc na utworzenie których przyznano dofinansowanie</t>
  </si>
  <si>
    <t>Przyznana kwota dofinansowania z FERS na funkcjonowanie miejsc opieki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</si>
  <si>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</si>
  <si>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</si>
  <si>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</si>
  <si>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</si>
  <si>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</si>
  <si>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</si>
  <si>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</si>
  <si>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</si>
  <si>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</si>
  <si>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</si>
  <si>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</si>
  <si>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</si>
  <si>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</si>
  <si>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</si>
  <si>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</si>
  <si>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</si>
  <si>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</si>
  <si>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</si>
  <si>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</si>
  <si>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</si>
  <si>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</si>
  <si>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</si>
  <si>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</si>
  <si>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</si>
  <si>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</si>
  <si>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</si>
  <si>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</si>
  <si>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</si>
  <si>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</si>
  <si>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</si>
  <si>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</si>
  <si>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</si>
  <si>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</si>
  <si>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</si>
  <si>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</si>
  <si>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</si>
  <si>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</si>
  <si>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</si>
  <si>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</si>
  <si>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</si>
  <si>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</si>
  <si>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</si>
  <si>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</si>
  <si>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</si>
  <si>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</si>
  <si>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</si>
  <si>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</si>
  <si>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</si>
  <si>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</si>
  <si>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</si>
  <si>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</si>
  <si>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</si>
  <si>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</si>
  <si>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</si>
  <si>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</si>
  <si>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</si>
  <si>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</si>
  <si>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</si>
  <si>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</si>
  <si>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</si>
  <si>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</si>
  <si>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</si>
  <si>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</si>
  <si>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</si>
  <si>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</si>
  <si>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</si>
  <si>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</si>
  <si>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</si>
  <si>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</si>
  <si>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</si>
  <si>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</si>
  <si>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</si>
  <si>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</si>
  <si>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</si>
  <si>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</si>
  <si>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</si>
  <si>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</si>
  <si>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</si>
  <si>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</si>
  <si>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</si>
  <si>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</si>
  <si>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Dofinansowanie</t>
  </si>
  <si>
    <t>L.p.</t>
  </si>
  <si>
    <t>Numer wniosku (inicjalnego)</t>
  </si>
  <si>
    <t>Nazwa edycji programu</t>
  </si>
  <si>
    <t>Rodzaj podmiotu</t>
  </si>
  <si>
    <t>Nazwa województwa</t>
  </si>
  <si>
    <t>Nazwa gminy</t>
  </si>
  <si>
    <t>Liczba tworzonych miejsc opieki wg źródeł finansowania i form opieki, z tego z</t>
  </si>
  <si>
    <t>KPO, z tego</t>
  </si>
  <si>
    <t>w żłobku</t>
  </si>
  <si>
    <t>w klubie dziecięcym</t>
  </si>
  <si>
    <t>FERS, z tego</t>
  </si>
  <si>
    <t>u dziennego opiekuna</t>
  </si>
  <si>
    <t>Ogółem, z tego</t>
  </si>
  <si>
    <t>z KPO</t>
  </si>
  <si>
    <t>z FERS</t>
  </si>
  <si>
    <t>Wydatki na tworzenie miejsc bez VAT (netto) ogółem, z tego</t>
  </si>
  <si>
    <t>Dofinansowanie, z tego</t>
  </si>
  <si>
    <t>Wydatki majątkowe</t>
  </si>
  <si>
    <t>Wydatki bieżące</t>
  </si>
  <si>
    <t>Wkład własny</t>
  </si>
  <si>
    <t>VAT w wydatkach na tworzenie miejsc ogółem, z tego</t>
  </si>
  <si>
    <t>VAT dotyczący dofinansowania, z tego</t>
  </si>
  <si>
    <t>VAT dotyczący wydatków majątkowych</t>
  </si>
  <si>
    <t>VAT dotyczący wydatków bieżących</t>
  </si>
  <si>
    <t>VAT dotyczący wkładu własnego</t>
  </si>
  <si>
    <t>Wydatki na tworzenie miejsc z VAT (brutto) ogółem, z tego</t>
  </si>
  <si>
    <t>Dofinansowanie, w tym VAT, z tego</t>
  </si>
  <si>
    <t>Wydatki majątkowe, w tym VAT</t>
  </si>
  <si>
    <t>Wydatki bieżące, w tym VAT</t>
  </si>
  <si>
    <t>Wkład własny, w tym VAT</t>
  </si>
  <si>
    <t>Czy gmina jest "białą plamą"?</t>
  </si>
  <si>
    <t>Oświadczenie o braku możliwości odzyskania VAT</t>
  </si>
  <si>
    <t>Stan wniosku nadany przez wojewodę</t>
  </si>
  <si>
    <t>Komentarz wojewody nadawany przy ostatniej zmianie stanu wniosku</t>
  </si>
  <si>
    <t>Komentarz do statusu nadanego przez ministra</t>
  </si>
  <si>
    <t>Liczba miejsc na utworzenie których przyznano dofinansowanie, z tego ze środków</t>
  </si>
  <si>
    <t>KPO</t>
  </si>
  <si>
    <t>FERS</t>
  </si>
  <si>
    <t>Łączna kwota dofinansowania na utworzenie miejsc opieki (z VAT), z tego ze środków</t>
  </si>
  <si>
    <t>budżetu państwa</t>
  </si>
  <si>
    <t>Przyznana kwota dofinansowania z FERS na funkcjonowanie miejsc opieki, z tego miejsc utworzonych ze środków</t>
  </si>
  <si>
    <t>NIE</t>
  </si>
  <si>
    <t>TAK</t>
  </si>
  <si>
    <t>ROZ_POZYTYWNIE</t>
  </si>
  <si>
    <t>MAZOWIECKIE</t>
  </si>
  <si>
    <t>MAŁOPOLSKIE</t>
  </si>
  <si>
    <t>KUJAWSKO-POMORSKIE</t>
  </si>
  <si>
    <t>Wniosek rozpatrzony pozytywnie</t>
  </si>
  <si>
    <t>Etap pierwszy podziału środków</t>
  </si>
  <si>
    <t>Etap drugi podziału środków</t>
  </si>
  <si>
    <t>9.</t>
  </si>
  <si>
    <t>10.</t>
  </si>
  <si>
    <t>DANE Z WNIOSKÓW</t>
  </si>
  <si>
    <t>DANE Z ROZSTRZGNIĘCIA</t>
  </si>
  <si>
    <t>ŚWIĘTOKRZYSKIE</t>
  </si>
  <si>
    <t>ŁÓDZKIE</t>
  </si>
  <si>
    <t>LUBUSKIE</t>
  </si>
  <si>
    <t>Wniosek został zweryfikowany pozytywnie. Wniosek spełnia kryteria oceny.</t>
  </si>
  <si>
    <t>TERYT</t>
  </si>
  <si>
    <t>Rozstrzygnięcie dla gmin  III tury naboru wniosków w naborze ciągłym w ramach Programu MALUCH+ 2022-2029</t>
  </si>
  <si>
    <t>4/1412103/3</t>
  </si>
  <si>
    <t>MALUCH+ 2022-2023 edycja 4</t>
  </si>
  <si>
    <t>GMINA</t>
  </si>
  <si>
    <t>Latowicz</t>
  </si>
  <si>
    <t>141210</t>
  </si>
  <si>
    <t>4/1412043/3</t>
  </si>
  <si>
    <t>Cegłów</t>
  </si>
  <si>
    <t>141204</t>
  </si>
  <si>
    <t>4/1426032/3</t>
  </si>
  <si>
    <t>Kotuń</t>
  </si>
  <si>
    <t>142603</t>
  </si>
  <si>
    <t>4/0402073/2</t>
  </si>
  <si>
    <t>Jabłonowo Pomorskie</t>
  </si>
  <si>
    <t>Wniosek spełnia wymogi formalne określone w Programie.</t>
  </si>
  <si>
    <t>040207</t>
  </si>
  <si>
    <t>4/1206143/3</t>
  </si>
  <si>
    <t>Świątniki Górne</t>
  </si>
  <si>
    <t>120614</t>
  </si>
  <si>
    <t>4/1409053/3</t>
  </si>
  <si>
    <t>Sienno</t>
  </si>
  <si>
    <t>140905</t>
  </si>
  <si>
    <t>4/2611011/2</t>
  </si>
  <si>
    <t>4/1423032/3</t>
  </si>
  <si>
    <t>4/1010042/3</t>
  </si>
  <si>
    <t>Starachowice</t>
  </si>
  <si>
    <t>Klwów</t>
  </si>
  <si>
    <t>Grabica</t>
  </si>
  <si>
    <t xml:space="preserve">Weryfikacja wniosku jest pozytywna </t>
  </si>
  <si>
    <t>przekazano do dalszego procedowania</t>
  </si>
  <si>
    <t>261101</t>
  </si>
  <si>
    <t>142303</t>
  </si>
  <si>
    <t>101004</t>
  </si>
  <si>
    <t>4/0808053/3</t>
  </si>
  <si>
    <t>Świebodzin</t>
  </si>
  <si>
    <t>ROZ_NEGATYWNIE</t>
  </si>
  <si>
    <t xml:space="preserve">Wniosek złożony przez Gminę  w systemie Emp@tia został złożony pomyłkowo. Gmina Świebodzin nie występuje o żadne środki finansowe w ramach Programu Maluch+. </t>
  </si>
  <si>
    <t>080805</t>
  </si>
  <si>
    <t>4/2602042/2</t>
  </si>
  <si>
    <t>Nagłowice</t>
  </si>
  <si>
    <t>BRAK_ROZPATRZENIA</t>
  </si>
  <si>
    <t xml:space="preserve">Gmina omyłkowo zarejestrowała wniosek i złożyła do ŚUW pismo z prośbą o pozostawienie go bez rozpatrzenia. </t>
  </si>
  <si>
    <t>260204</t>
  </si>
  <si>
    <t>4/1207072/4</t>
  </si>
  <si>
    <t>Limanowa</t>
  </si>
  <si>
    <t>120707</t>
  </si>
  <si>
    <t>SUMA</t>
  </si>
  <si>
    <t>nie przyznano</t>
  </si>
  <si>
    <t>przyznano w całości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</si>
</sst>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  <numFmt numFmtId="167" formatCode="#,##0.000"/>
  </numFmts>
  <fonts count="37"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2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9" applyNumberFormat="0" applyFon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8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1647825</xdr:colOff>
      <xdr:row>4</xdr:row>
      <xdr:rowOff>142875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F24"/>
  <sheetViews>
    <sheetView tabSelected="1" zoomScale="60" zoomScaleNormal="60" zoomScalePageLayoutView="0" workbookViewId="0" topLeftCell="A1">
      <pane xSplit="6" ySplit="11" topLeftCell="G12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A11" sqref="A11"/>
    </sheetView>
  </sheetViews>
  <sheetFormatPr defaultColWidth="9.140625" defaultRowHeight="15"/>
  <cols>
    <col min="2" max="2" width="22.00390625" style="0" customWidth="1"/>
    <col min="3" max="3" width="31.00390625" style="0" customWidth="1"/>
    <col min="4" max="4" width="14.7109375" style="0" customWidth="1"/>
    <col min="5" max="5" width="25.00390625" style="0" customWidth="1"/>
    <col min="6" max="6" width="22.57421875" style="0" customWidth="1"/>
    <col min="18" max="19" width="11.7109375" style="0" customWidth="1"/>
    <col min="20" max="20" width="12.00390625" style="0" customWidth="1"/>
    <col min="22" max="22" width="12.421875" style="0" customWidth="1"/>
    <col min="23" max="23" width="11.57421875" style="0" customWidth="1"/>
    <col min="24" max="24" width="13.28125" style="0" customWidth="1"/>
    <col min="25" max="25" width="11.28125" style="0" customWidth="1"/>
    <col min="28" max="28" width="11.28125" style="0" customWidth="1"/>
    <col min="29" max="29" width="14.57421875" style="0" customWidth="1"/>
    <col min="30" max="30" width="13.00390625" style="0" customWidth="1"/>
    <col min="39" max="39" width="9.28125" style="0" customWidth="1"/>
    <col min="50" max="50" width="22.00390625" style="0" customWidth="1"/>
    <col min="51" max="51" width="50.00390625" style="0" customWidth="1"/>
    <col min="52" max="52" width="38.421875" style="0" customWidth="1"/>
    <col min="57" max="57" width="9.28125" style="0" customWidth="1"/>
    <col min="61" max="61" width="12.28125" style="0" customWidth="1"/>
    <col min="62" max="62" width="13.00390625" style="0" customWidth="1"/>
    <col min="63" max="63" width="12.28125" style="0" customWidth="1"/>
    <col min="64" max="64" width="15.57421875" style="0" customWidth="1"/>
    <col min="65" max="65" width="13.7109375" style="0" customWidth="1"/>
    <col min="66" max="66" width="12.7109375" style="0" customWidth="1"/>
    <col min="67" max="67" width="13.00390625" style="0" customWidth="1"/>
    <col min="68" max="68" width="13.7109375" style="0" customWidth="1"/>
    <col min="69" max="69" width="16.00390625" style="0" customWidth="1"/>
    <col min="70" max="70" width="15.57421875" style="0" customWidth="1"/>
    <col min="71" max="71" width="17.28125" style="0" customWidth="1"/>
    <col min="72" max="72" width="15.28125" style="0" customWidth="1"/>
    <col min="73" max="74" width="14.28125" style="0" customWidth="1"/>
    <col min="75" max="75" width="16.28125" style="0" customWidth="1"/>
    <col min="76" max="77" width="13.7109375" style="0" customWidth="1"/>
    <col min="78" max="78" width="13.421875" style="0" customWidth="1"/>
    <col min="79" max="79" width="15.57421875" style="0" customWidth="1"/>
    <col min="80" max="80" width="16.57421875" style="0" customWidth="1"/>
    <col min="81" max="81" width="15.28125" style="0" customWidth="1"/>
    <col min="82" max="82" width="13.28125" style="0" customWidth="1"/>
    <col min="83" max="83" width="14.28125" style="0" customWidth="1"/>
  </cols>
  <sheetData>
    <row r="7" ht="23.25">
      <c r="A7" s="4" t="s">
        <v>149</v>
      </c>
    </row>
    <row r="8" spans="1:83" ht="45" customHeight="1">
      <c r="A8" s="23" t="s">
        <v>142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 t="s">
        <v>143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17" t="s">
        <v>138</v>
      </c>
      <c r="BQ8" s="17"/>
      <c r="BR8" s="17"/>
      <c r="BS8" s="17"/>
      <c r="BT8" s="17"/>
      <c r="BU8" s="17"/>
      <c r="BV8" s="17"/>
      <c r="BW8" s="17"/>
      <c r="BX8" s="17" t="s">
        <v>139</v>
      </c>
      <c r="BY8" s="17"/>
      <c r="BZ8" s="17"/>
      <c r="CA8" s="17"/>
      <c r="CB8" s="17"/>
      <c r="CC8" s="17"/>
      <c r="CD8" s="17"/>
      <c r="CE8" s="17"/>
    </row>
    <row r="9" spans="1:83" ht="30" customHeight="1">
      <c r="A9" s="16" t="s">
        <v>0</v>
      </c>
      <c r="B9" s="16"/>
      <c r="C9" s="16"/>
      <c r="D9" s="16"/>
      <c r="E9" s="16"/>
      <c r="F9" s="16"/>
      <c r="G9" s="16" t="s">
        <v>1</v>
      </c>
      <c r="H9" s="16"/>
      <c r="I9" s="16"/>
      <c r="J9" s="16"/>
      <c r="K9" s="16"/>
      <c r="L9" s="16"/>
      <c r="M9" s="16"/>
      <c r="N9" s="16"/>
      <c r="O9" s="16" t="s">
        <v>2</v>
      </c>
      <c r="P9" s="16"/>
      <c r="Q9" s="16"/>
      <c r="R9" s="16" t="s">
        <v>3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 t="s">
        <v>4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8" t="s">
        <v>5</v>
      </c>
      <c r="AW9" s="18"/>
      <c r="AX9" s="19" t="s">
        <v>5</v>
      </c>
      <c r="AY9" s="20"/>
      <c r="AZ9" s="21"/>
      <c r="BA9" s="16" t="s">
        <v>6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 t="s">
        <v>7</v>
      </c>
      <c r="BN9" s="16"/>
      <c r="BO9" s="16"/>
      <c r="BP9" s="22" t="s">
        <v>6</v>
      </c>
      <c r="BQ9" s="22"/>
      <c r="BR9" s="22"/>
      <c r="BS9" s="18" t="s">
        <v>89</v>
      </c>
      <c r="BT9" s="18"/>
      <c r="BU9" s="18"/>
      <c r="BV9" s="18"/>
      <c r="BW9" s="18"/>
      <c r="BX9" s="22" t="s">
        <v>6</v>
      </c>
      <c r="BY9" s="22"/>
      <c r="BZ9" s="22"/>
      <c r="CA9" s="18" t="s">
        <v>89</v>
      </c>
      <c r="CB9" s="18"/>
      <c r="CC9" s="18"/>
      <c r="CD9" s="18"/>
      <c r="CE9" s="18"/>
    </row>
    <row r="10" spans="1:83" ht="30" customHeight="1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140</v>
      </c>
      <c r="J10" t="s">
        <v>141</v>
      </c>
      <c r="K10" t="s">
        <v>16</v>
      </c>
      <c r="L10" t="s">
        <v>17</v>
      </c>
      <c r="M10" t="s">
        <v>18</v>
      </c>
      <c r="N10" t="s">
        <v>19</v>
      </c>
      <c r="O10" t="s">
        <v>20</v>
      </c>
      <c r="P10" t="s">
        <v>21</v>
      </c>
      <c r="Q10" t="s">
        <v>22</v>
      </c>
      <c r="R10" t="s">
        <v>23</v>
      </c>
      <c r="S10" t="s">
        <v>24</v>
      </c>
      <c r="T10" t="s">
        <v>25</v>
      </c>
      <c r="U10" t="s">
        <v>26</v>
      </c>
      <c r="V10" t="s">
        <v>27</v>
      </c>
      <c r="W10" t="s">
        <v>28</v>
      </c>
      <c r="X10" t="s">
        <v>29</v>
      </c>
      <c r="Y10" t="s">
        <v>30</v>
      </c>
      <c r="Z10" t="s">
        <v>31</v>
      </c>
      <c r="AA10" t="s">
        <v>32</v>
      </c>
      <c r="AB10" t="s">
        <v>33</v>
      </c>
      <c r="AC10" t="s">
        <v>34</v>
      </c>
      <c r="AD10" t="s">
        <v>35</v>
      </c>
      <c r="AE10" t="s">
        <v>36</v>
      </c>
      <c r="AF10" t="s">
        <v>37</v>
      </c>
      <c r="AG10" t="s">
        <v>38</v>
      </c>
      <c r="AH10" t="s">
        <v>39</v>
      </c>
      <c r="AI10" t="s">
        <v>40</v>
      </c>
      <c r="AJ10" t="s">
        <v>41</v>
      </c>
      <c r="AK10" t="s">
        <v>42</v>
      </c>
      <c r="AL10" t="s">
        <v>43</v>
      </c>
      <c r="AM10" t="s">
        <v>44</v>
      </c>
      <c r="AN10" t="s">
        <v>45</v>
      </c>
      <c r="AO10" t="s">
        <v>46</v>
      </c>
      <c r="AP10" t="s">
        <v>47</v>
      </c>
      <c r="AQ10" t="s">
        <v>48</v>
      </c>
      <c r="AR10" t="s">
        <v>49</v>
      </c>
      <c r="AS10" t="s">
        <v>50</v>
      </c>
      <c r="AT10" t="s">
        <v>51</v>
      </c>
      <c r="AU10" t="s">
        <v>52</v>
      </c>
      <c r="AV10" t="s">
        <v>53</v>
      </c>
      <c r="AW10" t="s">
        <v>54</v>
      </c>
      <c r="AX10" t="s">
        <v>55</v>
      </c>
      <c r="AY10" t="s">
        <v>56</v>
      </c>
      <c r="AZ10" t="s">
        <v>57</v>
      </c>
      <c r="BA10" t="s">
        <v>58</v>
      </c>
      <c r="BB10" t="s">
        <v>59</v>
      </c>
      <c r="BC10" t="s">
        <v>60</v>
      </c>
      <c r="BD10" t="s">
        <v>61</v>
      </c>
      <c r="BE10" t="s">
        <v>62</v>
      </c>
      <c r="BF10" t="s">
        <v>63</v>
      </c>
      <c r="BG10" t="s">
        <v>64</v>
      </c>
      <c r="BH10" t="s">
        <v>65</v>
      </c>
      <c r="BI10" t="s">
        <v>66</v>
      </c>
      <c r="BJ10" t="s">
        <v>67</v>
      </c>
      <c r="BK10" t="s">
        <v>68</v>
      </c>
      <c r="BL10" t="s">
        <v>69</v>
      </c>
      <c r="BM10" t="s">
        <v>70</v>
      </c>
      <c r="BN10" t="s">
        <v>71</v>
      </c>
      <c r="BO10" t="s">
        <v>72</v>
      </c>
      <c r="BP10" t="s">
        <v>73</v>
      </c>
      <c r="BQ10" t="s">
        <v>74</v>
      </c>
      <c r="BR10" t="s">
        <v>75</v>
      </c>
      <c r="BS10" t="s">
        <v>76</v>
      </c>
      <c r="BT10" t="s">
        <v>77</v>
      </c>
      <c r="BU10" t="s">
        <v>78</v>
      </c>
      <c r="BV10" t="s">
        <v>79</v>
      </c>
      <c r="BW10" t="s">
        <v>80</v>
      </c>
      <c r="BX10" t="s">
        <v>81</v>
      </c>
      <c r="BY10" t="s">
        <v>82</v>
      </c>
      <c r="BZ10" t="s">
        <v>83</v>
      </c>
      <c r="CA10" t="s">
        <v>84</v>
      </c>
      <c r="CB10" t="s">
        <v>85</v>
      </c>
      <c r="CC10" t="s">
        <v>86</v>
      </c>
      <c r="CD10" t="s">
        <v>87</v>
      </c>
      <c r="CE10" t="s">
        <v>88</v>
      </c>
    </row>
    <row r="11" spans="1:84" ht="136.5" customHeight="1">
      <c r="A11" s="1" t="s">
        <v>90</v>
      </c>
      <c r="B11" s="9" t="s">
        <v>91</v>
      </c>
      <c r="C11" s="9" t="s">
        <v>92</v>
      </c>
      <c r="D11" s="9" t="s">
        <v>93</v>
      </c>
      <c r="E11" s="9" t="s">
        <v>95</v>
      </c>
      <c r="F11" s="9" t="s">
        <v>94</v>
      </c>
      <c r="G11" s="9" t="s">
        <v>96</v>
      </c>
      <c r="H11" s="9" t="s">
        <v>97</v>
      </c>
      <c r="I11" s="9" t="s">
        <v>98</v>
      </c>
      <c r="J11" s="9" t="s">
        <v>99</v>
      </c>
      <c r="K11" s="9" t="s">
        <v>100</v>
      </c>
      <c r="L11" s="9" t="s">
        <v>98</v>
      </c>
      <c r="M11" s="9" t="s">
        <v>99</v>
      </c>
      <c r="N11" s="9" t="s">
        <v>101</v>
      </c>
      <c r="O11" s="9" t="s">
        <v>102</v>
      </c>
      <c r="P11" s="9" t="s">
        <v>103</v>
      </c>
      <c r="Q11" s="9" t="s">
        <v>104</v>
      </c>
      <c r="R11" s="9" t="s">
        <v>105</v>
      </c>
      <c r="S11" s="9" t="s">
        <v>106</v>
      </c>
      <c r="T11" s="9" t="s">
        <v>107</v>
      </c>
      <c r="U11" s="9" t="s">
        <v>108</v>
      </c>
      <c r="V11" s="9" t="s">
        <v>109</v>
      </c>
      <c r="W11" s="9" t="s">
        <v>110</v>
      </c>
      <c r="X11" s="9" t="s">
        <v>111</v>
      </c>
      <c r="Y11" s="9" t="s">
        <v>112</v>
      </c>
      <c r="Z11" s="9" t="s">
        <v>113</v>
      </c>
      <c r="AA11" s="9" t="s">
        <v>114</v>
      </c>
      <c r="AB11" s="9" t="s">
        <v>115</v>
      </c>
      <c r="AC11" s="9" t="s">
        <v>116</v>
      </c>
      <c r="AD11" s="9" t="s">
        <v>117</v>
      </c>
      <c r="AE11" s="9" t="s">
        <v>118</v>
      </c>
      <c r="AF11" s="9" t="s">
        <v>119</v>
      </c>
      <c r="AG11" s="9" t="s">
        <v>105</v>
      </c>
      <c r="AH11" s="9" t="s">
        <v>106</v>
      </c>
      <c r="AI11" s="9" t="s">
        <v>107</v>
      </c>
      <c r="AJ11" s="9" t="s">
        <v>108</v>
      </c>
      <c r="AK11" s="9" t="s">
        <v>109</v>
      </c>
      <c r="AL11" s="9" t="s">
        <v>110</v>
      </c>
      <c r="AM11" s="9" t="s">
        <v>111</v>
      </c>
      <c r="AN11" s="9" t="s">
        <v>112</v>
      </c>
      <c r="AO11" s="9" t="s">
        <v>113</v>
      </c>
      <c r="AP11" s="9" t="s">
        <v>114</v>
      </c>
      <c r="AQ11" s="9" t="s">
        <v>115</v>
      </c>
      <c r="AR11" s="9" t="s">
        <v>116</v>
      </c>
      <c r="AS11" s="9" t="s">
        <v>117</v>
      </c>
      <c r="AT11" s="9" t="s">
        <v>118</v>
      </c>
      <c r="AU11" s="9" t="s">
        <v>119</v>
      </c>
      <c r="AV11" s="9" t="s">
        <v>120</v>
      </c>
      <c r="AW11" s="9" t="s">
        <v>121</v>
      </c>
      <c r="AX11" s="10" t="s">
        <v>122</v>
      </c>
      <c r="AY11" s="10" t="s">
        <v>123</v>
      </c>
      <c r="AZ11" s="10" t="s">
        <v>124</v>
      </c>
      <c r="BA11" s="10" t="s">
        <v>125</v>
      </c>
      <c r="BB11" s="10" t="s">
        <v>97</v>
      </c>
      <c r="BC11" s="10" t="s">
        <v>98</v>
      </c>
      <c r="BD11" s="10" t="s">
        <v>99</v>
      </c>
      <c r="BE11" s="10" t="s">
        <v>100</v>
      </c>
      <c r="BF11" s="10" t="s">
        <v>98</v>
      </c>
      <c r="BG11" s="10" t="s">
        <v>99</v>
      </c>
      <c r="BH11" s="10" t="s">
        <v>101</v>
      </c>
      <c r="BI11" s="10" t="s">
        <v>128</v>
      </c>
      <c r="BJ11" s="10" t="s">
        <v>126</v>
      </c>
      <c r="BK11" s="10" t="s">
        <v>127</v>
      </c>
      <c r="BL11" s="10" t="s">
        <v>129</v>
      </c>
      <c r="BM11" s="10" t="s">
        <v>130</v>
      </c>
      <c r="BN11" s="10" t="s">
        <v>126</v>
      </c>
      <c r="BO11" s="10" t="s">
        <v>127</v>
      </c>
      <c r="BP11" s="11" t="s">
        <v>125</v>
      </c>
      <c r="BQ11" s="11" t="s">
        <v>126</v>
      </c>
      <c r="BR11" s="11" t="s">
        <v>127</v>
      </c>
      <c r="BS11" s="11" t="s">
        <v>128</v>
      </c>
      <c r="BT11" s="11" t="s">
        <v>126</v>
      </c>
      <c r="BU11" s="11" t="s">
        <v>127</v>
      </c>
      <c r="BV11" s="11" t="s">
        <v>129</v>
      </c>
      <c r="BW11" s="11" t="s">
        <v>130</v>
      </c>
      <c r="BX11" s="11" t="s">
        <v>125</v>
      </c>
      <c r="BY11" s="11" t="s">
        <v>126</v>
      </c>
      <c r="BZ11" s="11" t="s">
        <v>127</v>
      </c>
      <c r="CA11" s="11" t="s">
        <v>128</v>
      </c>
      <c r="CB11" s="11" t="s">
        <v>126</v>
      </c>
      <c r="CC11" s="11" t="s">
        <v>127</v>
      </c>
      <c r="CD11" s="11" t="s">
        <v>129</v>
      </c>
      <c r="CE11" s="11" t="s">
        <v>130</v>
      </c>
      <c r="CF11" s="7" t="s">
        <v>148</v>
      </c>
    </row>
    <row r="12" spans="1:84" s="2" customFormat="1" ht="14.25">
      <c r="A12" s="3">
        <v>1</v>
      </c>
      <c r="B12" s="5" t="s">
        <v>161</v>
      </c>
      <c r="C12" s="5" t="s">
        <v>151</v>
      </c>
      <c r="D12" s="5" t="s">
        <v>152</v>
      </c>
      <c r="E12" s="5" t="s">
        <v>136</v>
      </c>
      <c r="F12" s="6" t="s">
        <v>162</v>
      </c>
      <c r="G12" s="5">
        <v>15</v>
      </c>
      <c r="H12" s="5">
        <v>15</v>
      </c>
      <c r="I12" s="5">
        <v>15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15</v>
      </c>
      <c r="P12" s="5">
        <v>15</v>
      </c>
      <c r="Q12" s="5">
        <v>0</v>
      </c>
      <c r="R12" s="5">
        <v>537930</v>
      </c>
      <c r="S12" s="5">
        <v>537930</v>
      </c>
      <c r="T12" s="5">
        <v>537930</v>
      </c>
      <c r="U12" s="5">
        <v>0</v>
      </c>
      <c r="V12" s="5">
        <v>0</v>
      </c>
      <c r="W12" s="5">
        <v>123723.9</v>
      </c>
      <c r="X12" s="5">
        <v>123723.9</v>
      </c>
      <c r="Y12" s="5">
        <v>123723.9</v>
      </c>
      <c r="Z12" s="5">
        <v>0</v>
      </c>
      <c r="AA12" s="5">
        <v>0</v>
      </c>
      <c r="AB12" s="5">
        <v>661653.9</v>
      </c>
      <c r="AC12" s="5">
        <v>661653.9</v>
      </c>
      <c r="AD12" s="5">
        <v>661653.9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 t="s">
        <v>132</v>
      </c>
      <c r="AW12" s="5" t="s">
        <v>132</v>
      </c>
      <c r="AX12" s="5" t="s">
        <v>133</v>
      </c>
      <c r="AY12" s="6" t="s">
        <v>163</v>
      </c>
      <c r="AZ12" s="5" t="s">
        <v>197</v>
      </c>
      <c r="BA12" s="5">
        <v>15</v>
      </c>
      <c r="BB12" s="5">
        <v>15</v>
      </c>
      <c r="BC12" s="5">
        <v>15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14">
        <f>BJ12+BK12+BL12</f>
        <v>661653.9</v>
      </c>
      <c r="BJ12" s="14">
        <v>537930</v>
      </c>
      <c r="BK12" s="14">
        <v>0</v>
      </c>
      <c r="BL12" s="14">
        <f>X12</f>
        <v>123723.9</v>
      </c>
      <c r="BM12" s="14">
        <v>451440</v>
      </c>
      <c r="BN12" s="14">
        <v>451440</v>
      </c>
      <c r="BO12" s="14">
        <v>0</v>
      </c>
      <c r="BP12" s="5">
        <v>15</v>
      </c>
      <c r="BQ12" s="5">
        <v>15</v>
      </c>
      <c r="BR12" s="5">
        <v>0</v>
      </c>
      <c r="BS12" s="15">
        <f>BT12+BU12+BV12</f>
        <v>661653.9</v>
      </c>
      <c r="BT12" s="14">
        <v>537930</v>
      </c>
      <c r="BU12" s="14">
        <v>0</v>
      </c>
      <c r="BV12" s="14">
        <f>BL12</f>
        <v>123723.9</v>
      </c>
      <c r="BW12" s="14">
        <v>451440</v>
      </c>
      <c r="BX12" s="5">
        <v>0</v>
      </c>
      <c r="BY12" s="5">
        <v>0</v>
      </c>
      <c r="BZ12" s="5">
        <v>0</v>
      </c>
      <c r="CA12" s="15">
        <f aca="true" t="shared" si="0" ref="CA12:CA23">CB12+CC12+CD12</f>
        <v>0</v>
      </c>
      <c r="CB12" s="14">
        <v>0</v>
      </c>
      <c r="CC12" s="14">
        <v>0</v>
      </c>
      <c r="CD12" s="14">
        <v>0</v>
      </c>
      <c r="CE12" s="14">
        <v>0</v>
      </c>
      <c r="CF12" s="5" t="s">
        <v>164</v>
      </c>
    </row>
    <row r="13" spans="1:84" s="2" customFormat="1" ht="42.75">
      <c r="A13" s="3">
        <v>2</v>
      </c>
      <c r="B13" s="5" t="s">
        <v>182</v>
      </c>
      <c r="C13" s="5" t="s">
        <v>151</v>
      </c>
      <c r="D13" s="5" t="s">
        <v>152</v>
      </c>
      <c r="E13" s="5" t="s">
        <v>146</v>
      </c>
      <c r="F13" s="6" t="s">
        <v>183</v>
      </c>
      <c r="G13" s="5">
        <v>60</v>
      </c>
      <c r="H13" s="5">
        <v>60</v>
      </c>
      <c r="I13" s="5">
        <v>60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60</v>
      </c>
      <c r="P13" s="5">
        <v>60</v>
      </c>
      <c r="Q13" s="5">
        <v>0</v>
      </c>
      <c r="R13" s="5">
        <v>510146.07</v>
      </c>
      <c r="S13" s="5">
        <v>510146.07</v>
      </c>
      <c r="T13" s="5">
        <v>510146.07</v>
      </c>
      <c r="U13" s="5">
        <v>0</v>
      </c>
      <c r="V13" s="5">
        <v>0</v>
      </c>
      <c r="W13" s="5">
        <v>89.01</v>
      </c>
      <c r="X13" s="5">
        <v>89.01</v>
      </c>
      <c r="Y13" s="5">
        <v>89.01</v>
      </c>
      <c r="Z13" s="5">
        <v>0</v>
      </c>
      <c r="AA13" s="5">
        <v>0</v>
      </c>
      <c r="AB13" s="5">
        <v>510235.08</v>
      </c>
      <c r="AC13" s="5">
        <v>510235.08</v>
      </c>
      <c r="AD13" s="5">
        <v>510235.08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 t="s">
        <v>131</v>
      </c>
      <c r="AW13" s="5" t="s">
        <v>132</v>
      </c>
      <c r="AX13" s="5" t="s">
        <v>184</v>
      </c>
      <c r="AY13" s="6" t="s">
        <v>185</v>
      </c>
      <c r="AZ13" s="5" t="s">
        <v>196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14">
        <f aca="true" t="shared" si="1" ref="BI13:BI23">BJ13+BK13+BL13</f>
        <v>89.01</v>
      </c>
      <c r="BJ13" s="14">
        <v>0</v>
      </c>
      <c r="BK13" s="14">
        <v>0</v>
      </c>
      <c r="BL13" s="14">
        <f aca="true" t="shared" si="2" ref="BL13:BL23">X13</f>
        <v>89.01</v>
      </c>
      <c r="BM13" s="14">
        <v>0</v>
      </c>
      <c r="BN13" s="14">
        <v>0</v>
      </c>
      <c r="BO13" s="14">
        <v>0</v>
      </c>
      <c r="BP13" s="5">
        <v>0</v>
      </c>
      <c r="BQ13" s="5">
        <v>0</v>
      </c>
      <c r="BR13" s="5">
        <v>0</v>
      </c>
      <c r="BS13" s="15">
        <f aca="true" t="shared" si="3" ref="BS13:BS23">BT13+BU13+BV13</f>
        <v>0</v>
      </c>
      <c r="BT13" s="14">
        <v>0</v>
      </c>
      <c r="BU13" s="14">
        <v>0</v>
      </c>
      <c r="BV13" s="14">
        <v>0</v>
      </c>
      <c r="BW13" s="14">
        <v>0</v>
      </c>
      <c r="BX13" s="5">
        <v>0</v>
      </c>
      <c r="BY13" s="5">
        <v>0</v>
      </c>
      <c r="BZ13" s="5">
        <v>0</v>
      </c>
      <c r="CA13" s="15">
        <f t="shared" si="0"/>
        <v>0</v>
      </c>
      <c r="CB13" s="14">
        <v>0</v>
      </c>
      <c r="CC13" s="14">
        <v>0</v>
      </c>
      <c r="CD13" s="14">
        <v>0</v>
      </c>
      <c r="CE13" s="14">
        <v>0</v>
      </c>
      <c r="CF13" s="5" t="s">
        <v>186</v>
      </c>
    </row>
    <row r="14" spans="1:84" s="2" customFormat="1" ht="14.25">
      <c r="A14" s="3">
        <v>3</v>
      </c>
      <c r="B14" s="5" t="s">
        <v>173</v>
      </c>
      <c r="C14" s="5" t="s">
        <v>151</v>
      </c>
      <c r="D14" s="5" t="s">
        <v>152</v>
      </c>
      <c r="E14" s="5" t="s">
        <v>145</v>
      </c>
      <c r="F14" s="6" t="s">
        <v>176</v>
      </c>
      <c r="G14" s="5">
        <v>16</v>
      </c>
      <c r="H14" s="5">
        <v>16</v>
      </c>
      <c r="I14" s="5">
        <v>16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16</v>
      </c>
      <c r="P14" s="5">
        <v>16</v>
      </c>
      <c r="Q14" s="5">
        <v>0</v>
      </c>
      <c r="R14" s="5">
        <v>573792</v>
      </c>
      <c r="S14" s="5">
        <v>573792</v>
      </c>
      <c r="T14" s="5">
        <v>573792</v>
      </c>
      <c r="U14" s="5">
        <v>0</v>
      </c>
      <c r="V14" s="5">
        <v>0</v>
      </c>
      <c r="W14" s="5">
        <v>131972.16</v>
      </c>
      <c r="X14" s="5">
        <v>131972.16</v>
      </c>
      <c r="Y14" s="5">
        <v>131972.16</v>
      </c>
      <c r="Z14" s="5">
        <v>0</v>
      </c>
      <c r="AA14" s="5">
        <v>0</v>
      </c>
      <c r="AB14" s="5">
        <v>705764.16</v>
      </c>
      <c r="AC14" s="5">
        <v>705764.16</v>
      </c>
      <c r="AD14" s="5">
        <v>705764.16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 t="s">
        <v>132</v>
      </c>
      <c r="AW14" s="5" t="s">
        <v>132</v>
      </c>
      <c r="AX14" s="5" t="s">
        <v>133</v>
      </c>
      <c r="AY14" s="6" t="s">
        <v>178</v>
      </c>
      <c r="AZ14" s="5" t="s">
        <v>197</v>
      </c>
      <c r="BA14" s="5">
        <v>16</v>
      </c>
      <c r="BB14" s="5">
        <v>16</v>
      </c>
      <c r="BC14" s="5">
        <v>16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14">
        <f t="shared" si="1"/>
        <v>705764.16</v>
      </c>
      <c r="BJ14" s="14">
        <v>573792</v>
      </c>
      <c r="BK14" s="14">
        <v>0</v>
      </c>
      <c r="BL14" s="14">
        <f t="shared" si="2"/>
        <v>131972.16</v>
      </c>
      <c r="BM14" s="14">
        <v>481536</v>
      </c>
      <c r="BN14" s="14">
        <v>481536</v>
      </c>
      <c r="BO14" s="14">
        <v>0</v>
      </c>
      <c r="BP14" s="5">
        <v>16</v>
      </c>
      <c r="BQ14" s="5">
        <v>16</v>
      </c>
      <c r="BR14" s="5">
        <v>0</v>
      </c>
      <c r="BS14" s="15">
        <f t="shared" si="3"/>
        <v>705764.16</v>
      </c>
      <c r="BT14" s="14">
        <v>573792</v>
      </c>
      <c r="BU14" s="14">
        <v>0</v>
      </c>
      <c r="BV14" s="14">
        <f>BL14</f>
        <v>131972.16</v>
      </c>
      <c r="BW14" s="14">
        <v>481536</v>
      </c>
      <c r="BX14" s="5">
        <v>0</v>
      </c>
      <c r="BY14" s="5">
        <v>0</v>
      </c>
      <c r="BZ14" s="5">
        <v>0</v>
      </c>
      <c r="CA14" s="15">
        <f t="shared" si="0"/>
        <v>0</v>
      </c>
      <c r="CB14" s="14">
        <v>0</v>
      </c>
      <c r="CC14" s="14">
        <v>0</v>
      </c>
      <c r="CD14" s="14">
        <v>0</v>
      </c>
      <c r="CE14" s="14">
        <v>0</v>
      </c>
      <c r="CF14" s="5" t="s">
        <v>181</v>
      </c>
    </row>
    <row r="15" spans="1:84" s="2" customFormat="1" ht="28.5">
      <c r="A15" s="3">
        <v>4</v>
      </c>
      <c r="B15" s="5" t="s">
        <v>165</v>
      </c>
      <c r="C15" s="5" t="s">
        <v>151</v>
      </c>
      <c r="D15" s="5" t="s">
        <v>152</v>
      </c>
      <c r="E15" s="5" t="s">
        <v>135</v>
      </c>
      <c r="F15" s="6" t="s">
        <v>166</v>
      </c>
      <c r="G15" s="5">
        <v>32</v>
      </c>
      <c r="H15" s="5">
        <v>32</v>
      </c>
      <c r="I15" s="5">
        <v>32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32</v>
      </c>
      <c r="P15" s="5">
        <v>32</v>
      </c>
      <c r="Q15" s="5">
        <v>0</v>
      </c>
      <c r="R15" s="5">
        <v>1147584</v>
      </c>
      <c r="S15" s="5">
        <v>1147584</v>
      </c>
      <c r="T15" s="5">
        <v>1000000</v>
      </c>
      <c r="U15" s="5">
        <v>147584</v>
      </c>
      <c r="V15" s="5">
        <v>0</v>
      </c>
      <c r="W15" s="5">
        <v>263944.32</v>
      </c>
      <c r="X15" s="5">
        <v>263944.32</v>
      </c>
      <c r="Y15" s="5">
        <v>230000</v>
      </c>
      <c r="Z15" s="5">
        <v>33944.32</v>
      </c>
      <c r="AA15" s="5">
        <v>0</v>
      </c>
      <c r="AB15" s="5">
        <v>1411528.32</v>
      </c>
      <c r="AC15" s="5">
        <v>1411528.32</v>
      </c>
      <c r="AD15" s="5">
        <v>1230000</v>
      </c>
      <c r="AE15" s="5">
        <v>181528.32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 t="s">
        <v>132</v>
      </c>
      <c r="AW15" s="5" t="s">
        <v>132</v>
      </c>
      <c r="AX15" s="5" t="s">
        <v>133</v>
      </c>
      <c r="AY15" s="6" t="s">
        <v>147</v>
      </c>
      <c r="AZ15" s="5" t="s">
        <v>197</v>
      </c>
      <c r="BA15" s="5">
        <v>32</v>
      </c>
      <c r="BB15" s="5">
        <v>32</v>
      </c>
      <c r="BC15" s="5">
        <v>32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14">
        <f t="shared" si="1"/>
        <v>1411528.32</v>
      </c>
      <c r="BJ15" s="14">
        <v>1147584</v>
      </c>
      <c r="BK15" s="14">
        <v>0</v>
      </c>
      <c r="BL15" s="14">
        <f t="shared" si="2"/>
        <v>263944.32</v>
      </c>
      <c r="BM15" s="14">
        <v>963072</v>
      </c>
      <c r="BN15" s="14">
        <v>963072</v>
      </c>
      <c r="BO15" s="14">
        <v>0</v>
      </c>
      <c r="BP15" s="5">
        <v>32</v>
      </c>
      <c r="BQ15" s="5">
        <v>32</v>
      </c>
      <c r="BR15" s="5">
        <v>0</v>
      </c>
      <c r="BS15" s="15">
        <f t="shared" si="3"/>
        <v>1411528.32</v>
      </c>
      <c r="BT15" s="14">
        <v>1147584</v>
      </c>
      <c r="BU15" s="14">
        <v>0</v>
      </c>
      <c r="BV15" s="14">
        <f>BL15</f>
        <v>263944.32</v>
      </c>
      <c r="BW15" s="14">
        <v>963072</v>
      </c>
      <c r="BX15" s="5">
        <v>0</v>
      </c>
      <c r="BY15" s="5">
        <v>0</v>
      </c>
      <c r="BZ15" s="5">
        <v>0</v>
      </c>
      <c r="CA15" s="15">
        <f t="shared" si="0"/>
        <v>0</v>
      </c>
      <c r="CB15" s="14">
        <v>0</v>
      </c>
      <c r="CC15" s="14">
        <v>0</v>
      </c>
      <c r="CD15" s="14">
        <v>0</v>
      </c>
      <c r="CE15" s="14">
        <v>0</v>
      </c>
      <c r="CF15" s="5" t="s">
        <v>167</v>
      </c>
    </row>
    <row r="16" spans="1:84" s="2" customFormat="1" ht="28.5">
      <c r="A16" s="3">
        <v>5</v>
      </c>
      <c r="B16" s="5" t="s">
        <v>192</v>
      </c>
      <c r="C16" s="5" t="s">
        <v>151</v>
      </c>
      <c r="D16" s="5" t="s">
        <v>152</v>
      </c>
      <c r="E16" s="5" t="s">
        <v>135</v>
      </c>
      <c r="F16" s="6" t="s">
        <v>193</v>
      </c>
      <c r="G16" s="5">
        <v>25</v>
      </c>
      <c r="H16" s="5">
        <v>25</v>
      </c>
      <c r="I16" s="5">
        <v>25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25</v>
      </c>
      <c r="P16" s="5">
        <v>25</v>
      </c>
      <c r="Q16" s="5">
        <v>0</v>
      </c>
      <c r="R16" s="5">
        <v>896550</v>
      </c>
      <c r="S16" s="5">
        <v>896550</v>
      </c>
      <c r="T16" s="5">
        <v>896550</v>
      </c>
      <c r="U16" s="5">
        <v>0</v>
      </c>
      <c r="V16" s="5">
        <v>0</v>
      </c>
      <c r="W16" s="5">
        <v>206206.5</v>
      </c>
      <c r="X16" s="5">
        <v>206206.5</v>
      </c>
      <c r="Y16" s="5">
        <v>206206.5</v>
      </c>
      <c r="Z16" s="5">
        <v>0</v>
      </c>
      <c r="AA16" s="5">
        <v>0</v>
      </c>
      <c r="AB16" s="5">
        <v>1102756.5</v>
      </c>
      <c r="AC16" s="5">
        <v>1102756.5</v>
      </c>
      <c r="AD16" s="5">
        <v>1102756.5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 t="s">
        <v>131</v>
      </c>
      <c r="AW16" s="5" t="s">
        <v>132</v>
      </c>
      <c r="AX16" s="5" t="s">
        <v>133</v>
      </c>
      <c r="AY16" s="6" t="s">
        <v>147</v>
      </c>
      <c r="AZ16" s="5" t="s">
        <v>197</v>
      </c>
      <c r="BA16" s="5">
        <v>25</v>
      </c>
      <c r="BB16" s="5">
        <v>25</v>
      </c>
      <c r="BC16" s="5">
        <v>25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14">
        <f t="shared" si="1"/>
        <v>1102756.5</v>
      </c>
      <c r="BJ16" s="14">
        <v>896550</v>
      </c>
      <c r="BK16" s="14">
        <v>0</v>
      </c>
      <c r="BL16" s="14">
        <f t="shared" si="2"/>
        <v>206206.5</v>
      </c>
      <c r="BM16" s="14">
        <v>752400</v>
      </c>
      <c r="BN16" s="14">
        <v>752400</v>
      </c>
      <c r="BO16" s="14">
        <v>0</v>
      </c>
      <c r="BP16" s="5">
        <v>0</v>
      </c>
      <c r="BQ16" s="5">
        <v>0</v>
      </c>
      <c r="BR16" s="5">
        <v>0</v>
      </c>
      <c r="BS16" s="15">
        <f t="shared" si="3"/>
        <v>0</v>
      </c>
      <c r="BT16" s="14">
        <v>0</v>
      </c>
      <c r="BU16" s="14">
        <v>0</v>
      </c>
      <c r="BV16" s="14">
        <v>0</v>
      </c>
      <c r="BW16" s="14">
        <v>0</v>
      </c>
      <c r="BX16" s="5">
        <v>25</v>
      </c>
      <c r="BY16" s="5">
        <v>25</v>
      </c>
      <c r="BZ16" s="5">
        <v>0</v>
      </c>
      <c r="CA16" s="15">
        <f t="shared" si="0"/>
        <v>1102756.5</v>
      </c>
      <c r="CB16" s="14">
        <v>896550</v>
      </c>
      <c r="CC16" s="14">
        <v>0</v>
      </c>
      <c r="CD16" s="14">
        <f>BL16</f>
        <v>206206.5</v>
      </c>
      <c r="CE16" s="14">
        <v>752400</v>
      </c>
      <c r="CF16" s="5" t="s">
        <v>194</v>
      </c>
    </row>
    <row r="17" spans="1:84" s="2" customFormat="1" ht="14.25">
      <c r="A17" s="3">
        <v>6</v>
      </c>
      <c r="B17" s="5" t="s">
        <v>168</v>
      </c>
      <c r="C17" s="5" t="s">
        <v>151</v>
      </c>
      <c r="D17" s="5" t="s">
        <v>152</v>
      </c>
      <c r="E17" s="5" t="s">
        <v>134</v>
      </c>
      <c r="F17" s="6" t="s">
        <v>169</v>
      </c>
      <c r="G17" s="5">
        <v>30</v>
      </c>
      <c r="H17" s="5">
        <v>30</v>
      </c>
      <c r="I17" s="5">
        <v>30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30</v>
      </c>
      <c r="P17" s="5">
        <v>30</v>
      </c>
      <c r="Q17" s="5">
        <v>0</v>
      </c>
      <c r="R17" s="5">
        <v>1075860</v>
      </c>
      <c r="S17" s="5">
        <v>1075860</v>
      </c>
      <c r="T17" s="5">
        <v>1075860</v>
      </c>
      <c r="U17" s="5">
        <v>0</v>
      </c>
      <c r="V17" s="5">
        <v>0</v>
      </c>
      <c r="W17" s="5">
        <v>247447.8</v>
      </c>
      <c r="X17" s="5">
        <v>247447.8</v>
      </c>
      <c r="Y17" s="5">
        <v>247447.8</v>
      </c>
      <c r="Z17" s="5">
        <v>0</v>
      </c>
      <c r="AA17" s="5">
        <v>0</v>
      </c>
      <c r="AB17" s="5">
        <v>1323307.8</v>
      </c>
      <c r="AC17" s="5">
        <v>1323307.8</v>
      </c>
      <c r="AD17" s="5">
        <v>1323307.8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 t="s">
        <v>132</v>
      </c>
      <c r="AW17" s="5" t="s">
        <v>132</v>
      </c>
      <c r="AX17" s="5" t="s">
        <v>133</v>
      </c>
      <c r="AY17" s="6" t="s">
        <v>137</v>
      </c>
      <c r="AZ17" s="5" t="s">
        <v>197</v>
      </c>
      <c r="BA17" s="5">
        <v>30</v>
      </c>
      <c r="BB17" s="5">
        <v>30</v>
      </c>
      <c r="BC17" s="5">
        <v>30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14">
        <f t="shared" si="1"/>
        <v>1323307.8</v>
      </c>
      <c r="BJ17" s="14">
        <v>1075860</v>
      </c>
      <c r="BK17" s="14">
        <v>0</v>
      </c>
      <c r="BL17" s="14">
        <f t="shared" si="2"/>
        <v>247447.8</v>
      </c>
      <c r="BM17" s="14">
        <v>902880</v>
      </c>
      <c r="BN17" s="14">
        <v>902880</v>
      </c>
      <c r="BO17" s="14">
        <v>0</v>
      </c>
      <c r="BP17" s="5">
        <v>30</v>
      </c>
      <c r="BQ17" s="5">
        <v>30</v>
      </c>
      <c r="BR17" s="5">
        <v>0</v>
      </c>
      <c r="BS17" s="15">
        <f t="shared" si="3"/>
        <v>1323307.8</v>
      </c>
      <c r="BT17" s="14">
        <v>1075860</v>
      </c>
      <c r="BU17" s="14">
        <v>0</v>
      </c>
      <c r="BV17" s="14">
        <f>BL17</f>
        <v>247447.8</v>
      </c>
      <c r="BW17" s="14">
        <v>902880</v>
      </c>
      <c r="BX17" s="5">
        <v>0</v>
      </c>
      <c r="BY17" s="5">
        <v>0</v>
      </c>
      <c r="BZ17" s="5">
        <v>0</v>
      </c>
      <c r="CA17" s="15">
        <f t="shared" si="0"/>
        <v>0</v>
      </c>
      <c r="CB17" s="14">
        <v>0</v>
      </c>
      <c r="CC17" s="14">
        <v>0</v>
      </c>
      <c r="CD17" s="14">
        <v>0</v>
      </c>
      <c r="CE17" s="14">
        <v>0</v>
      </c>
      <c r="CF17" s="5" t="s">
        <v>170</v>
      </c>
    </row>
    <row r="18" spans="1:84" s="2" customFormat="1" ht="14.25">
      <c r="A18" s="3">
        <v>7</v>
      </c>
      <c r="B18" s="5" t="s">
        <v>155</v>
      </c>
      <c r="C18" s="5" t="s">
        <v>151</v>
      </c>
      <c r="D18" s="5" t="s">
        <v>152</v>
      </c>
      <c r="E18" s="5" t="s">
        <v>134</v>
      </c>
      <c r="F18" s="6" t="s">
        <v>156</v>
      </c>
      <c r="G18" s="5">
        <v>20</v>
      </c>
      <c r="H18" s="5">
        <v>20</v>
      </c>
      <c r="I18" s="5">
        <v>0</v>
      </c>
      <c r="J18" s="5">
        <v>20</v>
      </c>
      <c r="K18" s="5">
        <v>0</v>
      </c>
      <c r="L18" s="5">
        <v>0</v>
      </c>
      <c r="M18" s="5">
        <v>0</v>
      </c>
      <c r="N18" s="5">
        <v>0</v>
      </c>
      <c r="O18" s="5">
        <v>20</v>
      </c>
      <c r="P18" s="5">
        <v>20</v>
      </c>
      <c r="Q18" s="5">
        <v>0</v>
      </c>
      <c r="R18" s="5">
        <v>717240</v>
      </c>
      <c r="S18" s="5">
        <v>717240</v>
      </c>
      <c r="T18" s="5">
        <v>697500</v>
      </c>
      <c r="U18" s="5">
        <v>19740</v>
      </c>
      <c r="V18" s="5">
        <v>0</v>
      </c>
      <c r="W18" s="5">
        <v>164965.2</v>
      </c>
      <c r="X18" s="5">
        <v>164965.2</v>
      </c>
      <c r="Y18" s="5">
        <v>160425</v>
      </c>
      <c r="Z18" s="5">
        <v>4540.2</v>
      </c>
      <c r="AA18" s="5">
        <v>0</v>
      </c>
      <c r="AB18" s="5">
        <v>882205.2</v>
      </c>
      <c r="AC18" s="5">
        <v>882205.2</v>
      </c>
      <c r="AD18" s="5">
        <v>857925</v>
      </c>
      <c r="AE18" s="5">
        <v>24280.2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 t="s">
        <v>132</v>
      </c>
      <c r="AW18" s="5" t="s">
        <v>132</v>
      </c>
      <c r="AX18" s="5" t="s">
        <v>133</v>
      </c>
      <c r="AY18" s="6" t="s">
        <v>137</v>
      </c>
      <c r="AZ18" s="5" t="s">
        <v>197</v>
      </c>
      <c r="BA18" s="5">
        <v>20</v>
      </c>
      <c r="BB18" s="5">
        <v>20</v>
      </c>
      <c r="BC18" s="5">
        <v>0</v>
      </c>
      <c r="BD18" s="5">
        <v>20</v>
      </c>
      <c r="BE18" s="5">
        <v>0</v>
      </c>
      <c r="BF18" s="5">
        <v>0</v>
      </c>
      <c r="BG18" s="5">
        <v>0</v>
      </c>
      <c r="BH18" s="5">
        <v>0</v>
      </c>
      <c r="BI18" s="14">
        <f t="shared" si="1"/>
        <v>882205.2</v>
      </c>
      <c r="BJ18" s="14">
        <v>717240</v>
      </c>
      <c r="BK18" s="14">
        <v>0</v>
      </c>
      <c r="BL18" s="14">
        <f t="shared" si="2"/>
        <v>164965.2</v>
      </c>
      <c r="BM18" s="14">
        <v>601920</v>
      </c>
      <c r="BN18" s="14">
        <v>601920</v>
      </c>
      <c r="BO18" s="14">
        <v>0</v>
      </c>
      <c r="BP18" s="5">
        <v>20</v>
      </c>
      <c r="BQ18" s="5">
        <v>20</v>
      </c>
      <c r="BR18" s="5">
        <v>0</v>
      </c>
      <c r="BS18" s="15">
        <f t="shared" si="3"/>
        <v>882205.2</v>
      </c>
      <c r="BT18" s="14">
        <v>717240</v>
      </c>
      <c r="BU18" s="14">
        <v>0</v>
      </c>
      <c r="BV18" s="14">
        <f>BL18</f>
        <v>164965.2</v>
      </c>
      <c r="BW18" s="14">
        <v>601920</v>
      </c>
      <c r="BX18" s="5">
        <v>0</v>
      </c>
      <c r="BY18" s="5">
        <v>0</v>
      </c>
      <c r="BZ18" s="5">
        <v>0</v>
      </c>
      <c r="CA18" s="15">
        <f t="shared" si="0"/>
        <v>0</v>
      </c>
      <c r="CB18" s="14">
        <v>0</v>
      </c>
      <c r="CC18" s="14">
        <v>0</v>
      </c>
      <c r="CD18" s="14">
        <v>0</v>
      </c>
      <c r="CE18" s="14">
        <v>0</v>
      </c>
      <c r="CF18" s="5" t="s">
        <v>157</v>
      </c>
    </row>
    <row r="19" spans="1:84" s="2" customFormat="1" ht="14.25">
      <c r="A19" s="3">
        <v>8</v>
      </c>
      <c r="B19" s="12" t="s">
        <v>150</v>
      </c>
      <c r="C19" s="12" t="s">
        <v>151</v>
      </c>
      <c r="D19" s="12" t="s">
        <v>152</v>
      </c>
      <c r="E19" s="12" t="s">
        <v>134</v>
      </c>
      <c r="F19" s="13" t="s">
        <v>153</v>
      </c>
      <c r="G19" s="12">
        <v>10</v>
      </c>
      <c r="H19" s="12">
        <v>0</v>
      </c>
      <c r="I19" s="12">
        <v>0</v>
      </c>
      <c r="J19" s="12">
        <v>0</v>
      </c>
      <c r="K19" s="12">
        <v>10</v>
      </c>
      <c r="L19" s="12">
        <v>10</v>
      </c>
      <c r="M19" s="12">
        <v>0</v>
      </c>
      <c r="N19" s="12">
        <v>0</v>
      </c>
      <c r="O19" s="12">
        <v>10</v>
      </c>
      <c r="P19" s="12">
        <v>0</v>
      </c>
      <c r="Q19" s="12">
        <v>10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100894.31</v>
      </c>
      <c r="AH19" s="12">
        <v>100894.31</v>
      </c>
      <c r="AI19" s="12">
        <v>60244.31</v>
      </c>
      <c r="AJ19" s="12">
        <v>40650</v>
      </c>
      <c r="AK19" s="12">
        <v>0</v>
      </c>
      <c r="AL19" s="12">
        <v>23205.69</v>
      </c>
      <c r="AM19" s="12">
        <v>23205.69</v>
      </c>
      <c r="AN19" s="12">
        <v>13856.19</v>
      </c>
      <c r="AO19" s="12">
        <v>9349.5</v>
      </c>
      <c r="AP19" s="12">
        <v>0</v>
      </c>
      <c r="AQ19" s="12">
        <v>124100</v>
      </c>
      <c r="AR19" s="12">
        <v>124100</v>
      </c>
      <c r="AS19" s="12">
        <v>74100.5</v>
      </c>
      <c r="AT19" s="12">
        <v>49999.5</v>
      </c>
      <c r="AU19" s="12">
        <v>0</v>
      </c>
      <c r="AV19" s="12" t="s">
        <v>131</v>
      </c>
      <c r="AW19" s="12" t="s">
        <v>132</v>
      </c>
      <c r="AX19" s="12" t="s">
        <v>133</v>
      </c>
      <c r="AY19" s="13" t="s">
        <v>137</v>
      </c>
      <c r="AZ19" s="5" t="s">
        <v>197</v>
      </c>
      <c r="BA19" s="12">
        <v>10</v>
      </c>
      <c r="BB19" s="12">
        <v>0</v>
      </c>
      <c r="BC19" s="12">
        <v>0</v>
      </c>
      <c r="BD19" s="12">
        <v>0</v>
      </c>
      <c r="BE19" s="12">
        <v>10</v>
      </c>
      <c r="BF19" s="12">
        <v>10</v>
      </c>
      <c r="BG19" s="12">
        <v>0</v>
      </c>
      <c r="BH19" s="12">
        <v>0</v>
      </c>
      <c r="BI19" s="14">
        <f t="shared" si="1"/>
        <v>124100</v>
      </c>
      <c r="BJ19" s="14">
        <v>0</v>
      </c>
      <c r="BK19" s="14">
        <v>124100</v>
      </c>
      <c r="BL19" s="14">
        <f t="shared" si="2"/>
        <v>0</v>
      </c>
      <c r="BM19" s="14">
        <v>300960</v>
      </c>
      <c r="BN19" s="14">
        <v>0</v>
      </c>
      <c r="BO19" s="14">
        <v>300960</v>
      </c>
      <c r="BP19" s="5">
        <v>0</v>
      </c>
      <c r="BQ19" s="5">
        <v>0</v>
      </c>
      <c r="BR19" s="5">
        <v>0</v>
      </c>
      <c r="BS19" s="15">
        <f t="shared" si="3"/>
        <v>0</v>
      </c>
      <c r="BT19" s="14">
        <v>0</v>
      </c>
      <c r="BU19" s="14">
        <v>0</v>
      </c>
      <c r="BV19" s="14">
        <v>0</v>
      </c>
      <c r="BW19" s="14">
        <v>0</v>
      </c>
      <c r="BX19" s="5">
        <v>10</v>
      </c>
      <c r="BY19" s="5">
        <v>0</v>
      </c>
      <c r="BZ19" s="5">
        <v>10</v>
      </c>
      <c r="CA19" s="15">
        <f t="shared" si="0"/>
        <v>124100</v>
      </c>
      <c r="CB19" s="14">
        <v>0</v>
      </c>
      <c r="CC19" s="14">
        <v>124100</v>
      </c>
      <c r="CD19" s="14">
        <v>0</v>
      </c>
      <c r="CE19" s="14">
        <v>300960</v>
      </c>
      <c r="CF19" s="5" t="s">
        <v>154</v>
      </c>
    </row>
    <row r="20" spans="1:84" s="2" customFormat="1" ht="14.25">
      <c r="A20" s="3">
        <v>9</v>
      </c>
      <c r="B20" s="5" t="s">
        <v>172</v>
      </c>
      <c r="C20" s="5" t="s">
        <v>151</v>
      </c>
      <c r="D20" s="5" t="s">
        <v>152</v>
      </c>
      <c r="E20" s="5" t="s">
        <v>134</v>
      </c>
      <c r="F20" s="6" t="s">
        <v>175</v>
      </c>
      <c r="G20" s="5">
        <v>30</v>
      </c>
      <c r="H20" s="5">
        <v>30</v>
      </c>
      <c r="I20" s="5">
        <v>30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30</v>
      </c>
      <c r="P20" s="5">
        <v>30</v>
      </c>
      <c r="Q20" s="5">
        <v>0</v>
      </c>
      <c r="R20" s="5">
        <v>1100000</v>
      </c>
      <c r="S20" s="5">
        <v>1075860</v>
      </c>
      <c r="T20" s="5">
        <v>1073860</v>
      </c>
      <c r="U20" s="5">
        <v>2000</v>
      </c>
      <c r="V20" s="5">
        <v>24140</v>
      </c>
      <c r="W20" s="5">
        <v>253000</v>
      </c>
      <c r="X20" s="5">
        <v>247447.8</v>
      </c>
      <c r="Y20" s="5">
        <v>246987.8</v>
      </c>
      <c r="Z20" s="5">
        <v>460</v>
      </c>
      <c r="AA20" s="5">
        <v>5552.2</v>
      </c>
      <c r="AB20" s="5">
        <v>1353000</v>
      </c>
      <c r="AC20" s="5">
        <v>1323307.8</v>
      </c>
      <c r="AD20" s="5">
        <v>1320847.8</v>
      </c>
      <c r="AE20" s="5">
        <v>2460</v>
      </c>
      <c r="AF20" s="5">
        <v>29692.2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 t="s">
        <v>132</v>
      </c>
      <c r="AW20" s="5" t="s">
        <v>132</v>
      </c>
      <c r="AX20" s="5" t="s">
        <v>133</v>
      </c>
      <c r="AY20" s="6" t="s">
        <v>137</v>
      </c>
      <c r="AZ20" s="5" t="s">
        <v>197</v>
      </c>
      <c r="BA20" s="5">
        <v>30</v>
      </c>
      <c r="BB20" s="5">
        <v>30</v>
      </c>
      <c r="BC20" s="5">
        <v>30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14">
        <f t="shared" si="1"/>
        <v>1323307.8</v>
      </c>
      <c r="BJ20" s="14">
        <v>1075860</v>
      </c>
      <c r="BK20" s="14">
        <v>0</v>
      </c>
      <c r="BL20" s="14">
        <f t="shared" si="2"/>
        <v>247447.8</v>
      </c>
      <c r="BM20" s="14">
        <v>902880</v>
      </c>
      <c r="BN20" s="14">
        <v>902880</v>
      </c>
      <c r="BO20" s="14">
        <v>0</v>
      </c>
      <c r="BP20" s="5">
        <v>30</v>
      </c>
      <c r="BQ20" s="5">
        <v>30</v>
      </c>
      <c r="BR20" s="5">
        <v>0</v>
      </c>
      <c r="BS20" s="15">
        <f t="shared" si="3"/>
        <v>1323307.8</v>
      </c>
      <c r="BT20" s="14">
        <v>1075860</v>
      </c>
      <c r="BU20" s="14">
        <v>0</v>
      </c>
      <c r="BV20" s="14">
        <f>BL20</f>
        <v>247447.8</v>
      </c>
      <c r="BW20" s="14">
        <v>902880</v>
      </c>
      <c r="BX20" s="5">
        <v>0</v>
      </c>
      <c r="BY20" s="5">
        <v>0</v>
      </c>
      <c r="BZ20" s="5">
        <v>0</v>
      </c>
      <c r="CA20" s="15">
        <f t="shared" si="0"/>
        <v>0</v>
      </c>
      <c r="CB20" s="14">
        <v>0</v>
      </c>
      <c r="CC20" s="14">
        <v>0</v>
      </c>
      <c r="CD20" s="14">
        <v>0</v>
      </c>
      <c r="CE20" s="14">
        <v>0</v>
      </c>
      <c r="CF20" s="5" t="s">
        <v>180</v>
      </c>
    </row>
    <row r="21" spans="1:84" s="2" customFormat="1" ht="14.25">
      <c r="A21" s="3">
        <v>10</v>
      </c>
      <c r="B21" s="12" t="s">
        <v>158</v>
      </c>
      <c r="C21" s="12" t="s">
        <v>151</v>
      </c>
      <c r="D21" s="12" t="s">
        <v>152</v>
      </c>
      <c r="E21" s="12" t="s">
        <v>134</v>
      </c>
      <c r="F21" s="13" t="s">
        <v>159</v>
      </c>
      <c r="G21" s="12">
        <v>9</v>
      </c>
      <c r="H21" s="12">
        <v>0</v>
      </c>
      <c r="I21" s="12">
        <v>0</v>
      </c>
      <c r="J21" s="12">
        <v>0</v>
      </c>
      <c r="K21" s="12">
        <v>9</v>
      </c>
      <c r="L21" s="12">
        <v>9</v>
      </c>
      <c r="M21" s="12">
        <v>0</v>
      </c>
      <c r="N21" s="12">
        <v>0</v>
      </c>
      <c r="O21" s="12">
        <v>9</v>
      </c>
      <c r="P21" s="12">
        <v>0</v>
      </c>
      <c r="Q21" s="12">
        <v>9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90804.88</v>
      </c>
      <c r="AH21" s="12">
        <v>90804.88</v>
      </c>
      <c r="AI21" s="12">
        <v>90804.88</v>
      </c>
      <c r="AJ21" s="12">
        <v>0</v>
      </c>
      <c r="AK21" s="12">
        <v>0</v>
      </c>
      <c r="AL21" s="12">
        <v>20885.12</v>
      </c>
      <c r="AM21" s="12">
        <v>20885.12</v>
      </c>
      <c r="AN21" s="12">
        <v>20885.12</v>
      </c>
      <c r="AO21" s="12">
        <v>0</v>
      </c>
      <c r="AP21" s="12">
        <v>0</v>
      </c>
      <c r="AQ21" s="12">
        <v>111690</v>
      </c>
      <c r="AR21" s="12">
        <v>111690</v>
      </c>
      <c r="AS21" s="12">
        <v>111690</v>
      </c>
      <c r="AT21" s="12">
        <v>0</v>
      </c>
      <c r="AU21" s="12">
        <v>0</v>
      </c>
      <c r="AV21" s="12" t="s">
        <v>132</v>
      </c>
      <c r="AW21" s="12" t="s">
        <v>132</v>
      </c>
      <c r="AX21" s="12" t="s">
        <v>133</v>
      </c>
      <c r="AY21" s="13" t="s">
        <v>137</v>
      </c>
      <c r="AZ21" s="5" t="s">
        <v>197</v>
      </c>
      <c r="BA21" s="12">
        <v>9</v>
      </c>
      <c r="BB21" s="12">
        <v>0</v>
      </c>
      <c r="BC21" s="12">
        <v>0</v>
      </c>
      <c r="BD21" s="12">
        <v>0</v>
      </c>
      <c r="BE21" s="12">
        <v>9</v>
      </c>
      <c r="BF21" s="12">
        <v>9</v>
      </c>
      <c r="BG21" s="12">
        <v>0</v>
      </c>
      <c r="BH21" s="12">
        <v>0</v>
      </c>
      <c r="BI21" s="14">
        <f t="shared" si="1"/>
        <v>111690</v>
      </c>
      <c r="BJ21" s="14">
        <v>0</v>
      </c>
      <c r="BK21" s="14">
        <v>111690</v>
      </c>
      <c r="BL21" s="14">
        <f t="shared" si="2"/>
        <v>0</v>
      </c>
      <c r="BM21" s="14">
        <v>270864</v>
      </c>
      <c r="BN21" s="14">
        <v>0</v>
      </c>
      <c r="BO21" s="14">
        <v>270864</v>
      </c>
      <c r="BP21" s="5">
        <v>9</v>
      </c>
      <c r="BQ21" s="5">
        <v>0</v>
      </c>
      <c r="BR21" s="5">
        <v>9</v>
      </c>
      <c r="BS21" s="15">
        <f t="shared" si="3"/>
        <v>111690</v>
      </c>
      <c r="BT21" s="14">
        <v>0</v>
      </c>
      <c r="BU21" s="14">
        <v>111690</v>
      </c>
      <c r="BV21" s="14">
        <v>0</v>
      </c>
      <c r="BW21" s="14">
        <v>270864</v>
      </c>
      <c r="BX21" s="5">
        <v>0</v>
      </c>
      <c r="BY21" s="5">
        <v>0</v>
      </c>
      <c r="BZ21" s="5">
        <v>0</v>
      </c>
      <c r="CA21" s="15">
        <f t="shared" si="0"/>
        <v>0</v>
      </c>
      <c r="CB21" s="14">
        <v>0</v>
      </c>
      <c r="CC21" s="14">
        <v>0</v>
      </c>
      <c r="CD21" s="14">
        <v>0</v>
      </c>
      <c r="CE21" s="14">
        <v>0</v>
      </c>
      <c r="CF21" s="5" t="s">
        <v>160</v>
      </c>
    </row>
    <row r="22" spans="1:84" s="2" customFormat="1" ht="28.5">
      <c r="A22" s="3">
        <v>11</v>
      </c>
      <c r="B22" s="5" t="s">
        <v>187</v>
      </c>
      <c r="C22" s="5" t="s">
        <v>151</v>
      </c>
      <c r="D22" s="5" t="s">
        <v>152</v>
      </c>
      <c r="E22" s="5" t="s">
        <v>144</v>
      </c>
      <c r="F22" s="6" t="s">
        <v>188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 t="s">
        <v>132</v>
      </c>
      <c r="AW22" s="5" t="s">
        <v>131</v>
      </c>
      <c r="AX22" s="5" t="s">
        <v>189</v>
      </c>
      <c r="AY22" s="6" t="s">
        <v>190</v>
      </c>
      <c r="AZ22" s="5" t="s">
        <v>196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14">
        <f t="shared" si="1"/>
        <v>0</v>
      </c>
      <c r="BJ22" s="14">
        <v>0</v>
      </c>
      <c r="BK22" s="14">
        <v>0</v>
      </c>
      <c r="BL22" s="14">
        <f t="shared" si="2"/>
        <v>0</v>
      </c>
      <c r="BM22" s="14">
        <v>0</v>
      </c>
      <c r="BN22" s="14">
        <v>0</v>
      </c>
      <c r="BO22" s="14">
        <v>0</v>
      </c>
      <c r="BP22" s="5">
        <v>0</v>
      </c>
      <c r="BQ22" s="5">
        <v>0</v>
      </c>
      <c r="BR22" s="5">
        <v>0</v>
      </c>
      <c r="BS22" s="15">
        <f t="shared" si="3"/>
        <v>0</v>
      </c>
      <c r="BT22" s="14">
        <v>0</v>
      </c>
      <c r="BU22" s="14">
        <v>0</v>
      </c>
      <c r="BV22" s="14">
        <v>0</v>
      </c>
      <c r="BW22" s="14">
        <v>0</v>
      </c>
      <c r="BX22" s="5">
        <v>0</v>
      </c>
      <c r="BY22" s="5">
        <v>0</v>
      </c>
      <c r="BZ22" s="5">
        <v>0</v>
      </c>
      <c r="CA22" s="15">
        <f t="shared" si="0"/>
        <v>0</v>
      </c>
      <c r="CB22" s="14">
        <v>0</v>
      </c>
      <c r="CC22" s="14">
        <v>0</v>
      </c>
      <c r="CD22" s="14">
        <v>0</v>
      </c>
      <c r="CE22" s="14">
        <v>0</v>
      </c>
      <c r="CF22" s="5" t="s">
        <v>191</v>
      </c>
    </row>
    <row r="23" spans="1:84" s="2" customFormat="1" ht="14.25">
      <c r="A23" s="3">
        <v>12</v>
      </c>
      <c r="B23" s="5" t="s">
        <v>171</v>
      </c>
      <c r="C23" s="5" t="s">
        <v>151</v>
      </c>
      <c r="D23" s="5" t="s">
        <v>152</v>
      </c>
      <c r="E23" s="5" t="s">
        <v>144</v>
      </c>
      <c r="F23" s="6" t="s">
        <v>174</v>
      </c>
      <c r="G23" s="5">
        <v>32</v>
      </c>
      <c r="H23" s="5">
        <v>32</v>
      </c>
      <c r="I23" s="5">
        <v>32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32</v>
      </c>
      <c r="P23" s="5">
        <v>32</v>
      </c>
      <c r="Q23" s="5">
        <v>0</v>
      </c>
      <c r="R23" s="5">
        <v>1147584</v>
      </c>
      <c r="S23" s="5">
        <v>1147584</v>
      </c>
      <c r="T23" s="5">
        <v>918067.2</v>
      </c>
      <c r="U23" s="5">
        <v>229516.8</v>
      </c>
      <c r="V23" s="5">
        <v>0</v>
      </c>
      <c r="W23" s="5">
        <v>229516.79</v>
      </c>
      <c r="X23" s="5">
        <v>229516.79</v>
      </c>
      <c r="Y23" s="5">
        <v>211155.45</v>
      </c>
      <c r="Z23" s="5">
        <v>18361.34</v>
      </c>
      <c r="AA23" s="5">
        <v>0</v>
      </c>
      <c r="AB23" s="5">
        <v>1377100.79</v>
      </c>
      <c r="AC23" s="5">
        <v>1377100.79</v>
      </c>
      <c r="AD23" s="5">
        <v>1129222.65</v>
      </c>
      <c r="AE23" s="5">
        <v>247878.14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 t="s">
        <v>131</v>
      </c>
      <c r="AW23" s="5" t="s">
        <v>132</v>
      </c>
      <c r="AX23" s="5" t="s">
        <v>133</v>
      </c>
      <c r="AY23" s="6" t="s">
        <v>177</v>
      </c>
      <c r="AZ23" s="5" t="s">
        <v>197</v>
      </c>
      <c r="BA23" s="5">
        <v>32</v>
      </c>
      <c r="BB23" s="5">
        <v>32</v>
      </c>
      <c r="BC23" s="5">
        <v>32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14">
        <f t="shared" si="1"/>
        <v>1377100.79</v>
      </c>
      <c r="BJ23" s="14">
        <v>1147584</v>
      </c>
      <c r="BK23" s="14">
        <v>0</v>
      </c>
      <c r="BL23" s="14">
        <f t="shared" si="2"/>
        <v>229516.79</v>
      </c>
      <c r="BM23" s="14">
        <v>963072</v>
      </c>
      <c r="BN23" s="14">
        <v>963072</v>
      </c>
      <c r="BO23" s="14">
        <v>0</v>
      </c>
      <c r="BP23" s="5">
        <v>0</v>
      </c>
      <c r="BQ23" s="5">
        <v>0</v>
      </c>
      <c r="BR23" s="5">
        <v>0</v>
      </c>
      <c r="BS23" s="15">
        <f t="shared" si="3"/>
        <v>0</v>
      </c>
      <c r="BT23" s="14">
        <v>0</v>
      </c>
      <c r="BU23" s="14">
        <v>0</v>
      </c>
      <c r="BV23" s="14">
        <v>0</v>
      </c>
      <c r="BW23" s="14">
        <v>0</v>
      </c>
      <c r="BX23" s="5">
        <v>32</v>
      </c>
      <c r="BY23" s="5">
        <v>32</v>
      </c>
      <c r="BZ23" s="5">
        <v>0</v>
      </c>
      <c r="CA23" s="15">
        <f t="shared" si="0"/>
        <v>1377100.79</v>
      </c>
      <c r="CB23" s="14">
        <v>1147584</v>
      </c>
      <c r="CC23" s="14">
        <v>0</v>
      </c>
      <c r="CD23" s="14">
        <f>BL23</f>
        <v>229516.79</v>
      </c>
      <c r="CE23" s="14">
        <v>963072</v>
      </c>
      <c r="CF23" s="5" t="s">
        <v>179</v>
      </c>
    </row>
    <row r="24" spans="2:83" ht="14.25">
      <c r="B24" t="s">
        <v>195</v>
      </c>
      <c r="BA24">
        <f aca="true" t="shared" si="4" ref="BA24:CE24">SUM(BA12:BA23)</f>
        <v>219</v>
      </c>
      <c r="BB24">
        <f t="shared" si="4"/>
        <v>200</v>
      </c>
      <c r="BC24">
        <f t="shared" si="4"/>
        <v>180</v>
      </c>
      <c r="BD24">
        <f t="shared" si="4"/>
        <v>20</v>
      </c>
      <c r="BE24">
        <f t="shared" si="4"/>
        <v>19</v>
      </c>
      <c r="BF24">
        <f t="shared" si="4"/>
        <v>19</v>
      </c>
      <c r="BG24">
        <f t="shared" si="4"/>
        <v>0</v>
      </c>
      <c r="BH24">
        <f t="shared" si="4"/>
        <v>0</v>
      </c>
      <c r="BI24" s="8">
        <f t="shared" si="4"/>
        <v>9023503.48</v>
      </c>
      <c r="BJ24" s="8">
        <f t="shared" si="4"/>
        <v>7172400</v>
      </c>
      <c r="BK24" s="8">
        <f t="shared" si="4"/>
        <v>235790</v>
      </c>
      <c r="BL24" s="8">
        <f t="shared" si="4"/>
        <v>1615313.48</v>
      </c>
      <c r="BM24" s="8">
        <f t="shared" si="4"/>
        <v>6591024</v>
      </c>
      <c r="BN24" s="8">
        <f t="shared" si="4"/>
        <v>6019200</v>
      </c>
      <c r="BO24" s="8">
        <f t="shared" si="4"/>
        <v>571824</v>
      </c>
      <c r="BP24">
        <f t="shared" si="4"/>
        <v>152</v>
      </c>
      <c r="BQ24">
        <f t="shared" si="4"/>
        <v>143</v>
      </c>
      <c r="BR24">
        <f t="shared" si="4"/>
        <v>9</v>
      </c>
      <c r="BS24" s="8">
        <f t="shared" si="4"/>
        <v>6419457.18</v>
      </c>
      <c r="BT24" s="8">
        <f t="shared" si="4"/>
        <v>5128266</v>
      </c>
      <c r="BU24" s="8">
        <f t="shared" si="4"/>
        <v>111690</v>
      </c>
      <c r="BV24" s="8">
        <f t="shared" si="4"/>
        <v>1179501.18</v>
      </c>
      <c r="BW24" s="8">
        <f t="shared" si="4"/>
        <v>4574592</v>
      </c>
      <c r="BX24">
        <f t="shared" si="4"/>
        <v>67</v>
      </c>
      <c r="BY24">
        <f t="shared" si="4"/>
        <v>57</v>
      </c>
      <c r="BZ24">
        <f t="shared" si="4"/>
        <v>10</v>
      </c>
      <c r="CA24" s="8">
        <f t="shared" si="4"/>
        <v>2603957.29</v>
      </c>
      <c r="CB24" s="8">
        <f t="shared" si="4"/>
        <v>2044134</v>
      </c>
      <c r="CC24" s="8">
        <f t="shared" si="4"/>
        <v>124100</v>
      </c>
      <c r="CD24" s="8">
        <f t="shared" si="4"/>
        <v>435723.29000000004</v>
      </c>
      <c r="CE24" s="8">
        <f t="shared" si="4"/>
        <v>2016432</v>
      </c>
    </row>
  </sheetData>
  <sheetProtection/>
  <autoFilter ref="A11:CF11"/>
  <mergeCells count="18">
    <mergeCell ref="BX8:CE8"/>
    <mergeCell ref="AV9:AW9"/>
    <mergeCell ref="AX9:AZ9"/>
    <mergeCell ref="BP9:BR9"/>
    <mergeCell ref="BS9:BW9"/>
    <mergeCell ref="BX9:BZ9"/>
    <mergeCell ref="CA9:CE9"/>
    <mergeCell ref="A8:AW8"/>
    <mergeCell ref="AX8:BO8"/>
    <mergeCell ref="BP8:BW8"/>
    <mergeCell ref="AG9:AU9"/>
    <mergeCell ref="BA9:BH9"/>
    <mergeCell ref="BI9:BL9"/>
    <mergeCell ref="BM9:BO9"/>
    <mergeCell ref="A9:F9"/>
    <mergeCell ref="G9:N9"/>
    <mergeCell ref="O9:Q9"/>
    <mergeCell ref="R9:A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Piotr Rujner</cp:lastModifiedBy>
  <dcterms:created xsi:type="dcterms:W3CDTF">2023-09-26T09:54:11Z</dcterms:created>
  <dcterms:modified xsi:type="dcterms:W3CDTF">2024-03-28T15:09:38Z</dcterms:modified>
  <cp:category/>
  <cp:version/>
  <cp:contentType/>
  <cp:contentStatus/>
</cp:coreProperties>
</file>