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FL\MF\2018\OPERATYWKA\07\Dane z Trezora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4" r:id="rId6"/>
    <sheet name="TABLICA 4 " sheetId="2" r:id="rId7"/>
    <sheet name="TABLICA 5   " sheetId="3" r:id="rId8"/>
    <sheet name="TABLICA 6" sheetId="25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0" r:id="rId14"/>
    <sheet name="TABLICA 12" sheetId="21" r:id="rId15"/>
    <sheet name="TABLICA 13" sheetId="22" r:id="rId16"/>
    <sheet name="TABLICA 14" sheetId="23" r:id="rId17"/>
    <sheet name="TABLICA 15 " sheetId="19" r:id="rId18"/>
    <sheet name="TABLICA 16" sheetId="26" r:id="rId19"/>
    <sheet name="TYTUŁ-środ.europejskie" sheetId="17" r:id="rId20"/>
    <sheet name="TABLICA 17" sheetId="27" r:id="rId21"/>
    <sheet name="TABLICA 18 " sheetId="28" r:id="rId22"/>
    <sheet name="TABLICA 19" sheetId="29" r:id="rId23"/>
    <sheet name="TABLICA 20" sheetId="30" r:id="rId24"/>
    <sheet name="WYKRES1" sheetId="31" r:id="rId25"/>
    <sheet name="WYKRES2" sheetId="32" r:id="rId26"/>
    <sheet name="WYKRES3" sheetId="33" r:id="rId27"/>
    <sheet name="WYKRES4" sheetId="34" r:id="rId28"/>
    <sheet name="WYKRES5" sheetId="35" r:id="rId29"/>
    <sheet name="WYKRES6" sheetId="36" r:id="rId30"/>
    <sheet name="WYKRES7" sheetId="37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8">#REF!</definedName>
    <definedName name="____________Ver2">#REF!</definedName>
    <definedName name="___________Ver2" localSheetId="17">#REF!</definedName>
    <definedName name="___________Ver2">#REF!</definedName>
    <definedName name="__________Ver2" localSheetId="17">#REF!</definedName>
    <definedName name="__________Ver2">#REF!</definedName>
    <definedName name="_________Ver2" localSheetId="1">#REF!</definedName>
    <definedName name="________Ver2" localSheetId="17">#REF!</definedName>
    <definedName name="________Ver2">#REF!</definedName>
    <definedName name="_______Ver2" localSheetId="17">#REF!</definedName>
    <definedName name="_______Ver2" localSheetId="4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 '!$A$6:$HR$60</definedName>
    <definedName name="_xlnm._FilterDatabase" localSheetId="22" hidden="1">'TABLICA 19'!$A$6:$L$233</definedName>
    <definedName name="_xlnm._FilterDatabase" localSheetId="23" hidden="1">'TABLICA 20'!$A$11:$M$11</definedName>
    <definedName name="_xlnm._FilterDatabase" localSheetId="8" hidden="1">'TABLICA 6'!$A$9:$M$9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'!$A$1:$H$101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12'!$A$1:$G$97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'!$A$1:$F$26</definedName>
    <definedName name="_xlnm.Print_Area" localSheetId="18">'TABLICA 16'!$A$1:$E$30</definedName>
    <definedName name="_xlnm.Print_Area" localSheetId="20">'TABLICA 17'!$A$1:$I$35</definedName>
    <definedName name="_xlnm.Print_Area" localSheetId="21">'TABLICA 18 '!$A$1:$D$42</definedName>
    <definedName name="_xlnm.Print_Area" localSheetId="22">'TABLICA 19'!$A$1:$L$233</definedName>
    <definedName name="_xlnm.Print_Area" localSheetId="4">'TABLICA 2  '!$A$1:$H$22</definedName>
    <definedName name="_xlnm.Print_Area" localSheetId="23">'TABLICA 20'!$A$1:$L$102</definedName>
    <definedName name="_xlnm.Print_Area" localSheetId="5">'TABLICA 3'!$A$1:$L$126</definedName>
    <definedName name="_xlnm.Print_Area" localSheetId="6">'TABLICA 4 '!$A$9:$D$98</definedName>
    <definedName name="_xlnm.Print_Area" localSheetId="7">'TABLICA 5   '!$A$1:$D$25</definedName>
    <definedName name="_xlnm.Print_Area" localSheetId="8">'TABLICA 6'!$A$1:$M$101</definedName>
    <definedName name="_xlnm.Print_Area" localSheetId="10">'TABLICA 8 '!$A$12:$M$436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'!$B$1:$F$20</definedName>
    <definedName name="Print_Area_MI" localSheetId="18">#REF!</definedName>
    <definedName name="Print_Area_MI" localSheetId="4">'TABLICA 2  '!#REF!</definedName>
    <definedName name="Print_Area_MI" localSheetId="6">'TABLICA 4 '!$B$1:$D$71</definedName>
    <definedName name="Print_Area_MI" localSheetId="7">'TABLICA 5   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 '!$1:$6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I239" i="29" l="1"/>
  <c r="J231" i="29"/>
  <c r="H231" i="29"/>
  <c r="F231" i="29"/>
  <c r="J229" i="29"/>
  <c r="H229" i="29"/>
  <c r="F229" i="29"/>
  <c r="J226" i="29"/>
  <c r="H226" i="29"/>
  <c r="F226" i="29"/>
  <c r="J225" i="29"/>
  <c r="H225" i="29"/>
  <c r="F225" i="29"/>
  <c r="J222" i="29"/>
  <c r="H222" i="29"/>
  <c r="F222" i="29"/>
  <c r="J220" i="29"/>
  <c r="H220" i="29"/>
  <c r="F220" i="29"/>
  <c r="J216" i="29"/>
  <c r="H216" i="29"/>
  <c r="F216" i="29"/>
  <c r="J214" i="29"/>
  <c r="H214" i="29"/>
  <c r="F214" i="29"/>
  <c r="J213" i="29"/>
  <c r="H213" i="29"/>
  <c r="F213" i="29"/>
  <c r="J208" i="29"/>
  <c r="H208" i="29"/>
  <c r="F208" i="29"/>
  <c r="J204" i="29"/>
  <c r="H204" i="29"/>
  <c r="F204" i="29"/>
  <c r="J202" i="29"/>
  <c r="H202" i="29"/>
  <c r="F202" i="29"/>
  <c r="J199" i="29"/>
  <c r="H199" i="29"/>
  <c r="F199" i="29"/>
  <c r="J197" i="29"/>
  <c r="H197" i="29"/>
  <c r="F197" i="29"/>
  <c r="J195" i="29"/>
  <c r="H195" i="29"/>
  <c r="F195" i="29"/>
  <c r="J194" i="29"/>
  <c r="H194" i="29"/>
  <c r="J191" i="29"/>
  <c r="H191" i="29"/>
  <c r="F191" i="29"/>
  <c r="J189" i="29"/>
  <c r="H189" i="29"/>
  <c r="F189" i="29"/>
  <c r="J188" i="29"/>
  <c r="H188" i="29"/>
  <c r="F188" i="29"/>
  <c r="J187" i="29"/>
  <c r="H187" i="29"/>
  <c r="F187" i="29"/>
  <c r="J185" i="29"/>
  <c r="H185" i="29"/>
  <c r="F185" i="29"/>
  <c r="J184" i="29"/>
  <c r="H184" i="29"/>
  <c r="J179" i="29"/>
  <c r="H179" i="29"/>
  <c r="F179" i="29"/>
  <c r="J177" i="29"/>
  <c r="H177" i="29"/>
  <c r="F177" i="29"/>
  <c r="J175" i="29"/>
  <c r="H175" i="29"/>
  <c r="F175" i="29"/>
  <c r="J172" i="29"/>
  <c r="H172" i="29"/>
  <c r="F172" i="29"/>
  <c r="J164" i="29"/>
  <c r="H164" i="29"/>
  <c r="F164" i="29"/>
  <c r="J161" i="29"/>
  <c r="H161" i="29"/>
  <c r="F161" i="29"/>
  <c r="J151" i="29"/>
  <c r="H151" i="29"/>
  <c r="F151" i="29"/>
  <c r="J135" i="29"/>
  <c r="H135" i="29"/>
  <c r="F135" i="29"/>
  <c r="J130" i="29"/>
  <c r="H130" i="29"/>
  <c r="F130" i="29"/>
  <c r="J126" i="29"/>
  <c r="H126" i="29"/>
  <c r="F126" i="29"/>
  <c r="J120" i="29"/>
  <c r="H120" i="29"/>
  <c r="F120" i="29"/>
  <c r="J87" i="29"/>
  <c r="H87" i="29"/>
  <c r="F87" i="29"/>
  <c r="J86" i="29"/>
  <c r="H86" i="29"/>
  <c r="J74" i="29"/>
  <c r="H74" i="29"/>
  <c r="F74" i="29"/>
  <c r="J55" i="29"/>
  <c r="H55" i="29"/>
  <c r="F55" i="29"/>
  <c r="J54" i="29"/>
  <c r="H54" i="29"/>
  <c r="J50" i="29"/>
  <c r="H50" i="29"/>
  <c r="F50" i="29"/>
  <c r="J49" i="29"/>
  <c r="H49" i="29"/>
  <c r="J43" i="29"/>
  <c r="H43" i="29"/>
  <c r="F43" i="29"/>
  <c r="J34" i="29"/>
  <c r="H34" i="29"/>
  <c r="F34" i="29"/>
  <c r="J29" i="29"/>
  <c r="H29" i="29"/>
  <c r="F29" i="29"/>
  <c r="J26" i="29"/>
  <c r="H26" i="29"/>
  <c r="F26" i="29"/>
  <c r="J23" i="29"/>
  <c r="H23" i="29"/>
  <c r="F23" i="29"/>
  <c r="J22" i="29"/>
  <c r="H22" i="29"/>
  <c r="J21" i="29"/>
  <c r="H21" i="29"/>
  <c r="J20" i="29"/>
  <c r="H20" i="29"/>
  <c r="J19" i="29"/>
  <c r="H19" i="29"/>
  <c r="J18" i="29"/>
  <c r="H18" i="29"/>
  <c r="J17" i="29"/>
  <c r="H17" i="29"/>
  <c r="J15" i="29"/>
  <c r="H15" i="29"/>
  <c r="F15" i="29"/>
  <c r="J12" i="29"/>
  <c r="H12" i="29"/>
  <c r="F12" i="29"/>
  <c r="J11" i="29"/>
  <c r="H11" i="29"/>
  <c r="J10" i="29"/>
  <c r="H10" i="29"/>
  <c r="J9" i="29"/>
  <c r="H9" i="29"/>
  <c r="J8" i="29"/>
  <c r="H8" i="29"/>
  <c r="J7" i="29"/>
  <c r="H7" i="29"/>
  <c r="O27" i="26" l="1"/>
  <c r="Q21" i="26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I186" i="5" s="1"/>
  <c r="H183" i="5"/>
  <c r="H186" i="5" s="1"/>
  <c r="G183" i="5"/>
  <c r="G186" i="5" s="1"/>
  <c r="F184" i="5"/>
  <c r="F183" i="5"/>
  <c r="F186" i="5" s="1"/>
  <c r="E182" i="5"/>
  <c r="E185" i="5" s="1"/>
  <c r="F185" i="5"/>
  <c r="G185" i="5"/>
  <c r="H185" i="5"/>
  <c r="I185" i="5"/>
  <c r="J185" i="5"/>
  <c r="K185" i="5"/>
  <c r="L185" i="5"/>
  <c r="E184" i="5" l="1"/>
  <c r="E183" i="5"/>
  <c r="E186" i="5" s="1"/>
</calcChain>
</file>

<file path=xl/comments1.xml><?xml version="1.0" encoding="utf-8"?>
<comments xmlns="http://schemas.openxmlformats.org/spreadsheetml/2006/main">
  <authors>
    <author>AMFL</author>
    <author>Florys Marek</author>
  </authors>
  <commentList>
    <comment ref="E25" authorId="0" shapeId="0">
      <text>
        <r>
          <rPr>
            <b/>
            <sz val="9"/>
            <color indexed="81"/>
            <rFont val="Tahoma"/>
            <family val="2"/>
            <charset val="238"/>
          </rPr>
          <t>AMFL: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PP = (400+423+424+425+427+429)  i GPA&lt;&gt;1</t>
        </r>
      </text>
    </comment>
    <comment ref="F2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Florys Marek:
</t>
        </r>
        <r>
          <rPr>
            <sz val="9"/>
            <color indexed="81"/>
            <rFont val="Tahoma"/>
            <family val="2"/>
            <charset val="238"/>
          </rPr>
          <t xml:space="preserve">
PP = 400+423+424+425+427+429)  i GPA&lt;&gt;1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  <charset val="238"/>
          </rPr>
          <t>AMFL: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PP = (400+423+424+425+427+429)  i PA&lt;&gt;1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  <charset val="238"/>
          </rPr>
          <t>AMFL: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PP = (400+423+424+425+427+429)  i PA&lt;&gt;1</t>
        </r>
      </text>
    </comment>
  </commentList>
</comments>
</file>

<file path=xl/sharedStrings.xml><?xml version="1.0" encoding="utf-8"?>
<sst xmlns="http://schemas.openxmlformats.org/spreadsheetml/2006/main" count="4756" uniqueCount="935">
  <si>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</si>
  <si>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</si>
  <si>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</si>
  <si>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</si>
  <si>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</si>
  <si>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</si>
  <si>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</si>
  <si>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</si>
  <si>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</si>
  <si>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</si>
  <si>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</si>
  <si>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</si>
  <si>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</si>
  <si>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</si>
  <si>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</si>
  <si>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</si>
  <si>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</si>
  <si>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</si>
  <si>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</si>
  <si>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</si>
  <si>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</si>
  <si>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</si>
  <si>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</si>
  <si>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</si>
  <si>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</si>
  <si>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</si>
  <si>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</si>
  <si>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</si>
  <si>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</si>
  <si>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</si>
  <si>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</si>
  <si>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</si>
  <si>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</si>
  <si>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</si>
  <si>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</si>
  <si>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</si>
  <si>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</si>
  <si>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</si>
  <si>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</si>
  <si>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</si>
  <si>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</si>
  <si>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</si>
  <si>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</si>
  <si>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</si>
  <si>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</si>
  <si>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</si>
  <si>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</si>
  <si>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</si>
  <si>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</si>
  <si>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</si>
  <si>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</si>
  <si>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</si>
  <si>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</si>
  <si>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</si>
  <si>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</si>
  <si>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</si>
  <si>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</si>
  <si>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</si>
  <si>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</si>
  <si>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</si>
  <si>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</si>
  <si>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</si>
  <si>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</si>
  <si>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</si>
  <si>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</si>
  <si>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</si>
  <si>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</si>
  <si>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</si>
  <si>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</si>
  <si>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</si>
  <si>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</si>
  <si>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</si>
  <si>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</si>
  <si>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</si>
  <si>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</si>
  <si>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</si>
  <si>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</si>
  <si>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</si>
  <si>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</si>
  <si>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</si>
  <si>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</si>
  <si>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</si>
  <si>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</si>
  <si>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</si>
  <si>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</si>
  <si>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</si>
  <si>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</si>
  <si>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</si>
  <si>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</si>
  <si>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</si>
  <si>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</si>
  <si>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</si>
  <si>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</si>
  <si>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</si>
  <si>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</si>
  <si>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</si>
  <si>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</si>
  <si>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</si>
  <si>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</si>
  <si>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</si>
  <si>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</si>
  <si>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</si>
  <si>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</si>
  <si>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</si>
  <si>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</si>
  <si>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</si>
  <si>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</si>
  <si>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</si>
  <si>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</si>
  <si>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</si>
  <si>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</si>
  <si>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</si>
  <si>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</si>
  <si>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</si>
  <si>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</si>
  <si>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</si>
  <si>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</si>
  <si>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</si>
  <si>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</si>
  <si>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</si>
  <si>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</si>
  <si>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</si>
  <si>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</si>
  <si>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</si>
  <si>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</si>
  <si>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</si>
  <si>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</si>
  <si>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</si>
  <si>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</si>
  <si>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</si>
  <si>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</si>
  <si>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</si>
  <si>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</si>
  <si>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</si>
  <si>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</si>
  <si>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</si>
  <si>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</si>
  <si>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</si>
  <si>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</si>
  <si>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</si>
  <si>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</si>
  <si>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</si>
  <si>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</si>
  <si>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</si>
  <si>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</si>
  <si>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</si>
  <si>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</si>
  <si>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</si>
  <si>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</si>
  <si>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</si>
  <si>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</si>
  <si>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</si>
  <si>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</si>
  <si>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</si>
  <si>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</si>
  <si>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</si>
  <si>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</si>
  <si>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</si>
  <si>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</si>
  <si>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</si>
  <si>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</si>
  <si>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</si>
  <si>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</si>
  <si>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</si>
  <si>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</si>
  <si>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</si>
  <si>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</si>
  <si>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</si>
  <si>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</si>
  <si>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</si>
  <si>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</si>
  <si>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</si>
  <si>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</si>
  <si>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</si>
  <si>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</si>
  <si>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</si>
  <si>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</si>
  <si>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</si>
  <si>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</si>
  <si>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</si>
  <si>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</si>
  <si>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</si>
  <si>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</si>
  <si>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</si>
  <si>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</si>
  <si>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</si>
  <si>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</si>
  <si>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</si>
  <si>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</si>
  <si>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</si>
  <si>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</si>
  <si>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</si>
  <si>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</si>
  <si>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</si>
  <si>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</si>
  <si>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</si>
  <si>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</si>
  <si>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</si>
  <si>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</si>
  <si>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</si>
  <si>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</si>
  <si>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</si>
  <si>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</si>
  <si>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</si>
  <si>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</si>
  <si>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</si>
  <si>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</si>
  <si>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</si>
  <si>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</si>
  <si>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</si>
  <si>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</si>
  <si>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</si>
  <si>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</si>
  <si>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</si>
  <si>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</si>
  <si>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</si>
  <si>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</si>
  <si>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</si>
  <si>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</si>
  <si>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</si>
  <si>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</si>
  <si>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</si>
  <si>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</si>
  <si>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</si>
  <si>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</si>
  <si>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</si>
  <si>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</si>
  <si>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</si>
  <si>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</si>
  <si>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</si>
  <si>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</si>
  <si>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</si>
  <si>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</si>
  <si>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</si>
  <si>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</si>
  <si>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</si>
  <si>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</si>
  <si>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</si>
  <si>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</si>
  <si>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</si>
  <si>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</si>
  <si>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</si>
  <si>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</si>
  <si>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</si>
  <si>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</si>
  <si>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</si>
  <si>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</si>
  <si>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</si>
  <si>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</si>
  <si>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</si>
  <si>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</si>
  <si>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</si>
  <si>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</si>
  <si>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</si>
  <si>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</si>
  <si>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</si>
  <si>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</si>
  <si>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</si>
  <si>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</si>
  <si>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</si>
  <si>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</si>
  <si>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</si>
  <si>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</si>
  <si>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</si>
  <si>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</si>
  <si>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</si>
  <si>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</si>
  <si>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</si>
  <si>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</si>
  <si>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</si>
  <si>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</si>
  <si>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</si>
  <si>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</si>
  <si>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</si>
  <si>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</si>
  <si>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</si>
  <si>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</si>
  <si>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</si>
  <si>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</si>
  <si>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</si>
  <si>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</si>
  <si>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</si>
  <si>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</si>
  <si>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</si>
  <si>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</si>
  <si>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</si>
  <si>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</si>
  <si>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</si>
  <si>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</si>
  <si>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</si>
  <si>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</si>
  <si>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</si>
  <si>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</si>
  <si>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</si>
  <si>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</si>
  <si>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</si>
  <si>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</si>
  <si>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</si>
  <si>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</si>
  <si>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</si>
  <si>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</si>
  <si>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</si>
  <si>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</si>
  <si>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</si>
  <si>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</si>
  <si>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</si>
  <si>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</si>
  <si>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</si>
  <si>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</si>
  <si>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</si>
  <si>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</si>
  <si>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</si>
  <si>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</si>
  <si>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</si>
  <si>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</si>
  <si>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</si>
  <si>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</si>
  <si>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</si>
  <si>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</si>
  <si>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</si>
  <si>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</si>
  <si>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</si>
  <si>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</si>
  <si>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</si>
  <si>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</si>
  <si>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</si>
  <si>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</si>
  <si>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</si>
  <si>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</si>
  <si>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</si>
  <si>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</si>
  <si>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</si>
  <si>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</si>
  <si>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</si>
  <si>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</si>
  <si>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</si>
  <si>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</si>
  <si>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</si>
  <si>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</si>
  <si>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</si>
  <si>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</si>
  <si>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</si>
  <si>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</si>
  <si>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</si>
  <si>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</si>
  <si>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</si>
  <si>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</si>
  <si>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</si>
  <si>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</si>
  <si>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</si>
  <si>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</si>
  <si>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</si>
  <si>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</si>
  <si>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</si>
  <si>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</si>
  <si>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</si>
  <si>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</si>
  <si>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</si>
  <si>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</si>
  <si>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</si>
  <si>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</si>
  <si>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</si>
  <si>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</si>
  <si>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</si>
  <si>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</si>
  <si>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</si>
  <si>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</si>
  <si>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</si>
  <si>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</si>
  <si>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</si>
  <si>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</si>
  <si>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</si>
  <si>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</si>
  <si>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</si>
  <si>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</si>
  <si>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</si>
  <si>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</si>
  <si>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</si>
  <si>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</si>
  <si>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</si>
  <si>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</si>
  <si>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</si>
  <si>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</si>
  <si>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</si>
  <si>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</si>
  <si>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</si>
  <si>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</si>
  <si>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</si>
  <si>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</si>
  <si>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</si>
  <si>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</si>
  <si>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</si>
  <si>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</si>
  <si>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</si>
  <si>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</si>
  <si>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</si>
  <si>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</si>
  <si>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</si>
  <si>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</si>
  <si>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</si>
  <si>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</si>
  <si>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</si>
  <si>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</si>
  <si>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</si>
  <si>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</si>
  <si>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</si>
  <si>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</si>
  <si>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</si>
  <si>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</si>
  <si>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</si>
  <si>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</si>
  <si>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</si>
  <si>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</si>
  <si>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</si>
  <si>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</si>
  <si>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</si>
  <si>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</si>
  <si>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</si>
  <si>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</si>
  <si>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</si>
  <si>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</si>
  <si>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</si>
  <si>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</si>
  <si>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</si>
  <si>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</si>
  <si>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</si>
  <si>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</si>
  <si>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</si>
  <si>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</si>
  <si>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</si>
  <si>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</si>
  <si>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</si>
  <si>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</si>
  <si>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</si>
  <si>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</si>
  <si>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</si>
  <si>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</si>
  <si>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</si>
  <si>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</si>
  <si>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</si>
  <si>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</si>
  <si>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</si>
  <si>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</si>
  <si>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</si>
  <si>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</si>
  <si>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</si>
  <si>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</si>
  <si>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</si>
  <si>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</si>
  <si>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</si>
  <si>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</si>
  <si>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</si>
  <si>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</si>
  <si>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</si>
  <si>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</si>
  <si>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</si>
  <si>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</si>
  <si>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</si>
  <si>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</si>
  <si>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</si>
  <si>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</si>
  <si>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</si>
  <si>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</si>
  <si>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</si>
  <si>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</si>
  <si>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</si>
  <si>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</si>
  <si>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</si>
  <si>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</si>
  <si>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</si>
  <si>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</si>
  <si>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</si>
  <si>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</si>
  <si>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</si>
  <si>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</si>
  <si>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</si>
  <si>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</si>
  <si>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</si>
  <si>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</si>
  <si>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</si>
  <si>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</si>
  <si>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</si>
  <si>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</si>
  <si>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</si>
  <si>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</si>
  <si>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</si>
  <si>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</si>
  <si>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</si>
  <si>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</si>
  <si>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</si>
  <si>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</si>
  <si>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</si>
  <si>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</si>
  <si>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</si>
  <si>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</si>
  <si>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</si>
  <si>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</si>
  <si>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</si>
  <si>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</si>
  <si>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</si>
  <si>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</si>
  <si>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</si>
  <si>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</si>
  <si>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</si>
  <si>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</si>
  <si>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</si>
  <si>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</si>
  <si>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</si>
  <si>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</si>
  <si>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</si>
  <si>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</si>
  <si>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</si>
  <si>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</si>
  <si>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</si>
  <si>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</si>
  <si>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</si>
  <si>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</si>
  <si>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</si>
  <si>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</si>
  <si>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</si>
  <si>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</si>
  <si>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</si>
  <si>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</si>
  <si>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</si>
  <si>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</si>
  <si>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</si>
  <si>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</si>
  <si>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</si>
  <si>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</si>
  <si>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</si>
  <si>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</si>
  <si>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</si>
  <si>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</si>
  <si>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</si>
  <si>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</si>
  <si>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</si>
  <si>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</si>
  <si>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</si>
  <si>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</si>
  <si>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</si>
  <si>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</si>
  <si>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</si>
  <si>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</si>
  <si>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</si>
  <si>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</si>
  <si>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</si>
  <si>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</si>
  <si>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</si>
  <si>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</si>
  <si>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</si>
  <si>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</si>
  <si>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</si>
  <si>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</si>
  <si>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</si>
  <si>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</si>
  <si>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</si>
  <si>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</si>
  <si>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</si>
  <si>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</si>
  <si>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1"/>
        <rFont val="Arial"/>
        <family val="2"/>
        <charset val="238"/>
      </rPr>
      <t xml:space="preserve">*) </t>
    </r>
    <r>
      <rPr>
        <sz val="11"/>
        <rFont val="Arial"/>
        <family val="2"/>
        <charset val="238"/>
      </rPr>
      <t>wskaźnik powyżej 1000</t>
    </r>
  </si>
  <si>
    <t xml:space="preserve">Sprawozdanie operatywne z wykonania budżetu państwa uwzględnia przepisy:  </t>
  </si>
  <si>
    <t xml:space="preserve"> - rozporządzenia Prezesa Rady Ministrów z dnia 30 kwietnia 2018 r.  w sprawie  przeniesienia planowanych wydatków budżetowych, w tym wynagrodzeń,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</si>
  <si>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</si>
  <si>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</si>
  <si>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</si>
  <si>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Prezes Urzędu Ochrony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</si>
  <si>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</si>
  <si>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</si>
  <si>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</si>
  <si>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</si>
  <si>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</si>
  <si>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</si>
  <si>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</si>
  <si>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</si>
  <si>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</si>
  <si>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</si>
  <si>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</si>
  <si>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</si>
  <si>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</si>
  <si>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</si>
  <si>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</si>
  <si>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</si>
  <si>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</si>
  <si>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1) - zwiększenie rezerwy o kwotę 6.635 tys. zł  z tytułu przeniesienia z grupy "wydatki majątkowe"</t>
  </si>
  <si>
    <t xml:space="preserve">      zmniejszenie rezerwy o kwotę 8.280 tys. zł  z tytułu przeniesienia do grupy "wydatki majątkowe"</t>
  </si>
  <si>
    <t>2) - zmniejszenie rezerwy o kwotę 6.635 tys. zł z tytułu przeniesienia do grupy "wydatki bieżące jednostek budżetowych"</t>
  </si>
  <si>
    <t xml:space="preserve">      zwiększenie rezerwy o kwotę 8.280 tys. zł  z tytułu przeniesienia z grupy "wydatki bieżące jednostek budżetowych"</t>
  </si>
  <si>
    <t>ZA  STYCZEŃ - LIPIEC 2018 ROKU</t>
  </si>
  <si>
    <t>Warszawa, sierpień 2018 r.</t>
  </si>
  <si>
    <t>I - VII</t>
  </si>
  <si>
    <t>I - VIII</t>
  </si>
  <si>
    <t>I - IX</t>
  </si>
  <si>
    <t xml:space="preserve"> - rozporządzenia Prezesa Rady Ministrów z dnia 26 czerwca 2018 r. w sprawie  dokonania przeniesień niektórych planowanych wydatków budżetu państwa,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</si>
  <si>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sierpień 3.297.122 tys.zł</t>
    </r>
  </si>
  <si>
    <r>
      <rPr>
        <vertAlign val="superscript"/>
        <sz val="11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</si>
  <si>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o ochronie danych osobowych (Dz. U. poz. 1000).</t>
  </si>
  <si>
    <r>
      <t>10 - Prezes Urzędu Ochrony Danych Osobowych</t>
    </r>
    <r>
      <rPr>
        <vertAlign val="superscript"/>
        <sz val="12"/>
        <rFont val="Arial"/>
        <family val="2"/>
        <charset val="238"/>
      </rPr>
      <t xml:space="preserve"> **)</t>
    </r>
  </si>
  <si>
    <r>
      <t xml:space="preserve">Danych Osobowych </t>
    </r>
    <r>
      <rPr>
        <vertAlign val="superscript"/>
        <sz val="12"/>
        <rFont val="Arial"/>
        <family val="2"/>
        <charset val="238"/>
      </rPr>
      <t>**)</t>
    </r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</si>
  <si>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</si>
  <si>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t>Tablica 11</t>
  </si>
  <si>
    <t>ZOBOWIĄZANIA   PAŃSTWOWYCH   JEDNOSTEK   BUDŻETOWYCH  -  WEDŁUG   DZIAŁÓW</t>
  </si>
  <si>
    <t>Stan zobowiązań</t>
  </si>
  <si>
    <t>Stan zobowiązań wymagalnych</t>
  </si>
  <si>
    <t>na dzień 31-07-2018 r.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</si>
  <si>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</si>
  <si>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</si>
  <si>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</si>
  <si>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</si>
  <si>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</si>
  <si>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</si>
  <si>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</si>
  <si>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</si>
  <si>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</si>
  <si>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</si>
  <si>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</si>
  <si>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</si>
  <si>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</si>
  <si>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</si>
  <si>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</si>
  <si>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</si>
  <si>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</si>
  <si>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</si>
  <si>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</si>
  <si>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</si>
  <si>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855   -  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</si>
  <si>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</si>
  <si>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</si>
  <si>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</si>
  <si>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</si>
  <si>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 xml:space="preserve">                 2 286 455 tys. zł - zobowiązania części 79 z tytułu odsetek, dyskonta i opłat od kredytów otrzymanych, wyemitowanych obligacji Skarbu Państwa i transakcji</t>
  </si>
  <si>
    <t xml:space="preserve">                 swap  oraz innych tytułów  płatne do końca 2018 r.</t>
  </si>
  <si>
    <t xml:space="preserve">              Pozostałe zobowiązania płatne w latach następnych.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</si>
  <si>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</si>
  <si>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</si>
  <si>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</si>
  <si>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</si>
  <si>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r>
      <t>10 - Prezes Urzędu  Ochrony Danych Osobowych</t>
    </r>
    <r>
      <rPr>
        <sz val="14"/>
        <rFont val="Arial"/>
        <family val="2"/>
        <charset val="238"/>
      </rPr>
      <t xml:space="preserve"> </t>
    </r>
    <r>
      <rPr>
        <vertAlign val="superscript"/>
        <sz val="14"/>
        <rFont val="Arial"/>
        <family val="2"/>
        <charset val="238"/>
      </rPr>
      <t>*)</t>
    </r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</si>
  <si>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</si>
  <si>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</si>
  <si>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</si>
  <si>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</si>
  <si>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</si>
  <si>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</si>
  <si>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</si>
  <si>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 xml:space="preserve">         oraz innych tytułów płatne do końca 2018 r. w kwocie 2 286 455  tys. zł. Pozostałe zobowiazania płatne w latach następnych.</t>
  </si>
  <si>
    <r>
      <rPr>
        <vertAlign val="superscript"/>
        <sz val="11"/>
        <rFont val="Arial CE"/>
        <charset val="238"/>
      </rPr>
      <t xml:space="preserve">     </t>
    </r>
    <r>
      <rPr>
        <vertAlign val="superscript"/>
        <sz val="14"/>
        <rFont val="Arial CE"/>
        <charset val="238"/>
      </rPr>
      <t xml:space="preserve">  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</si>
  <si>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    o ochronie danych osobowych (Dz. U. poz. 1000).</t>
  </si>
  <si>
    <t>Tablica 13</t>
  </si>
  <si>
    <t>ZOBOWIĄZANIA   PAŃSTWOWYCH   JEDNOSTEK   BUDŻETOWYCH   W   BUDŻETACH   WOJEWODÓW   -   WEDŁUG   DZIAŁÓW</t>
  </si>
  <si>
    <t>`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</si>
  <si>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</si>
  <si>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</si>
  <si>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</si>
  <si>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</si>
  <si>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</si>
  <si>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</si>
  <si>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</si>
  <si>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</si>
  <si>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</si>
  <si>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</si>
  <si>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</si>
  <si>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</si>
  <si>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</si>
  <si>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</si>
  <si>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</si>
  <si>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</si>
  <si>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</si>
  <si>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</si>
  <si>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</si>
  <si>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</si>
  <si>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</si>
  <si>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</si>
  <si>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</si>
  <si>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</si>
  <si>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</si>
  <si>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</si>
  <si>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</si>
  <si>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</si>
  <si>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</si>
  <si>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</si>
  <si>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</si>
  <si>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</si>
  <si>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</si>
  <si>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</si>
  <si>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</si>
  <si>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</si>
  <si>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</si>
  <si>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</si>
  <si>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</si>
  <si>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</si>
  <si>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</si>
  <si>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</si>
  <si>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</si>
  <si>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</si>
  <si>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</si>
  <si>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</si>
  <si>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</si>
  <si>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</si>
  <si>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</si>
  <si>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</si>
  <si>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</si>
  <si>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</si>
  <si>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</si>
  <si>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</si>
  <si>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</si>
  <si>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</si>
  <si>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</si>
  <si>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</si>
  <si>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I -VII</t>
  </si>
  <si>
    <t xml:space="preserve">Tablica 6 </t>
  </si>
  <si>
    <t>WYDATKI   BUDŻETU   PAŃSTWA</t>
  </si>
  <si>
    <t>4:3</t>
  </si>
  <si>
    <t>6:3</t>
  </si>
  <si>
    <t>w tysiącach złotych</t>
  </si>
  <si>
    <t>Budżet po zmianach</t>
  </si>
  <si>
    <t>P1</t>
  </si>
  <si>
    <t>WYDATKI OGÓŁEM</t>
  </si>
  <si>
    <t>P2</t>
  </si>
  <si>
    <t>1.</t>
  </si>
  <si>
    <t>DOTACJE I SUBWENCJE</t>
  </si>
  <si>
    <t>P3</t>
  </si>
  <si>
    <t>P4</t>
  </si>
  <si>
    <t>1.1</t>
  </si>
  <si>
    <t>Subwencje ogólne</t>
  </si>
  <si>
    <t>P5</t>
  </si>
  <si>
    <t>1.2</t>
  </si>
  <si>
    <t>Dotacje dla państwowych funduszy celowych</t>
  </si>
  <si>
    <t>P7</t>
  </si>
  <si>
    <t>P8</t>
  </si>
  <si>
    <t>Fundusz Ubezpieczeń Społecznych</t>
  </si>
  <si>
    <t>P9</t>
  </si>
  <si>
    <t>Fundusz Emerytalno-Rentowy</t>
  </si>
  <si>
    <t>P20</t>
  </si>
  <si>
    <t>1.3</t>
  </si>
  <si>
    <t>Dotacje dla jednostek samorządu terytorialnego na realizację zadań bieżących  z zakresu administracji rządowej oraz innych zadań zleconych ustawami</t>
  </si>
  <si>
    <t>P10</t>
  </si>
  <si>
    <t>1.4</t>
  </si>
  <si>
    <t>Dotacje dla jednostek samorządu terytorialnego na zadania bieżące własne</t>
  </si>
  <si>
    <t>P11</t>
  </si>
  <si>
    <t>1.5</t>
  </si>
  <si>
    <t>Dotacje podmiotowe dla uczelni</t>
  </si>
  <si>
    <t>P12</t>
  </si>
  <si>
    <t>2.</t>
  </si>
  <si>
    <t>ŚWIADCZENIA NA RZECZ OSÓB FIZYCZNYCH</t>
  </si>
  <si>
    <t>P13</t>
  </si>
  <si>
    <t>3.</t>
  </si>
  <si>
    <t>WYDATKI BIEŻĄCE JEDNOSTEK BUDŻETOWYCH</t>
  </si>
  <si>
    <t>P14</t>
  </si>
  <si>
    <t>P15</t>
  </si>
  <si>
    <t>3.1</t>
  </si>
  <si>
    <t>Wynagrodzenia i pochodne od wynagrodzeń</t>
  </si>
  <si>
    <t>P16</t>
  </si>
  <si>
    <t>3.2</t>
  </si>
  <si>
    <t>Zakup materiałów i usług</t>
  </si>
  <si>
    <t>P17</t>
  </si>
  <si>
    <t>4.</t>
  </si>
  <si>
    <t>WYDATKI MAJĄTKOWE</t>
  </si>
  <si>
    <t>P19</t>
  </si>
  <si>
    <t>P23</t>
  </si>
  <si>
    <t>4.1</t>
  </si>
  <si>
    <t>Wydatki i zakupy inwestycyjne państwowych jednostek 
budżetowych</t>
  </si>
  <si>
    <t>P24</t>
  </si>
  <si>
    <t>4.2</t>
  </si>
  <si>
    <t>Dotacje dla jednostek samorządu terytorialnego na inwestycje i zakupy inwestycyjne z zakresu administracji rządowej oraz inne zadania zlecone ustawami</t>
  </si>
  <si>
    <t>4.3</t>
  </si>
  <si>
    <t>Dotacje dla jednostek samorządu terytorialnego na realizację ich własnych inwestycji i zakupów inwestycyjnych</t>
  </si>
  <si>
    <t>5.</t>
  </si>
  <si>
    <t>WYDATKI NA OBSŁUGĘ DŁUGU SKARBU PAŃSTWA</t>
  </si>
  <si>
    <t>6.</t>
  </si>
  <si>
    <t>ŚRODKI WŁASNE UNII EUROPEJSKIEJ</t>
  </si>
  <si>
    <t>7.</t>
  </si>
  <si>
    <t>WSPÓŁFINANSOWANIE PROJEKTÓW Z UDZIAŁEM ŚRODKÓW UE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</si>
  <si>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</si>
  <si>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</si>
  <si>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</si>
  <si>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</si>
  <si>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</si>
  <si>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</si>
  <si>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</si>
  <si>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</si>
  <si>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</si>
  <si>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</si>
  <si>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</si>
  <si>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</si>
  <si>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</si>
  <si>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</si>
  <si>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</si>
  <si>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</si>
  <si>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</si>
  <si>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</si>
  <si>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</si>
  <si>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</si>
  <si>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</si>
  <si>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</si>
  <si>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</si>
  <si>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</si>
  <si>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   w tym kwot wynagrodzeń, określonych  w ustawie budżetowej na rok 2018  (Dz. U. poz. 1278).</t>
  </si>
  <si>
    <t>ZESTAWIENIE  OGÓLNE  Z  WYKONANIA  BUDŻETU  ŚRODKÓW  EUROPEJSKICH</t>
  </si>
  <si>
    <t xml:space="preserve">Ustawa </t>
  </si>
  <si>
    <t xml:space="preserve"> I - IV</t>
  </si>
  <si>
    <t xml:space="preserve"> I - VII</t>
  </si>
  <si>
    <t xml:space="preserve"> I - VIII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</si>
  <si>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</si>
  <si>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</si>
  <si>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</si>
  <si>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</si>
  <si>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I-VII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</si>
  <si>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</si>
  <si>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</si>
  <si>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</si>
  <si>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</si>
  <si>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</si>
  <si>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</si>
  <si>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</si>
  <si>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</si>
  <si>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</si>
  <si>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</si>
  <si>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</si>
  <si>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</si>
  <si>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</si>
  <si>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</si>
  <si>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</si>
  <si>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</si>
  <si>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</si>
  <si>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</si>
  <si>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</si>
  <si>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</si>
  <si>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</si>
  <si>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</si>
  <si>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</si>
  <si>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</si>
  <si>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</si>
  <si>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</si>
  <si>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Program Operacyjny Infrastruktura i Środowisko 2007-2013</t>
  </si>
  <si>
    <t>Regionalny Program Operacyjny dla Województwa Dolnośląskiego na lata 2007 - 2013</t>
  </si>
  <si>
    <t>Małopolski Regionalny Program Operacyjny na lata 2007 - 2013</t>
  </si>
  <si>
    <t>Regionalny Program Operacyjny dla Województwa Pomorskiego na lata 2007 - 2013</t>
  </si>
  <si>
    <t>Ogółem perspektywa finansowa UE 2007 - 2013</t>
  </si>
  <si>
    <t>Mechanizm Finansowy EOG 2009 - 2014</t>
  </si>
  <si>
    <t>Norweski Mechanizm Finansowy 2009 - 2014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</si>
  <si>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</si>
  <si>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</si>
  <si>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</si>
  <si>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</si>
  <si>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</si>
  <si>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</si>
  <si>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</si>
  <si>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</si>
  <si>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Wydatki z budżetu     środków europejskich</t>
  </si>
  <si>
    <t>Razem część</t>
  </si>
  <si>
    <t>Wydatki z budżetu środków europejskich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</si>
  <si>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</si>
  <si>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</si>
  <si>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</si>
  <si>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</si>
  <si>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</si>
  <si>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</si>
  <si>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</si>
  <si>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</si>
  <si>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</si>
  <si>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</si>
  <si>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</si>
  <si>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</si>
  <si>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</si>
  <si>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- Lubuskie 2020</t>
  </si>
  <si>
    <t>Regionalny Program Operacyjny Województwa Warmińsko - Mazurskiego na lata 2014 - 2020</t>
  </si>
  <si>
    <t xml:space="preserve">Program Operacyjny Polska Wschodnia </t>
  </si>
  <si>
    <t>Mechanizm Finansowy EOG III Perspektywa Finansowa</t>
  </si>
  <si>
    <t>Norweski Mechanizm Finansowy III Perspektywa Finansowa</t>
  </si>
  <si>
    <t>Regionalny Program Operacyjny dla Województwa Dolnośląskiego 2007-2013</t>
  </si>
  <si>
    <t>Regionalny Program Operacyjny Województwa Dolnośląskiego na lata 2014-2020</t>
  </si>
  <si>
    <t>Małopolski Regionalny Program Operacyjny na lata 2007-2013</t>
  </si>
  <si>
    <t>Regionalny Program Operacyjny Województwa Pomorskiego na lata 2007-2013</t>
  </si>
  <si>
    <t>Program Operacyjny Infrastruktura i Środowisko 2007 - 2013</t>
  </si>
  <si>
    <t>Norweski Mechanizm Finansowy 2009-2014</t>
  </si>
  <si>
    <t>Mechanizm Finansowy EOG 2009-2014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</si>
  <si>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</si>
  <si>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</si>
  <si>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</si>
  <si>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</si>
  <si>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</si>
  <si>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</si>
  <si>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</si>
  <si>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</si>
  <si>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</si>
  <si>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</si>
  <si>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</si>
  <si>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</si>
  <si>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</si>
  <si>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</si>
  <si>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</si>
  <si>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</si>
  <si>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</si>
  <si>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</si>
  <si>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</si>
  <si>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</si>
  <si>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</si>
  <si>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</si>
  <si>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</si>
  <si>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</si>
  <si>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I-VII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</si>
  <si>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</si>
  <si>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</si>
  <si>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</si>
  <si>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</si>
  <si>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Mechanizm Finansowy Europejskiego Obszaru Gospodarczego 2009-2014</t>
  </si>
  <si>
    <t>Program Operacyjny Kapitał Ludzki 2007 - 2013</t>
  </si>
  <si>
    <t>Program Operacyjny Rozwój Polski Wschodniej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</si>
  <si>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</si>
  <si>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</si>
  <si>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</si>
  <si>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</si>
  <si>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</si>
  <si>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</si>
  <si>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</si>
  <si>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</si>
  <si>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</si>
  <si>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</si>
  <si>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</si>
  <si>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</si>
  <si>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</si>
  <si>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</si>
  <si>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</si>
  <si>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</si>
  <si>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</si>
  <si>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</si>
  <si>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</si>
  <si>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</si>
  <si>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</si>
  <si>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Rybactwo i Morze 2014-2020</t>
  </si>
  <si>
    <t>Program Operacyjny Zrównoważony Rozwój Sektora Rybołówstwa i Nadbrzeżnych Obszarów Rybackich 2007 - 2013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</si>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</sst>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#,###&quot; &quot;;&quot;-&quot;#,###&quot; &quot;;&quot;- &quot;"/>
    <numFmt numFmtId="175" formatCode="#,##0&quot; &quot;;;&quot;- &quot;"/>
    <numFmt numFmtId="176" formatCode="#\ ##0&quot; &quot;;;&quot;-&quot;"/>
    <numFmt numFmtId="177" formatCode="0&quot; &quot;;;&quot;- &quot;"/>
    <numFmt numFmtId="178" formatCode="#\ ###\ ##0&quot; &quot;;;&quot;-&quot;"/>
    <numFmt numFmtId="179" formatCode="#,##0&quot; &quot;;;&quot;--- &quot;"/>
    <numFmt numFmtId="180" formatCode="#,##0.0"/>
    <numFmt numFmtId="181" formatCode="\ #,###,"/>
    <numFmt numFmtId="182" formatCode="#,###,"/>
    <numFmt numFmtId="183" formatCode="_-* #,##0.0\ _z_ł_-;\-* #,##0.0\ _z_ł_-;_-* &quot;-&quot;?\ _z_ł_-;_-@_-"/>
    <numFmt numFmtId="184" formatCode="_-* #,##0.0000\ _z_ł_-;\-* #,##0.0000\ _z_ł_-;_-* &quot;-&quot;??\ _z_ł_-;_-@_-"/>
    <numFmt numFmtId="185" formatCode="000"/>
  </numFmts>
  <fonts count="1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10"/>
      <name val="Arial CE"/>
      <family val="2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2"/>
      <color indexed="8"/>
      <name val="Arial CE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vertAlign val="superscript"/>
      <sz val="11"/>
      <name val="Arial CE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vertAlign val="superscript"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1"/>
      <name val="Arial CE"/>
      <family val="2"/>
      <charset val="238"/>
    </font>
    <font>
      <vertAlign val="superscript"/>
      <sz val="14"/>
      <name val="Arial CE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sz val="12"/>
      <color theme="0"/>
      <name val="Arial"/>
      <family val="2"/>
    </font>
    <font>
      <vertAlign val="superscript"/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indexed="10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4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7" borderId="1" applyNumberFormat="0" applyAlignment="0" applyProtection="0"/>
    <xf numFmtId="0" fontId="16" fillId="7" borderId="1" applyNumberFormat="0" applyAlignment="0" applyProtection="0"/>
    <xf numFmtId="0" fontId="15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5" fillId="7" borderId="1" applyNumberFormat="0" applyAlignment="0" applyProtection="0"/>
    <xf numFmtId="0" fontId="17" fillId="20" borderId="3" applyNumberFormat="0" applyAlignment="0" applyProtection="0"/>
    <xf numFmtId="0" fontId="18" fillId="20" borderId="3" applyNumberFormat="0" applyAlignment="0" applyProtection="0"/>
    <xf numFmtId="0" fontId="17" fillId="20" borderId="3" applyNumberFormat="0" applyAlignment="0" applyProtection="0"/>
    <xf numFmtId="0" fontId="18" fillId="20" borderId="3" applyNumberFormat="0" applyAlignment="0" applyProtection="0"/>
    <xf numFmtId="0" fontId="18" fillId="20" borderId="3" applyNumberFormat="0" applyAlignment="0" applyProtection="0"/>
    <xf numFmtId="0" fontId="18" fillId="20" borderId="3" applyNumberFormat="0" applyAlignment="0" applyProtection="0"/>
    <xf numFmtId="0" fontId="17" fillId="20" borderId="3" applyNumberFormat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17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16" fillId="7" borderId="1" applyNumberFormat="0" applyAlignment="0" applyProtection="0"/>
    <xf numFmtId="0" fontId="26" fillId="0" borderId="7" applyNumberFormat="0" applyFill="0" applyAlignment="0" applyProtection="0"/>
    <xf numFmtId="0" fontId="27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6" fillId="0" borderId="7" applyNumberFormat="0" applyFill="0" applyAlignment="0" applyProtection="0"/>
    <xf numFmtId="0" fontId="28" fillId="21" borderId="2" applyNumberFormat="0" applyAlignment="0" applyProtection="0"/>
    <xf numFmtId="0" fontId="14" fillId="21" borderId="2" applyNumberFormat="0" applyAlignment="0" applyProtection="0"/>
    <xf numFmtId="0" fontId="28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28" fillId="21" borderId="2" applyNumberFormat="0" applyAlignment="0" applyProtection="0"/>
    <xf numFmtId="0" fontId="27" fillId="0" borderId="7" applyNumberFormat="0" applyFill="0" applyAlignment="0" applyProtection="0"/>
    <xf numFmtId="0" fontId="29" fillId="0" borderId="4" applyNumberFormat="0" applyFill="0" applyAlignment="0" applyProtection="0"/>
    <xf numFmtId="0" fontId="23" fillId="0" borderId="4" applyNumberFormat="0" applyFill="0" applyAlignment="0" applyProtection="0"/>
    <xf numFmtId="0" fontId="29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24" fillId="0" borderId="5" applyNumberFormat="0" applyFill="0" applyAlignment="0" applyProtection="0"/>
    <xf numFmtId="0" fontId="30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5" fillId="0" borderId="6" applyNumberFormat="0" applyFill="0" applyAlignment="0" applyProtection="0"/>
    <xf numFmtId="0" fontId="31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34" fillId="0" borderId="0"/>
    <xf numFmtId="0" fontId="8" fillId="0" borderId="0"/>
    <xf numFmtId="0" fontId="8" fillId="0" borderId="0"/>
    <xf numFmtId="165" fontId="34" fillId="0" borderId="0"/>
    <xf numFmtId="165" fontId="34" fillId="0" borderId="0"/>
    <xf numFmtId="165" fontId="34" fillId="0" borderId="0"/>
    <xf numFmtId="0" fontId="35" fillId="0" borderId="0"/>
    <xf numFmtId="167" fontId="34" fillId="0" borderId="0"/>
    <xf numFmtId="0" fontId="35" fillId="0" borderId="0"/>
    <xf numFmtId="167" fontId="34" fillId="0" borderId="0"/>
    <xf numFmtId="0" fontId="21" fillId="0" borderId="0"/>
    <xf numFmtId="0" fontId="9" fillId="0" borderId="0"/>
    <xf numFmtId="167" fontId="34" fillId="0" borderId="0"/>
    <xf numFmtId="0" fontId="9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6" fillId="0" borderId="0"/>
    <xf numFmtId="0" fontId="21" fillId="0" borderId="0"/>
    <xf numFmtId="0" fontId="7" fillId="0" borderId="0"/>
    <xf numFmtId="0" fontId="36" fillId="0" borderId="0"/>
    <xf numFmtId="0" fontId="7" fillId="0" borderId="0"/>
    <xf numFmtId="0" fontId="8" fillId="0" borderId="0"/>
    <xf numFmtId="165" fontId="34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5" fontId="34" fillId="0" borderId="0"/>
    <xf numFmtId="165" fontId="34" fillId="0" borderId="0"/>
    <xf numFmtId="165" fontId="34" fillId="0" borderId="0"/>
    <xf numFmtId="165" fontId="34" fillId="0" borderId="0" applyFill="0"/>
    <xf numFmtId="0" fontId="7" fillId="0" borderId="0"/>
    <xf numFmtId="165" fontId="34" fillId="0" borderId="0" applyFill="0"/>
    <xf numFmtId="165" fontId="34" fillId="0" borderId="0" applyFill="0"/>
    <xf numFmtId="165" fontId="34" fillId="0" borderId="0"/>
    <xf numFmtId="0" fontId="35" fillId="23" borderId="8" applyNumberFormat="0" applyFont="0" applyAlignment="0" applyProtection="0"/>
    <xf numFmtId="0" fontId="35" fillId="23" borderId="8" applyNumberFormat="0" applyFont="0" applyAlignment="0" applyProtection="0"/>
    <xf numFmtId="0" fontId="35" fillId="23" borderId="8" applyNumberFormat="0" applyFont="0" applyAlignment="0" applyProtection="0"/>
    <xf numFmtId="0" fontId="37" fillId="20" borderId="1" applyNumberFormat="0" applyAlignment="0" applyProtection="0"/>
    <xf numFmtId="0" fontId="13" fillId="20" borderId="1" applyNumberFormat="0" applyAlignment="0" applyProtection="0"/>
    <xf numFmtId="0" fontId="37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37" fillId="20" borderId="1" applyNumberFormat="0" applyAlignment="0" applyProtection="0"/>
    <xf numFmtId="0" fontId="18" fillId="20" borderId="3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44" fontId="38" fillId="0" borderId="0" applyFont="0" applyFill="0" applyBorder="0" applyAlignment="0" applyProtection="0"/>
    <xf numFmtId="6" fontId="3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45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165" fontId="34" fillId="0" borderId="0"/>
    <xf numFmtId="0" fontId="89" fillId="0" borderId="0"/>
    <xf numFmtId="9" fontId="9" fillId="0" borderId="0" applyFont="0" applyFill="0" applyBorder="0" applyAlignment="0" applyProtection="0"/>
    <xf numFmtId="0" fontId="6" fillId="0" borderId="0"/>
    <xf numFmtId="0" fontId="89" fillId="0" borderId="0"/>
    <xf numFmtId="0" fontId="7" fillId="0" borderId="0"/>
    <xf numFmtId="0" fontId="90" fillId="0" borderId="0"/>
    <xf numFmtId="0" fontId="35" fillId="0" borderId="0"/>
    <xf numFmtId="0" fontId="5" fillId="0" borderId="0"/>
    <xf numFmtId="9" fontId="5" fillId="0" borderId="0" applyFont="0" applyFill="0" applyBorder="0" applyAlignment="0" applyProtection="0"/>
    <xf numFmtId="0" fontId="9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5" fillId="0" borderId="0"/>
    <xf numFmtId="165" fontId="34" fillId="0" borderId="0"/>
    <xf numFmtId="165" fontId="34" fillId="0" borderId="0"/>
    <xf numFmtId="0" fontId="97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74" fontId="34" fillId="0" borderId="0"/>
    <xf numFmtId="0" fontId="36" fillId="0" borderId="0"/>
    <xf numFmtId="174" fontId="34" fillId="0" borderId="0"/>
    <xf numFmtId="174" fontId="34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1773">
    <xf numFmtId="0" fontId="0" fillId="0" borderId="0" xfId="0"/>
    <xf numFmtId="0" fontId="46" fillId="0" borderId="0" xfId="343" applyFont="1" applyFill="1" applyAlignment="1">
      <alignment vertical="center"/>
    </xf>
    <xf numFmtId="0" fontId="47" fillId="0" borderId="0" xfId="343" applyFont="1" applyFill="1" applyAlignment="1">
      <alignment vertical="center"/>
    </xf>
    <xf numFmtId="0" fontId="46" fillId="0" borderId="0" xfId="343" applyFont="1" applyFill="1" applyAlignment="1" applyProtection="1">
      <alignment horizontal="centerContinuous" vertical="center"/>
      <protection locked="0"/>
    </xf>
    <xf numFmtId="0" fontId="47" fillId="0" borderId="0" xfId="343" applyFont="1" applyFill="1" applyAlignment="1">
      <alignment horizontal="centerContinuous" vertical="center"/>
    </xf>
    <xf numFmtId="168" fontId="47" fillId="0" borderId="0" xfId="343" applyNumberFormat="1" applyFont="1" applyFill="1" applyAlignment="1">
      <alignment horizontal="centerContinuous" vertical="center"/>
    </xf>
    <xf numFmtId="168" fontId="46" fillId="0" borderId="0" xfId="343" applyNumberFormat="1" applyFont="1" applyFill="1" applyAlignment="1">
      <alignment vertical="center"/>
    </xf>
    <xf numFmtId="168" fontId="46" fillId="0" borderId="0" xfId="343" applyNumberFormat="1" applyFont="1" applyFill="1" applyAlignment="1">
      <alignment horizontal="left" vertical="center"/>
    </xf>
    <xf numFmtId="0" fontId="46" fillId="0" borderId="0" xfId="343" applyFont="1" applyFill="1" applyAlignment="1">
      <alignment horizontal="left" vertical="center"/>
    </xf>
    <xf numFmtId="0" fontId="49" fillId="0" borderId="0" xfId="343" applyFont="1" applyFill="1" applyAlignment="1">
      <alignment horizontal="right" vertical="center"/>
    </xf>
    <xf numFmtId="0" fontId="52" fillId="0" borderId="10" xfId="343" applyFont="1" applyFill="1" applyBorder="1" applyAlignment="1">
      <alignment vertical="center"/>
    </xf>
    <xf numFmtId="0" fontId="52" fillId="0" borderId="11" xfId="343" applyFont="1" applyFill="1" applyBorder="1" applyAlignment="1">
      <alignment vertical="center"/>
    </xf>
    <xf numFmtId="0" fontId="49" fillId="0" borderId="11" xfId="343" applyFont="1" applyFill="1" applyBorder="1" applyAlignment="1">
      <alignment vertical="center"/>
    </xf>
    <xf numFmtId="0" fontId="53" fillId="0" borderId="12" xfId="343" applyFont="1" applyFill="1" applyBorder="1" applyAlignment="1">
      <alignment vertical="center"/>
    </xf>
    <xf numFmtId="0" fontId="53" fillId="0" borderId="13" xfId="343" applyFont="1" applyFill="1" applyBorder="1" applyAlignment="1">
      <alignment horizontal="left" vertical="center"/>
    </xf>
    <xf numFmtId="0" fontId="53" fillId="0" borderId="13" xfId="343" applyFont="1" applyFill="1" applyBorder="1" applyAlignment="1">
      <alignment horizontal="centerContinuous" vertical="center"/>
    </xf>
    <xf numFmtId="0" fontId="53" fillId="0" borderId="14" xfId="343" applyFont="1" applyFill="1" applyBorder="1" applyAlignment="1">
      <alignment horizontal="centerContinuous" vertical="center"/>
    </xf>
    <xf numFmtId="165" fontId="46" fillId="0" borderId="15" xfId="342" applyFont="1" applyFill="1" applyBorder="1" applyAlignment="1">
      <alignment horizontal="left" vertical="center"/>
    </xf>
    <xf numFmtId="165" fontId="46" fillId="0" borderId="12" xfId="342" applyFont="1" applyFill="1" applyBorder="1" applyAlignment="1">
      <alignment horizontal="left" vertical="center"/>
    </xf>
    <xf numFmtId="165" fontId="46" fillId="0" borderId="16" xfId="342" applyFont="1" applyFill="1" applyBorder="1" applyAlignment="1">
      <alignment horizontal="left" vertical="center"/>
    </xf>
    <xf numFmtId="165" fontId="46" fillId="0" borderId="17" xfId="342" applyFont="1" applyFill="1" applyBorder="1" applyAlignment="1">
      <alignment horizontal="left" vertical="center"/>
    </xf>
    <xf numFmtId="165" fontId="46" fillId="0" borderId="0" xfId="342" applyFont="1" applyFill="1" applyAlignment="1">
      <alignment vertical="center"/>
    </xf>
    <xf numFmtId="0" fontId="47" fillId="0" borderId="18" xfId="343" applyFont="1" applyFill="1" applyBorder="1" applyAlignment="1">
      <alignment vertical="center"/>
    </xf>
    <xf numFmtId="0" fontId="47" fillId="0" borderId="0" xfId="343" applyFont="1" applyFill="1" applyBorder="1" applyAlignment="1">
      <alignment vertical="center"/>
    </xf>
    <xf numFmtId="165" fontId="54" fillId="0" borderId="0" xfId="342" applyFont="1" applyFill="1" applyBorder="1" applyAlignment="1" applyProtection="1">
      <alignment horizontal="left" vertical="center"/>
      <protection locked="0"/>
    </xf>
    <xf numFmtId="0" fontId="53" fillId="0" borderId="0" xfId="343" applyFont="1" applyFill="1" applyBorder="1" applyAlignment="1">
      <alignment vertical="center"/>
    </xf>
    <xf numFmtId="0" fontId="53" fillId="0" borderId="19" xfId="343" applyFont="1" applyFill="1" applyBorder="1" applyAlignment="1">
      <alignment horizontal="left" vertical="center"/>
    </xf>
    <xf numFmtId="0" fontId="49" fillId="0" borderId="19" xfId="343" applyFont="1" applyFill="1" applyBorder="1" applyAlignment="1">
      <alignment horizontal="center" vertical="center"/>
    </xf>
    <xf numFmtId="0" fontId="49" fillId="0" borderId="0" xfId="343" applyFont="1" applyFill="1" applyBorder="1" applyAlignment="1">
      <alignment horizontal="center" vertical="center"/>
    </xf>
    <xf numFmtId="165" fontId="49" fillId="0" borderId="20" xfId="342" applyFont="1" applyFill="1" applyBorder="1" applyAlignment="1">
      <alignment horizontal="centerContinuous" vertical="top"/>
    </xf>
    <xf numFmtId="165" fontId="49" fillId="0" borderId="0" xfId="342" applyFont="1" applyFill="1" applyAlignment="1">
      <alignment horizontal="center" vertical="center"/>
    </xf>
    <xf numFmtId="165" fontId="49" fillId="0" borderId="21" xfId="342" applyFont="1" applyFill="1" applyBorder="1" applyAlignment="1">
      <alignment horizontal="center" vertical="center"/>
    </xf>
    <xf numFmtId="165" fontId="49" fillId="0" borderId="21" xfId="342" applyFont="1" applyFill="1" applyBorder="1" applyAlignment="1">
      <alignment horizontal="centerContinuous" vertical="top"/>
    </xf>
    <xf numFmtId="165" fontId="47" fillId="0" borderId="0" xfId="342" applyFont="1" applyFill="1" applyAlignment="1">
      <alignment vertical="center"/>
    </xf>
    <xf numFmtId="0" fontId="54" fillId="0" borderId="0" xfId="343" applyFont="1" applyFill="1" applyBorder="1" applyAlignment="1" applyProtection="1">
      <alignment horizontal="left" vertical="center"/>
      <protection locked="0"/>
    </xf>
    <xf numFmtId="0" fontId="53" fillId="0" borderId="0" xfId="343" applyFont="1" applyFill="1" applyAlignment="1">
      <alignment vertical="center"/>
    </xf>
    <xf numFmtId="0" fontId="49" fillId="0" borderId="19" xfId="343" applyFont="1" applyFill="1" applyBorder="1" applyAlignment="1">
      <alignment horizontal="center" vertical="top"/>
    </xf>
    <xf numFmtId="165" fontId="49" fillId="0" borderId="20" xfId="342" applyFont="1" applyFill="1" applyBorder="1" applyAlignment="1">
      <alignment horizontal="centerContinuous" vertical="center"/>
    </xf>
    <xf numFmtId="165" fontId="49" fillId="0" borderId="21" xfId="342" applyFont="1" applyFill="1" applyBorder="1" applyAlignment="1">
      <alignment horizontal="center" vertical="top"/>
    </xf>
    <xf numFmtId="0" fontId="49" fillId="0" borderId="21" xfId="343" applyFont="1" applyFill="1" applyBorder="1" applyAlignment="1">
      <alignment horizontal="left" vertical="center"/>
    </xf>
    <xf numFmtId="0" fontId="49" fillId="0" borderId="0" xfId="343" applyFont="1" applyFill="1" applyBorder="1" applyAlignment="1">
      <alignment horizontal="centerContinuous" vertical="center"/>
    </xf>
    <xf numFmtId="0" fontId="53" fillId="0" borderId="22" xfId="343" applyFont="1" applyFill="1" applyBorder="1" applyAlignment="1">
      <alignment vertical="center"/>
    </xf>
    <xf numFmtId="0" fontId="53" fillId="0" borderId="23" xfId="343" applyFont="1" applyFill="1" applyBorder="1" applyAlignment="1">
      <alignment vertical="center"/>
    </xf>
    <xf numFmtId="0" fontId="53" fillId="0" borderId="0" xfId="343" applyFont="1" applyFill="1" applyBorder="1" applyAlignment="1">
      <alignment horizontal="centerContinuous" vertical="center"/>
    </xf>
    <xf numFmtId="165" fontId="49" fillId="0" borderId="23" xfId="342" applyFont="1" applyFill="1" applyBorder="1" applyAlignment="1">
      <alignment vertical="center"/>
    </xf>
    <xf numFmtId="165" fontId="49" fillId="0" borderId="24" xfId="342" applyFont="1" applyFill="1" applyBorder="1" applyAlignment="1">
      <alignment vertical="center"/>
    </xf>
    <xf numFmtId="165" fontId="49" fillId="0" borderId="25" xfId="342" applyFont="1" applyFill="1" applyBorder="1" applyAlignment="1">
      <alignment vertical="center"/>
    </xf>
    <xf numFmtId="165" fontId="49" fillId="0" borderId="22" xfId="342" applyFont="1" applyFill="1" applyBorder="1" applyAlignment="1">
      <alignment vertical="center"/>
    </xf>
    <xf numFmtId="165" fontId="49" fillId="0" borderId="26" xfId="342" applyFont="1" applyFill="1" applyBorder="1" applyAlignment="1">
      <alignment vertical="center"/>
    </xf>
    <xf numFmtId="0" fontId="47" fillId="0" borderId="27" xfId="343" applyFont="1" applyFill="1" applyBorder="1" applyAlignment="1">
      <alignment vertical="center"/>
    </xf>
    <xf numFmtId="0" fontId="47" fillId="0" borderId="28" xfId="343" applyFont="1" applyFill="1" applyBorder="1" applyAlignment="1">
      <alignment vertical="center"/>
    </xf>
    <xf numFmtId="0" fontId="55" fillId="0" borderId="28" xfId="343" applyFont="1" applyFill="1" applyBorder="1" applyAlignment="1">
      <alignment horizontal="centerContinuous" vertical="center"/>
    </xf>
    <xf numFmtId="0" fontId="55" fillId="0" borderId="29" xfId="343" applyFont="1" applyFill="1" applyBorder="1" applyAlignment="1">
      <alignment horizontal="centerContinuous" vertical="center"/>
    </xf>
    <xf numFmtId="0" fontId="55" fillId="0" borderId="27" xfId="343" applyFont="1" applyFill="1" applyBorder="1" applyAlignment="1">
      <alignment horizontal="center" vertical="center"/>
    </xf>
    <xf numFmtId="165" fontId="51" fillId="0" borderId="30" xfId="342" applyFont="1" applyFill="1" applyBorder="1" applyAlignment="1">
      <alignment horizontal="center" vertical="center"/>
    </xf>
    <xf numFmtId="165" fontId="51" fillId="0" borderId="31" xfId="342" applyFont="1" applyFill="1" applyBorder="1" applyAlignment="1">
      <alignment horizontal="center" vertical="center"/>
    </xf>
    <xf numFmtId="165" fontId="51" fillId="0" borderId="32" xfId="342" applyFont="1" applyFill="1" applyBorder="1" applyAlignment="1">
      <alignment horizontal="center" vertical="center"/>
    </xf>
    <xf numFmtId="165" fontId="51" fillId="0" borderId="33" xfId="342" applyFont="1" applyFill="1" applyBorder="1" applyAlignment="1">
      <alignment horizontal="center" vertical="center"/>
    </xf>
    <xf numFmtId="165" fontId="51" fillId="0" borderId="34" xfId="342" applyFont="1" applyFill="1" applyBorder="1" applyAlignment="1">
      <alignment horizontal="center" vertical="center"/>
    </xf>
    <xf numFmtId="0" fontId="46" fillId="0" borderId="0" xfId="343" applyFont="1" applyFill="1" applyBorder="1" applyAlignment="1" applyProtection="1">
      <alignment horizontal="left"/>
    </xf>
    <xf numFmtId="0" fontId="49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47" fillId="0" borderId="0" xfId="343" applyFont="1" applyFill="1"/>
    <xf numFmtId="0" fontId="46" fillId="0" borderId="0" xfId="343" quotePrefix="1" applyFont="1" applyFill="1" applyBorder="1" applyAlignment="1" applyProtection="1">
      <alignment horizontal="left"/>
    </xf>
    <xf numFmtId="0" fontId="49" fillId="0" borderId="35" xfId="343" applyFont="1" applyFill="1" applyBorder="1" applyAlignment="1">
      <alignment horizontal="centerContinuous" vertical="center"/>
    </xf>
    <xf numFmtId="165" fontId="57" fillId="0" borderId="0" xfId="342" applyFont="1" applyFill="1" applyBorder="1" applyAlignment="1" applyProtection="1">
      <alignment horizontal="right"/>
    </xf>
    <xf numFmtId="0" fontId="47" fillId="0" borderId="36" xfId="343" applyFont="1" applyFill="1" applyBorder="1" applyAlignment="1">
      <alignment vertical="center"/>
    </xf>
    <xf numFmtId="0" fontId="47" fillId="0" borderId="29" xfId="343" applyFont="1" applyFill="1" applyBorder="1" applyAlignment="1">
      <alignment vertical="center"/>
    </xf>
    <xf numFmtId="0" fontId="46" fillId="0" borderId="29" xfId="343" quotePrefix="1" applyFont="1" applyFill="1" applyBorder="1" applyAlignment="1" applyProtection="1">
      <alignment horizontal="left"/>
    </xf>
    <xf numFmtId="0" fontId="47" fillId="0" borderId="18" xfId="343" quotePrefix="1" applyFont="1" applyFill="1" applyBorder="1" applyAlignment="1">
      <alignment horizontal="right"/>
    </xf>
    <xf numFmtId="0" fontId="47" fillId="0" borderId="0" xfId="343" applyFont="1" applyFill="1" applyBorder="1" applyAlignment="1"/>
    <xf numFmtId="1" fontId="47" fillId="0" borderId="0" xfId="343" applyNumberFormat="1" applyFont="1" applyFill="1" applyBorder="1"/>
    <xf numFmtId="0" fontId="52" fillId="0" borderId="14" xfId="343" applyFont="1" applyFill="1" applyBorder="1" applyAlignment="1">
      <alignment horizontal="centerContinuous"/>
    </xf>
    <xf numFmtId="172" fontId="58" fillId="0" borderId="0" xfId="343" applyNumberFormat="1" applyFont="1" applyFill="1" applyBorder="1" applyAlignment="1" applyProtection="1">
      <alignment vertical="center"/>
    </xf>
    <xf numFmtId="0" fontId="47" fillId="0" borderId="18" xfId="343" applyFont="1" applyFill="1" applyBorder="1" applyAlignment="1">
      <alignment horizontal="right"/>
    </xf>
    <xf numFmtId="0" fontId="52" fillId="0" borderId="35" xfId="343" applyFont="1" applyFill="1" applyBorder="1" applyAlignment="1">
      <alignment horizontal="centerContinuous"/>
    </xf>
    <xf numFmtId="0" fontId="47" fillId="0" borderId="36" xfId="343" applyFont="1" applyFill="1" applyBorder="1" applyAlignment="1">
      <alignment horizontal="right"/>
    </xf>
    <xf numFmtId="0" fontId="47" fillId="0" borderId="29" xfId="343" applyFont="1" applyFill="1" applyBorder="1" applyAlignment="1"/>
    <xf numFmtId="1" fontId="47" fillId="0" borderId="29" xfId="343" applyNumberFormat="1" applyFont="1" applyFill="1" applyBorder="1"/>
    <xf numFmtId="0" fontId="52" fillId="0" borderId="37" xfId="343" applyFont="1" applyFill="1" applyBorder="1" applyAlignment="1">
      <alignment horizontal="centerContinuous"/>
    </xf>
    <xf numFmtId="0" fontId="52" fillId="0" borderId="38" xfId="343" applyFont="1" applyFill="1" applyBorder="1" applyAlignment="1">
      <alignment horizontal="centerContinuous"/>
    </xf>
    <xf numFmtId="0" fontId="52" fillId="0" borderId="39" xfId="343" applyFont="1" applyFill="1" applyBorder="1" applyAlignment="1">
      <alignment horizontal="centerContinuous"/>
    </xf>
    <xf numFmtId="0" fontId="52" fillId="0" borderId="40" xfId="343" applyFont="1" applyFill="1" applyBorder="1" applyAlignment="1">
      <alignment horizontal="centerContinuous"/>
    </xf>
    <xf numFmtId="0" fontId="52" fillId="0" borderId="41" xfId="343" applyFont="1" applyFill="1" applyBorder="1" applyAlignment="1">
      <alignment horizontal="centerContinuous"/>
    </xf>
    <xf numFmtId="0" fontId="47" fillId="0" borderId="0" xfId="343" quotePrefix="1" applyFont="1" applyFill="1" applyBorder="1" applyAlignment="1"/>
    <xf numFmtId="0" fontId="48" fillId="0" borderId="0" xfId="343" applyFont="1" applyFill="1" applyBorder="1" applyAlignment="1"/>
    <xf numFmtId="0" fontId="48" fillId="0" borderId="18" xfId="343" applyFont="1" applyFill="1" applyBorder="1" applyAlignment="1">
      <alignment horizontal="right"/>
    </xf>
    <xf numFmtId="0" fontId="47" fillId="0" borderId="18" xfId="343" quotePrefix="1" applyNumberFormat="1" applyFont="1" applyFill="1" applyBorder="1" applyAlignment="1">
      <alignment horizontal="right"/>
    </xf>
    <xf numFmtId="0" fontId="47" fillId="0" borderId="18" xfId="343" quotePrefix="1" applyFont="1" applyFill="1" applyBorder="1" applyAlignment="1"/>
    <xf numFmtId="0" fontId="47" fillId="0" borderId="11" xfId="343" applyFont="1" applyFill="1" applyBorder="1" applyAlignment="1"/>
    <xf numFmtId="0" fontId="47" fillId="0" borderId="0" xfId="343" applyFont="1" applyFill="1" applyBorder="1" applyAlignment="1">
      <alignment horizontal="right"/>
    </xf>
    <xf numFmtId="0" fontId="52" fillId="0" borderId="0" xfId="343" applyFont="1" applyFill="1" applyBorder="1" applyAlignment="1">
      <alignment horizontal="centerContinuous"/>
    </xf>
    <xf numFmtId="170" fontId="58" fillId="0" borderId="0" xfId="343" applyNumberFormat="1" applyFont="1" applyFill="1" applyBorder="1" applyAlignment="1" applyProtection="1">
      <alignment vertical="center"/>
    </xf>
    <xf numFmtId="0" fontId="47" fillId="0" borderId="0" xfId="0" applyFont="1"/>
    <xf numFmtId="165" fontId="61" fillId="0" borderId="0" xfId="339" quotePrefix="1" applyFont="1" applyBorder="1" applyAlignment="1" applyProtection="1">
      <alignment horizontal="left"/>
    </xf>
    <xf numFmtId="165" fontId="46" fillId="0" borderId="0" xfId="340" applyFont="1" applyAlignment="1" applyProtection="1">
      <alignment horizontal="left"/>
    </xf>
    <xf numFmtId="165" fontId="47" fillId="0" borderId="0" xfId="340" applyFont="1"/>
    <xf numFmtId="165" fontId="64" fillId="0" borderId="0" xfId="340" applyFont="1"/>
    <xf numFmtId="165" fontId="65" fillId="0" borderId="0" xfId="340" applyFont="1"/>
    <xf numFmtId="165" fontId="66" fillId="0" borderId="0" xfId="340" applyFont="1"/>
    <xf numFmtId="165" fontId="64" fillId="0" borderId="0" xfId="340" applyFont="1" applyAlignment="1">
      <alignment horizontal="centerContinuous"/>
    </xf>
    <xf numFmtId="165" fontId="67" fillId="0" borderId="0" xfId="340" applyFont="1" applyAlignment="1" applyProtection="1">
      <alignment horizontal="centerContinuous"/>
    </xf>
    <xf numFmtId="165" fontId="66" fillId="0" borderId="0" xfId="340" applyFont="1" applyAlignment="1">
      <alignment horizontal="centerContinuous"/>
    </xf>
    <xf numFmtId="165" fontId="66" fillId="0" borderId="29" xfId="340" applyFont="1" applyBorder="1"/>
    <xf numFmtId="165" fontId="49" fillId="0" borderId="0" xfId="340" applyFont="1" applyAlignment="1" applyProtection="1">
      <alignment horizontal="right"/>
    </xf>
    <xf numFmtId="165" fontId="67" fillId="0" borderId="0" xfId="340" applyFont="1" applyAlignment="1" applyProtection="1">
      <alignment horizontal="right"/>
    </xf>
    <xf numFmtId="165" fontId="66" fillId="0" borderId="15" xfId="340" applyFont="1" applyBorder="1"/>
    <xf numFmtId="165" fontId="49" fillId="0" borderId="15" xfId="340" applyFont="1" applyBorder="1" applyAlignment="1">
      <alignment horizontal="center"/>
    </xf>
    <xf numFmtId="165" fontId="68" fillId="0" borderId="0" xfId="340" applyFont="1" applyBorder="1" applyAlignment="1" applyProtection="1">
      <alignment horizontal="center" vertical="center"/>
    </xf>
    <xf numFmtId="165" fontId="49" fillId="0" borderId="20" xfId="340" applyFont="1" applyBorder="1" applyAlignment="1">
      <alignment horizontal="center"/>
    </xf>
    <xf numFmtId="165" fontId="49" fillId="0" borderId="20" xfId="340" applyFont="1" applyBorder="1" applyAlignment="1" applyProtection="1">
      <alignment horizontal="center" vertical="center"/>
    </xf>
    <xf numFmtId="165" fontId="68" fillId="0" borderId="0" xfId="340" applyFont="1" applyBorder="1" applyAlignment="1">
      <alignment vertical="center"/>
    </xf>
    <xf numFmtId="165" fontId="66" fillId="0" borderId="23" xfId="340" applyFont="1" applyBorder="1"/>
    <xf numFmtId="165" fontId="49" fillId="0" borderId="23" xfId="340" applyFont="1" applyBorder="1" applyAlignment="1" applyProtection="1">
      <alignment horizontal="center" vertical="center"/>
    </xf>
    <xf numFmtId="165" fontId="68" fillId="0" borderId="0" xfId="340" quotePrefix="1" applyFont="1" applyBorder="1" applyAlignment="1" applyProtection="1">
      <alignment horizontal="center" vertical="center"/>
    </xf>
    <xf numFmtId="165" fontId="70" fillId="0" borderId="23" xfId="340" applyFont="1" applyBorder="1" applyAlignment="1">
      <alignment horizontal="center" vertical="center"/>
    </xf>
    <xf numFmtId="165" fontId="70" fillId="0" borderId="42" xfId="340" quotePrefix="1" applyFont="1" applyBorder="1" applyAlignment="1" applyProtection="1">
      <alignment horizontal="center" vertical="center"/>
    </xf>
    <xf numFmtId="165" fontId="70" fillId="0" borderId="0" xfId="340" quotePrefix="1" applyFont="1" applyBorder="1" applyAlignment="1" applyProtection="1">
      <alignment horizontal="center" vertical="center"/>
    </xf>
    <xf numFmtId="165" fontId="66" fillId="0" borderId="0" xfId="340" applyFont="1" applyAlignment="1">
      <alignment horizontal="center" vertical="center"/>
    </xf>
    <xf numFmtId="165" fontId="46" fillId="0" borderId="20" xfId="340" applyFont="1" applyBorder="1"/>
    <xf numFmtId="170" fontId="67" fillId="0" borderId="0" xfId="340" applyNumberFormat="1" applyFont="1" applyBorder="1" applyProtection="1"/>
    <xf numFmtId="1" fontId="47" fillId="0" borderId="20" xfId="340" applyNumberFormat="1" applyFont="1" applyBorder="1"/>
    <xf numFmtId="170" fontId="66" fillId="0" borderId="0" xfId="340" applyNumberFormat="1" applyFont="1" applyBorder="1" applyProtection="1"/>
    <xf numFmtId="165" fontId="72" fillId="0" borderId="0" xfId="340" applyFont="1"/>
    <xf numFmtId="165" fontId="66" fillId="0" borderId="0" xfId="340" applyFont="1" applyBorder="1"/>
    <xf numFmtId="170" fontId="66" fillId="0" borderId="0" xfId="340" applyNumberFormat="1" applyFont="1" applyBorder="1" applyAlignment="1" applyProtection="1">
      <alignment horizontal="left"/>
    </xf>
    <xf numFmtId="4" fontId="66" fillId="0" borderId="0" xfId="340" applyNumberFormat="1" applyFont="1"/>
    <xf numFmtId="1" fontId="65" fillId="0" borderId="0" xfId="340" applyNumberFormat="1" applyFont="1"/>
    <xf numFmtId="165" fontId="74" fillId="0" borderId="0" xfId="340" applyFont="1" applyBorder="1"/>
    <xf numFmtId="169" fontId="74" fillId="0" borderId="0" xfId="340" applyNumberFormat="1" applyFont="1" applyBorder="1" applyAlignment="1" applyProtection="1"/>
    <xf numFmtId="165" fontId="46" fillId="0" borderId="0" xfId="341" applyFont="1" applyAlignment="1" applyProtection="1">
      <alignment horizontal="left"/>
    </xf>
    <xf numFmtId="165" fontId="47" fillId="0" borderId="0" xfId="341" applyFont="1"/>
    <xf numFmtId="165" fontId="46" fillId="0" borderId="0" xfId="341" applyFont="1" applyAlignment="1" applyProtection="1">
      <alignment horizontal="centerContinuous"/>
    </xf>
    <xf numFmtId="165" fontId="47" fillId="0" borderId="0" xfId="341" applyFont="1" applyAlignment="1">
      <alignment horizontal="centerContinuous"/>
    </xf>
    <xf numFmtId="165" fontId="49" fillId="0" borderId="0" xfId="341" applyFont="1" applyAlignment="1" applyProtection="1">
      <alignment horizontal="right"/>
    </xf>
    <xf numFmtId="165" fontId="52" fillId="0" borderId="15" xfId="341" applyFont="1" applyBorder="1"/>
    <xf numFmtId="165" fontId="49" fillId="0" borderId="39" xfId="341" applyFont="1" applyBorder="1" applyAlignment="1">
      <alignment horizontal="center"/>
    </xf>
    <xf numFmtId="165" fontId="49" fillId="0" borderId="43" xfId="341" applyFont="1" applyBorder="1" applyAlignment="1">
      <alignment vertical="center"/>
    </xf>
    <xf numFmtId="165" fontId="49" fillId="0" borderId="39" xfId="341" applyFont="1" applyBorder="1" applyAlignment="1" applyProtection="1">
      <alignment horizontal="center" vertical="center"/>
    </xf>
    <xf numFmtId="165" fontId="49" fillId="0" borderId="20" xfId="341" applyFont="1" applyBorder="1" applyAlignment="1">
      <alignment horizontal="center"/>
    </xf>
    <xf numFmtId="165" fontId="49" fillId="0" borderId="38" xfId="341" applyFont="1" applyBorder="1" applyAlignment="1" applyProtection="1">
      <alignment horizontal="center" vertical="center"/>
    </xf>
    <xf numFmtId="165" fontId="49" fillId="0" borderId="35" xfId="341" applyFont="1" applyBorder="1" applyAlignment="1" applyProtection="1">
      <alignment horizontal="centerContinuous" vertical="center"/>
    </xf>
    <xf numFmtId="165" fontId="49" fillId="0" borderId="44" xfId="341" applyFont="1" applyBorder="1" applyAlignment="1" applyProtection="1">
      <alignment horizontal="center" vertical="center"/>
    </xf>
    <xf numFmtId="165" fontId="52" fillId="0" borderId="23" xfId="341" applyFont="1" applyBorder="1"/>
    <xf numFmtId="165" fontId="49" fillId="0" borderId="40" xfId="341" applyFont="1" applyBorder="1" applyAlignment="1">
      <alignment horizontal="center"/>
    </xf>
    <xf numFmtId="165" fontId="49" fillId="0" borderId="22" xfId="341" applyFont="1" applyBorder="1" applyAlignment="1">
      <alignment vertical="center"/>
    </xf>
    <xf numFmtId="165" fontId="49" fillId="0" borderId="40" xfId="341" quotePrefix="1" applyFont="1" applyBorder="1" applyAlignment="1" applyProtection="1">
      <alignment horizontal="center" vertical="center"/>
    </xf>
    <xf numFmtId="165" fontId="51" fillId="0" borderId="23" xfId="341" applyFont="1" applyBorder="1" applyAlignment="1">
      <alignment horizontal="center" vertical="center"/>
    </xf>
    <xf numFmtId="165" fontId="51" fillId="0" borderId="40" xfId="341" quotePrefix="1" applyFont="1" applyBorder="1" applyAlignment="1" applyProtection="1">
      <alignment horizontal="center" vertical="center"/>
    </xf>
    <xf numFmtId="165" fontId="51" fillId="0" borderId="22" xfId="341" applyFont="1" applyBorder="1" applyAlignment="1" applyProtection="1">
      <alignment horizontal="center" vertical="center"/>
    </xf>
    <xf numFmtId="165" fontId="51" fillId="0" borderId="22" xfId="341" quotePrefix="1" applyFont="1" applyBorder="1" applyAlignment="1" applyProtection="1">
      <alignment horizontal="center" vertical="center"/>
    </xf>
    <xf numFmtId="165" fontId="47" fillId="0" borderId="0" xfId="341" applyFont="1" applyAlignment="1">
      <alignment horizontal="center" vertical="center"/>
    </xf>
    <xf numFmtId="165" fontId="46" fillId="0" borderId="15" xfId="341" applyFont="1" applyBorder="1" applyAlignment="1" applyProtection="1">
      <alignment horizontal="left"/>
    </xf>
    <xf numFmtId="1" fontId="47" fillId="0" borderId="20" xfId="341" applyNumberFormat="1" applyFont="1" applyBorder="1"/>
    <xf numFmtId="1" fontId="47" fillId="0" borderId="23" xfId="341" applyNumberFormat="1" applyFont="1" applyBorder="1"/>
    <xf numFmtId="165" fontId="46" fillId="0" borderId="0" xfId="342" applyFont="1" applyFill="1" applyAlignment="1">
      <alignment horizontal="left" vertical="center"/>
    </xf>
    <xf numFmtId="165" fontId="46" fillId="0" borderId="0" xfId="345" applyFont="1" applyFill="1" applyAlignment="1">
      <alignment horizontal="left" vertical="center"/>
    </xf>
    <xf numFmtId="165" fontId="46" fillId="0" borderId="0" xfId="345" applyFont="1" applyFill="1" applyAlignment="1">
      <alignment vertical="center"/>
    </xf>
    <xf numFmtId="165" fontId="47" fillId="0" borderId="0" xfId="345" applyFont="1" applyFill="1" applyAlignment="1">
      <alignment vertical="center"/>
    </xf>
    <xf numFmtId="165" fontId="46" fillId="0" borderId="0" xfId="345" applyFont="1" applyFill="1" applyAlignment="1" applyProtection="1">
      <alignment horizontal="centerContinuous" vertical="center"/>
      <protection locked="0"/>
    </xf>
    <xf numFmtId="165" fontId="46" fillId="0" borderId="0" xfId="345" applyFont="1" applyFill="1" applyAlignment="1">
      <alignment horizontal="centerContinuous" vertical="center"/>
    </xf>
    <xf numFmtId="165" fontId="46" fillId="0" borderId="0" xfId="345" applyFont="1" applyFill="1" applyBorder="1" applyAlignment="1">
      <alignment vertical="center"/>
    </xf>
    <xf numFmtId="165" fontId="49" fillId="0" borderId="0" xfId="345" applyFont="1" applyFill="1" applyAlignment="1">
      <alignment horizontal="right" vertical="center"/>
    </xf>
    <xf numFmtId="165" fontId="46" fillId="0" borderId="10" xfId="345" applyFont="1" applyFill="1" applyBorder="1" applyAlignment="1">
      <alignment vertical="center"/>
    </xf>
    <xf numFmtId="165" fontId="53" fillId="0" borderId="11" xfId="345" applyFont="1" applyFill="1" applyBorder="1" applyAlignment="1">
      <alignment vertical="center"/>
    </xf>
    <xf numFmtId="165" fontId="49" fillId="0" borderId="11" xfId="345" applyFont="1" applyFill="1" applyBorder="1" applyAlignment="1">
      <alignment vertical="center"/>
    </xf>
    <xf numFmtId="165" fontId="46" fillId="0" borderId="12" xfId="342" applyFont="1" applyFill="1" applyBorder="1" applyAlignment="1">
      <alignment horizontal="centerContinuous" vertical="center"/>
    </xf>
    <xf numFmtId="165" fontId="53" fillId="0" borderId="0" xfId="345" applyFont="1" applyFill="1" applyBorder="1" applyAlignment="1">
      <alignment horizontal="left" vertical="center"/>
    </xf>
    <xf numFmtId="165" fontId="53" fillId="0" borderId="18" xfId="345" applyFont="1" applyFill="1" applyBorder="1" applyAlignment="1">
      <alignment vertical="center"/>
    </xf>
    <xf numFmtId="165" fontId="53" fillId="0" borderId="0" xfId="345" applyFont="1" applyFill="1" applyBorder="1" applyAlignment="1">
      <alignment vertical="center"/>
    </xf>
    <xf numFmtId="165" fontId="54" fillId="0" borderId="0" xfId="345" applyFont="1" applyFill="1" applyBorder="1" applyAlignment="1" applyProtection="1">
      <alignment horizontal="left" vertical="center"/>
      <protection locked="0"/>
    </xf>
    <xf numFmtId="165" fontId="46" fillId="0" borderId="21" xfId="342" applyFont="1" applyFill="1" applyBorder="1" applyAlignment="1">
      <alignment horizontal="left" vertical="center"/>
    </xf>
    <xf numFmtId="165" fontId="49" fillId="0" borderId="0" xfId="342" applyFont="1" applyFill="1" applyAlignment="1">
      <alignment horizontal="centerContinuous" vertical="center"/>
    </xf>
    <xf numFmtId="165" fontId="46" fillId="0" borderId="18" xfId="345" applyFont="1" applyFill="1" applyBorder="1" applyAlignment="1">
      <alignment horizontal="center" vertical="center"/>
    </xf>
    <xf numFmtId="165" fontId="46" fillId="0" borderId="0" xfId="345" applyFont="1" applyFill="1" applyBorder="1" applyAlignment="1">
      <alignment horizontal="center" vertical="center"/>
    </xf>
    <xf numFmtId="165" fontId="53" fillId="0" borderId="18" xfId="345" applyFont="1" applyFill="1" applyBorder="1" applyAlignment="1">
      <alignment horizontal="left" vertical="center"/>
    </xf>
    <xf numFmtId="165" fontId="49" fillId="0" borderId="21" xfId="342" applyFont="1" applyFill="1" applyBorder="1" applyAlignment="1">
      <alignment horizontal="left" vertical="center"/>
    </xf>
    <xf numFmtId="165" fontId="53" fillId="0" borderId="35" xfId="345" applyFont="1" applyFill="1" applyBorder="1" applyAlignment="1">
      <alignment vertical="center"/>
    </xf>
    <xf numFmtId="165" fontId="49" fillId="0" borderId="24" xfId="342" applyFont="1" applyFill="1" applyBorder="1" applyAlignment="1">
      <alignment horizontal="centerContinuous" vertical="center"/>
    </xf>
    <xf numFmtId="165" fontId="51" fillId="0" borderId="27" xfId="344" applyFont="1" applyFill="1" applyBorder="1" applyAlignment="1">
      <alignment horizontal="centerContinuous" vertical="center"/>
    </xf>
    <xf numFmtId="165" fontId="51" fillId="0" borderId="28" xfId="344" applyFont="1" applyFill="1" applyBorder="1" applyAlignment="1">
      <alignment horizontal="centerContinuous" vertical="center"/>
    </xf>
    <xf numFmtId="165" fontId="51" fillId="0" borderId="45" xfId="344" applyFont="1" applyFill="1" applyBorder="1" applyAlignment="1">
      <alignment horizontal="centerContinuous" vertical="center"/>
    </xf>
    <xf numFmtId="165" fontId="51" fillId="0" borderId="34" xfId="342" applyFont="1" applyFill="1" applyBorder="1" applyAlignment="1">
      <alignment horizontal="centerContinuous" vertical="center"/>
    </xf>
    <xf numFmtId="165" fontId="46" fillId="0" borderId="18" xfId="345" applyFont="1" applyFill="1" applyBorder="1" applyAlignment="1" applyProtection="1">
      <alignment horizontal="left"/>
    </xf>
    <xf numFmtId="165" fontId="46" fillId="0" borderId="0" xfId="345" applyFont="1" applyFill="1" applyBorder="1" applyAlignment="1" applyProtection="1">
      <alignment horizontal="left"/>
    </xf>
    <xf numFmtId="165" fontId="49" fillId="0" borderId="35" xfId="345" applyFont="1" applyFill="1" applyBorder="1" applyAlignment="1">
      <alignment horizontal="centerContinuous" vertical="center"/>
    </xf>
    <xf numFmtId="165" fontId="46" fillId="0" borderId="18" xfId="345" quotePrefix="1" applyFont="1" applyFill="1" applyBorder="1" applyAlignment="1" applyProtection="1">
      <alignment horizontal="left"/>
    </xf>
    <xf numFmtId="165" fontId="46" fillId="0" borderId="0" xfId="345" quotePrefix="1" applyFont="1" applyFill="1" applyBorder="1" applyAlignment="1" applyProtection="1">
      <alignment horizontal="left"/>
    </xf>
    <xf numFmtId="165" fontId="49" fillId="0" borderId="0" xfId="342" applyFont="1" applyFill="1" applyBorder="1" applyAlignment="1" applyProtection="1">
      <alignment horizontal="right"/>
    </xf>
    <xf numFmtId="165" fontId="46" fillId="0" borderId="36" xfId="345" quotePrefix="1" applyFont="1" applyFill="1" applyBorder="1" applyAlignment="1" applyProtection="1">
      <alignment horizontal="left"/>
    </xf>
    <xf numFmtId="165" fontId="46" fillId="0" borderId="29" xfId="345" quotePrefix="1" applyFont="1" applyFill="1" applyBorder="1" applyAlignment="1" applyProtection="1">
      <alignment horizontal="left"/>
    </xf>
    <xf numFmtId="165" fontId="46" fillId="0" borderId="29" xfId="345" applyFont="1" applyFill="1" applyBorder="1" applyAlignment="1" applyProtection="1">
      <alignment horizontal="left"/>
    </xf>
    <xf numFmtId="165" fontId="49" fillId="0" borderId="37" xfId="345" applyFont="1" applyFill="1" applyBorder="1" applyAlignment="1">
      <alignment horizontal="centerContinuous" vertical="center"/>
    </xf>
    <xf numFmtId="165" fontId="47" fillId="0" borderId="18" xfId="345" quotePrefix="1" applyFont="1" applyFill="1" applyBorder="1" applyAlignment="1" applyProtection="1">
      <alignment horizontal="left"/>
    </xf>
    <xf numFmtId="165" fontId="47" fillId="0" borderId="0" xfId="345" quotePrefix="1" applyFont="1" applyFill="1" applyBorder="1" applyAlignment="1" applyProtection="1">
      <alignment horizontal="left"/>
    </xf>
    <xf numFmtId="1" fontId="47" fillId="0" borderId="0" xfId="345" applyNumberFormat="1" applyFont="1" applyFill="1" applyBorder="1"/>
    <xf numFmtId="165" fontId="52" fillId="0" borderId="38" xfId="345" applyFont="1" applyFill="1" applyBorder="1" applyAlignment="1">
      <alignment horizontal="centerContinuous"/>
    </xf>
    <xf numFmtId="165" fontId="47" fillId="0" borderId="36" xfId="345" quotePrefix="1" applyFont="1" applyFill="1" applyBorder="1" applyAlignment="1" applyProtection="1">
      <alignment horizontal="left"/>
    </xf>
    <xf numFmtId="165" fontId="47" fillId="0" borderId="29" xfId="345" quotePrefix="1" applyFont="1" applyFill="1" applyBorder="1" applyAlignment="1" applyProtection="1">
      <alignment horizontal="left"/>
    </xf>
    <xf numFmtId="165" fontId="52" fillId="0" borderId="40" xfId="345" applyFont="1" applyFill="1" applyBorder="1" applyAlignment="1">
      <alignment horizontal="centerContinuous"/>
    </xf>
    <xf numFmtId="165" fontId="47" fillId="0" borderId="0" xfId="345" applyFont="1" applyFill="1" applyBorder="1" applyAlignment="1">
      <alignment vertical="center"/>
    </xf>
    <xf numFmtId="1" fontId="47" fillId="0" borderId="11" xfId="345" applyNumberFormat="1" applyFont="1" applyFill="1" applyBorder="1"/>
    <xf numFmtId="165" fontId="52" fillId="0" borderId="39" xfId="345" applyFont="1" applyFill="1" applyBorder="1" applyAlignment="1">
      <alignment horizontal="centerContinuous"/>
    </xf>
    <xf numFmtId="165" fontId="47" fillId="0" borderId="18" xfId="345" applyFont="1" applyFill="1" applyBorder="1" applyAlignment="1" applyProtection="1">
      <alignment horizontal="left"/>
    </xf>
    <xf numFmtId="165" fontId="52" fillId="0" borderId="41" xfId="345" applyFont="1" applyFill="1" applyBorder="1" applyAlignment="1">
      <alignment horizontal="centerContinuous"/>
    </xf>
    <xf numFmtId="1" fontId="47" fillId="0" borderId="29" xfId="345" applyNumberFormat="1" applyFont="1" applyFill="1" applyBorder="1"/>
    <xf numFmtId="165" fontId="47" fillId="0" borderId="10" xfId="345" quotePrefix="1" applyFont="1" applyFill="1" applyBorder="1" applyAlignment="1" applyProtection="1">
      <alignment horizontal="left"/>
    </xf>
    <xf numFmtId="165" fontId="47" fillId="0" borderId="11" xfId="345" quotePrefix="1" applyFont="1" applyFill="1" applyBorder="1" applyAlignment="1" applyProtection="1">
      <alignment horizontal="left"/>
    </xf>
    <xf numFmtId="165" fontId="52" fillId="0" borderId="46" xfId="345" applyFont="1" applyFill="1" applyBorder="1" applyAlignment="1">
      <alignment horizontal="centerContinuous"/>
    </xf>
    <xf numFmtId="165" fontId="47" fillId="0" borderId="36" xfId="345" applyFont="1" applyFill="1" applyBorder="1" applyAlignment="1" applyProtection="1">
      <alignment horizontal="left"/>
    </xf>
    <xf numFmtId="165" fontId="47" fillId="0" borderId="29" xfId="345" applyFont="1" applyFill="1" applyBorder="1" applyAlignment="1" applyProtection="1">
      <alignment horizontal="left"/>
    </xf>
    <xf numFmtId="165" fontId="47" fillId="0" borderId="0" xfId="345" quotePrefix="1" applyFont="1" applyFill="1" applyBorder="1" applyAlignment="1" applyProtection="1">
      <alignment horizontal="left"/>
      <protection locked="0"/>
    </xf>
    <xf numFmtId="165" fontId="47" fillId="0" borderId="0" xfId="345" applyFont="1" applyFill="1" applyBorder="1" applyAlignment="1" applyProtection="1">
      <alignment horizontal="left"/>
      <protection locked="0"/>
    </xf>
    <xf numFmtId="165" fontId="47" fillId="0" borderId="29" xfId="345" quotePrefix="1" applyFont="1" applyFill="1" applyBorder="1" applyAlignment="1" applyProtection="1">
      <alignment horizontal="left"/>
      <protection locked="0"/>
    </xf>
    <xf numFmtId="165" fontId="52" fillId="0" borderId="0" xfId="345" applyFont="1" applyFill="1" applyBorder="1" applyAlignment="1">
      <alignment horizontal="centerContinuous"/>
    </xf>
    <xf numFmtId="170" fontId="58" fillId="0" borderId="0" xfId="342" applyNumberFormat="1" applyFont="1" applyFill="1" applyBorder="1" applyAlignment="1" applyProtection="1">
      <alignment horizontal="right" vertical="center"/>
    </xf>
    <xf numFmtId="165" fontId="60" fillId="0" borderId="0" xfId="345" applyFont="1" applyFill="1" applyAlignment="1">
      <alignment vertical="center"/>
    </xf>
    <xf numFmtId="165" fontId="78" fillId="0" borderId="0" xfId="345" applyFont="1" applyFill="1" applyAlignment="1">
      <alignment vertical="center"/>
    </xf>
    <xf numFmtId="165" fontId="79" fillId="0" borderId="0" xfId="345" applyFont="1" applyFill="1" applyAlignment="1">
      <alignment vertical="center"/>
    </xf>
    <xf numFmtId="1" fontId="47" fillId="0" borderId="20" xfId="346" applyNumberFormat="1" applyFont="1" applyBorder="1"/>
    <xf numFmtId="165" fontId="46" fillId="0" borderId="0" xfId="342" applyFont="1" applyFill="1" applyAlignment="1" applyProtection="1">
      <alignment horizontal="centerContinuous" vertical="center"/>
      <protection locked="0"/>
    </xf>
    <xf numFmtId="165" fontId="46" fillId="0" borderId="0" xfId="342" applyFont="1" applyFill="1" applyAlignment="1">
      <alignment horizontal="centerContinuous" vertical="center"/>
    </xf>
    <xf numFmtId="165" fontId="46" fillId="0" borderId="29" xfId="342" applyFont="1" applyFill="1" applyBorder="1" applyAlignment="1">
      <alignment vertical="center"/>
    </xf>
    <xf numFmtId="165" fontId="49" fillId="0" borderId="0" xfId="342" applyFont="1" applyFill="1" applyAlignment="1">
      <alignment horizontal="right" vertical="center"/>
    </xf>
    <xf numFmtId="165" fontId="46" fillId="0" borderId="47" xfId="342" applyFont="1" applyFill="1" applyBorder="1" applyAlignment="1">
      <alignment vertical="center"/>
    </xf>
    <xf numFmtId="165" fontId="49" fillId="0" borderId="0" xfId="342" applyFont="1" applyFill="1" applyBorder="1" applyAlignment="1">
      <alignment vertical="center"/>
    </xf>
    <xf numFmtId="165" fontId="46" fillId="0" borderId="12" xfId="342" applyFont="1" applyFill="1" applyBorder="1" applyAlignment="1">
      <alignment vertical="center"/>
    </xf>
    <xf numFmtId="165" fontId="46" fillId="0" borderId="18" xfId="342" applyFont="1" applyFill="1" applyBorder="1" applyAlignment="1">
      <alignment vertical="center"/>
    </xf>
    <xf numFmtId="165" fontId="46" fillId="0" borderId="0" xfId="342" applyFont="1" applyFill="1" applyBorder="1" applyAlignment="1">
      <alignment vertical="center"/>
    </xf>
    <xf numFmtId="165" fontId="46" fillId="0" borderId="18" xfId="342" applyFont="1" applyFill="1" applyBorder="1" applyAlignment="1">
      <alignment horizontal="center" vertical="center"/>
    </xf>
    <xf numFmtId="165" fontId="46" fillId="0" borderId="0" xfId="342" applyFont="1" applyFill="1" applyBorder="1" applyAlignment="1">
      <alignment horizontal="center" vertical="center"/>
    </xf>
    <xf numFmtId="165" fontId="46" fillId="0" borderId="18" xfId="342" applyFont="1" applyFill="1" applyBorder="1" applyAlignment="1">
      <alignment horizontal="left" vertical="center"/>
    </xf>
    <xf numFmtId="165" fontId="46" fillId="0" borderId="0" xfId="342" applyFont="1" applyFill="1" applyBorder="1" applyAlignment="1">
      <alignment horizontal="left" vertical="center"/>
    </xf>
    <xf numFmtId="165" fontId="46" fillId="0" borderId="35" xfId="342" applyFont="1" applyFill="1" applyBorder="1" applyAlignment="1">
      <alignment vertical="center"/>
    </xf>
    <xf numFmtId="165" fontId="49" fillId="0" borderId="0" xfId="342" applyFont="1" applyFill="1" applyBorder="1" applyAlignment="1">
      <alignment horizontal="centerContinuous" vertical="center"/>
    </xf>
    <xf numFmtId="165" fontId="49" fillId="0" borderId="20" xfId="342" applyFont="1" applyFill="1" applyBorder="1" applyAlignment="1">
      <alignment vertical="center"/>
    </xf>
    <xf numFmtId="165" fontId="49" fillId="0" borderId="21" xfId="342" applyFont="1" applyFill="1" applyBorder="1" applyAlignment="1">
      <alignment vertical="center"/>
    </xf>
    <xf numFmtId="165" fontId="49" fillId="0" borderId="35" xfId="342" applyFont="1" applyFill="1" applyBorder="1" applyAlignment="1">
      <alignment vertical="center"/>
    </xf>
    <xf numFmtId="165" fontId="51" fillId="0" borderId="27" xfId="342" applyFont="1" applyFill="1" applyBorder="1" applyAlignment="1">
      <alignment horizontal="centerContinuous" vertical="center"/>
    </xf>
    <xf numFmtId="165" fontId="51" fillId="0" borderId="28" xfId="342" applyFont="1" applyFill="1" applyBorder="1" applyAlignment="1">
      <alignment horizontal="centerContinuous" vertical="center"/>
    </xf>
    <xf numFmtId="165" fontId="51" fillId="0" borderId="42" xfId="342" applyFont="1" applyFill="1" applyBorder="1" applyAlignment="1">
      <alignment horizontal="centerContinuous" vertical="center"/>
    </xf>
    <xf numFmtId="165" fontId="51" fillId="0" borderId="48" xfId="342" applyFont="1" applyFill="1" applyBorder="1" applyAlignment="1">
      <alignment horizontal="center" vertical="center"/>
    </xf>
    <xf numFmtId="165" fontId="51" fillId="0" borderId="28" xfId="342" applyFont="1" applyFill="1" applyBorder="1" applyAlignment="1">
      <alignment horizontal="center" vertical="center"/>
    </xf>
    <xf numFmtId="165" fontId="51" fillId="0" borderId="49" xfId="342" applyFont="1" applyFill="1" applyBorder="1" applyAlignment="1">
      <alignment horizontal="center" vertical="center"/>
    </xf>
    <xf numFmtId="165" fontId="51" fillId="0" borderId="42" xfId="342" applyFont="1" applyFill="1" applyBorder="1" applyAlignment="1">
      <alignment horizontal="center" vertical="center"/>
    </xf>
    <xf numFmtId="165" fontId="51" fillId="0" borderId="50" xfId="342" applyFont="1" applyFill="1" applyBorder="1" applyAlignment="1">
      <alignment horizontal="center" vertical="center"/>
    </xf>
    <xf numFmtId="165" fontId="47" fillId="0" borderId="0" xfId="342" applyFont="1" applyFill="1" applyAlignment="1">
      <alignment horizontal="center" vertical="center"/>
    </xf>
    <xf numFmtId="165" fontId="46" fillId="0" borderId="10" xfId="342" applyFont="1" applyFill="1" applyBorder="1"/>
    <xf numFmtId="165" fontId="46" fillId="0" borderId="11" xfId="342" applyFont="1" applyFill="1" applyBorder="1"/>
    <xf numFmtId="165" fontId="46" fillId="0" borderId="11" xfId="342" applyFont="1" applyFill="1" applyBorder="1" applyAlignment="1" applyProtection="1">
      <alignment horizontal="left"/>
    </xf>
    <xf numFmtId="165" fontId="49" fillId="0" borderId="14" xfId="342" applyFont="1" applyFill="1" applyBorder="1" applyAlignment="1">
      <alignment horizontal="centerContinuous" vertical="center"/>
    </xf>
    <xf numFmtId="165" fontId="46" fillId="0" borderId="18" xfId="342" applyFont="1" applyFill="1" applyBorder="1"/>
    <xf numFmtId="165" fontId="46" fillId="0" borderId="0" xfId="342" applyFont="1" applyFill="1" applyBorder="1"/>
    <xf numFmtId="165" fontId="46" fillId="0" borderId="0" xfId="342" applyFont="1" applyFill="1" applyBorder="1" applyAlignment="1" applyProtection="1">
      <alignment horizontal="left"/>
    </xf>
    <xf numFmtId="165" fontId="46" fillId="0" borderId="36" xfId="342" applyFont="1" applyFill="1" applyBorder="1"/>
    <xf numFmtId="165" fontId="46" fillId="0" borderId="29" xfId="342" applyFont="1" applyFill="1" applyBorder="1"/>
    <xf numFmtId="165" fontId="46" fillId="0" borderId="29" xfId="342" applyFont="1" applyFill="1" applyBorder="1" applyAlignment="1" applyProtection="1">
      <alignment horizontal="left"/>
    </xf>
    <xf numFmtId="165" fontId="47" fillId="0" borderId="18" xfId="342" quotePrefix="1" applyFont="1" applyFill="1" applyBorder="1" applyAlignment="1" applyProtection="1">
      <alignment horizontal="left"/>
    </xf>
    <xf numFmtId="165" fontId="47" fillId="0" borderId="0" xfId="342" quotePrefix="1" applyFont="1" applyFill="1" applyBorder="1" applyAlignment="1" applyProtection="1">
      <alignment horizontal="left"/>
    </xf>
    <xf numFmtId="165" fontId="47" fillId="0" borderId="0" xfId="342" applyFont="1" applyFill="1" applyBorder="1" applyAlignment="1" applyProtection="1">
      <alignment horizontal="left"/>
    </xf>
    <xf numFmtId="165" fontId="52" fillId="0" borderId="12" xfId="342" applyFont="1" applyFill="1" applyBorder="1" applyAlignment="1">
      <alignment horizontal="centerContinuous" vertical="center"/>
    </xf>
    <xf numFmtId="165" fontId="47" fillId="0" borderId="18" xfId="342" applyFont="1" applyFill="1" applyBorder="1" applyAlignment="1" applyProtection="1">
      <alignment horizontal="left"/>
    </xf>
    <xf numFmtId="165" fontId="52" fillId="0" borderId="0" xfId="342" applyFont="1" applyFill="1" applyBorder="1" applyAlignment="1">
      <alignment horizontal="centerContinuous" vertical="center"/>
    </xf>
    <xf numFmtId="165" fontId="47" fillId="0" borderId="36" xfId="342" applyFont="1" applyFill="1" applyBorder="1" applyAlignment="1" applyProtection="1">
      <alignment horizontal="left"/>
    </xf>
    <xf numFmtId="165" fontId="47" fillId="0" borderId="29" xfId="342" applyFont="1" applyFill="1" applyBorder="1" applyAlignment="1" applyProtection="1">
      <alignment horizontal="left"/>
    </xf>
    <xf numFmtId="165" fontId="52" fillId="0" borderId="29" xfId="342" applyFont="1" applyFill="1" applyBorder="1" applyAlignment="1">
      <alignment horizontal="centerContinuous" vertical="center"/>
    </xf>
    <xf numFmtId="165" fontId="47" fillId="0" borderId="0" xfId="342" applyFont="1" applyFill="1" applyBorder="1" applyAlignment="1">
      <alignment vertical="center"/>
    </xf>
    <xf numFmtId="165" fontId="52" fillId="0" borderId="24" xfId="342" applyFont="1" applyFill="1" applyBorder="1" applyAlignment="1">
      <alignment horizontal="centerContinuous" vertical="center"/>
    </xf>
    <xf numFmtId="165" fontId="52" fillId="0" borderId="37" xfId="342" applyFont="1" applyFill="1" applyBorder="1" applyAlignment="1">
      <alignment horizontal="centerContinuous" vertical="center"/>
    </xf>
    <xf numFmtId="165" fontId="58" fillId="0" borderId="10" xfId="342" quotePrefix="1" applyFont="1" applyFill="1" applyBorder="1" applyAlignment="1" applyProtection="1">
      <alignment horizontal="left"/>
    </xf>
    <xf numFmtId="165" fontId="47" fillId="0" borderId="11" xfId="342" quotePrefix="1" applyFont="1" applyFill="1" applyBorder="1" applyAlignment="1" applyProtection="1">
      <alignment horizontal="left"/>
    </xf>
    <xf numFmtId="1" fontId="47" fillId="0" borderId="11" xfId="342" applyNumberFormat="1" applyFont="1" applyFill="1" applyBorder="1"/>
    <xf numFmtId="165" fontId="52" fillId="0" borderId="11" xfId="342" applyFont="1" applyFill="1" applyBorder="1" applyAlignment="1">
      <alignment horizontal="centerContinuous" vertical="center"/>
    </xf>
    <xf numFmtId="165" fontId="52" fillId="0" borderId="14" xfId="342" applyFont="1" applyFill="1" applyBorder="1" applyAlignment="1">
      <alignment horizontal="centerContinuous" vertical="center"/>
    </xf>
    <xf numFmtId="165" fontId="47" fillId="0" borderId="10" xfId="342" quotePrefix="1" applyFont="1" applyFill="1" applyBorder="1" applyAlignment="1" applyProtection="1">
      <alignment horizontal="left"/>
    </xf>
    <xf numFmtId="165" fontId="47" fillId="0" borderId="11" xfId="342" applyFont="1" applyFill="1" applyBorder="1" applyAlignment="1" applyProtection="1">
      <alignment horizontal="left"/>
    </xf>
    <xf numFmtId="165" fontId="47" fillId="0" borderId="36" xfId="342" quotePrefix="1" applyFont="1" applyFill="1" applyBorder="1" applyAlignment="1" applyProtection="1">
      <alignment horizontal="left"/>
    </xf>
    <xf numFmtId="170" fontId="58" fillId="0" borderId="0" xfId="342" applyNumberFormat="1" applyFont="1" applyFill="1" applyBorder="1" applyAlignment="1" applyProtection="1">
      <alignment vertical="center"/>
    </xf>
    <xf numFmtId="165" fontId="60" fillId="0" borderId="0" xfId="342" applyFont="1" applyFill="1" applyAlignment="1">
      <alignment vertical="center"/>
    </xf>
    <xf numFmtId="165" fontId="58" fillId="0" borderId="0" xfId="342" applyFont="1" applyFill="1" applyAlignment="1">
      <alignment vertical="center"/>
    </xf>
    <xf numFmtId="165" fontId="61" fillId="0" borderId="0" xfId="342" applyFont="1" applyFill="1" applyAlignment="1">
      <alignment vertical="center"/>
    </xf>
    <xf numFmtId="1" fontId="47" fillId="0" borderId="10" xfId="343" applyNumberFormat="1" applyFont="1" applyFill="1" applyBorder="1"/>
    <xf numFmtId="0" fontId="8" fillId="24" borderId="0" xfId="299" applyFont="1" applyFill="1" applyBorder="1" applyAlignment="1">
      <alignment vertical="top" wrapText="1"/>
    </xf>
    <xf numFmtId="0" fontId="47" fillId="0" borderId="10" xfId="343" quotePrefix="1" applyFont="1" applyFill="1" applyBorder="1" applyAlignment="1">
      <alignment horizontal="right"/>
    </xf>
    <xf numFmtId="1" fontId="47" fillId="0" borderId="11" xfId="340" applyNumberFormat="1" applyFont="1" applyBorder="1"/>
    <xf numFmtId="165" fontId="51" fillId="0" borderId="51" xfId="342" applyFont="1" applyFill="1" applyBorder="1" applyAlignment="1">
      <alignment horizontal="center" vertical="center"/>
    </xf>
    <xf numFmtId="170" fontId="58" fillId="0" borderId="0" xfId="343" applyNumberFormat="1" applyFont="1" applyFill="1" applyBorder="1" applyAlignment="1" applyProtection="1">
      <alignment horizontal="right" vertical="center"/>
    </xf>
    <xf numFmtId="170" fontId="58" fillId="0" borderId="29" xfId="343" applyNumberFormat="1" applyFont="1" applyFill="1" applyBorder="1" applyAlignment="1" applyProtection="1">
      <alignment horizontal="right" vertical="center"/>
    </xf>
    <xf numFmtId="165" fontId="46" fillId="0" borderId="0" xfId="339" applyFont="1" applyAlignment="1" applyProtection="1">
      <alignment horizontal="left"/>
    </xf>
    <xf numFmtId="0" fontId="46" fillId="0" borderId="0" xfId="449" applyFont="1" applyAlignment="1"/>
    <xf numFmtId="3" fontId="47" fillId="0" borderId="0" xfId="449" applyNumberFormat="1" applyFont="1" applyAlignment="1"/>
    <xf numFmtId="3" fontId="47" fillId="0" borderId="0" xfId="449" applyNumberFormat="1" applyFont="1"/>
    <xf numFmtId="0" fontId="35" fillId="0" borderId="0" xfId="449" applyFont="1"/>
    <xf numFmtId="0" fontId="47" fillId="0" borderId="0" xfId="449" quotePrefix="1" applyFont="1" applyAlignment="1"/>
    <xf numFmtId="0" fontId="46" fillId="0" borderId="0" xfId="449" applyFont="1" applyAlignment="1">
      <alignment horizontal="centerContinuous" vertical="center"/>
    </xf>
    <xf numFmtId="0" fontId="47" fillId="0" borderId="0" xfId="449" quotePrefix="1" applyFont="1" applyAlignment="1">
      <alignment horizontal="centerContinuous"/>
    </xf>
    <xf numFmtId="3" fontId="47" fillId="0" borderId="0" xfId="449" applyNumberFormat="1" applyFont="1" applyAlignment="1">
      <alignment horizontal="centerContinuous"/>
    </xf>
    <xf numFmtId="0" fontId="47" fillId="0" borderId="0" xfId="449" applyFont="1"/>
    <xf numFmtId="3" fontId="47" fillId="0" borderId="29" xfId="449" applyNumberFormat="1" applyFont="1" applyBorder="1"/>
    <xf numFmtId="3" fontId="46" fillId="0" borderId="0" xfId="449" applyNumberFormat="1" applyFont="1" applyAlignment="1">
      <alignment horizontal="centerContinuous"/>
    </xf>
    <xf numFmtId="3" fontId="49" fillId="0" borderId="0" xfId="449" applyNumberFormat="1" applyFont="1" applyAlignment="1">
      <alignment horizontal="centerContinuous"/>
    </xf>
    <xf numFmtId="0" fontId="52" fillId="0" borderId="15" xfId="449" applyFont="1" applyBorder="1"/>
    <xf numFmtId="0" fontId="49" fillId="0" borderId="15" xfId="449" applyFont="1" applyBorder="1" applyAlignment="1">
      <alignment horizontal="centerContinuous" vertical="top"/>
    </xf>
    <xf numFmtId="3" fontId="49" fillId="0" borderId="29" xfId="449" applyNumberFormat="1" applyFont="1" applyBorder="1" applyAlignment="1">
      <alignment horizontal="centerContinuous" vertical="top"/>
    </xf>
    <xf numFmtId="3" fontId="49" fillId="0" borderId="28" xfId="449" applyNumberFormat="1" applyFont="1" applyBorder="1" applyAlignment="1">
      <alignment horizontal="centerContinuous"/>
    </xf>
    <xf numFmtId="3" fontId="49" fillId="0" borderId="45" xfId="449" applyNumberFormat="1" applyFont="1" applyBorder="1" applyAlignment="1">
      <alignment horizontal="centerContinuous"/>
    </xf>
    <xf numFmtId="3" fontId="49" fillId="0" borderId="28" xfId="449" applyNumberFormat="1" applyFont="1" applyBorder="1" applyAlignment="1">
      <alignment horizontal="centerContinuous" vertical="top"/>
    </xf>
    <xf numFmtId="0" fontId="49" fillId="0" borderId="20" xfId="449" applyFont="1" applyBorder="1" applyAlignment="1">
      <alignment horizontal="center"/>
    </xf>
    <xf numFmtId="0" fontId="49" fillId="0" borderId="20" xfId="449" applyFont="1" applyBorder="1" applyAlignment="1">
      <alignment horizontal="centerContinuous"/>
    </xf>
    <xf numFmtId="3" fontId="49" fillId="0" borderId="35" xfId="449" applyNumberFormat="1" applyFont="1" applyBorder="1" applyAlignment="1">
      <alignment horizontal="center"/>
    </xf>
    <xf numFmtId="3" fontId="49" fillId="0" borderId="35" xfId="449" quotePrefix="1" applyNumberFormat="1" applyFont="1" applyBorder="1" applyAlignment="1">
      <alignment horizontal="center"/>
    </xf>
    <xf numFmtId="0" fontId="49" fillId="0" borderId="23" xfId="449" applyFont="1" applyBorder="1"/>
    <xf numFmtId="0" fontId="49" fillId="0" borderId="23" xfId="449" applyFont="1" applyBorder="1" applyAlignment="1">
      <alignment horizontal="centerContinuous"/>
    </xf>
    <xf numFmtId="0" fontId="53" fillId="0" borderId="0" xfId="449" applyFont="1"/>
    <xf numFmtId="0" fontId="51" fillId="0" borderId="23" xfId="449" quotePrefix="1" applyFont="1" applyBorder="1" applyAlignment="1">
      <alignment horizontal="center" vertical="center"/>
    </xf>
    <xf numFmtId="0" fontId="51" fillId="0" borderId="42" xfId="449" quotePrefix="1" applyFont="1" applyBorder="1" applyAlignment="1">
      <alignment horizontal="center" vertical="center"/>
    </xf>
    <xf numFmtId="3" fontId="51" fillId="0" borderId="45" xfId="449" quotePrefix="1" applyNumberFormat="1" applyFont="1" applyBorder="1" applyAlignment="1">
      <alignment horizontal="center" vertical="center"/>
    </xf>
    <xf numFmtId="0" fontId="35" fillId="0" borderId="0" xfId="449" applyFont="1" applyAlignment="1">
      <alignment horizontal="center" vertical="center"/>
    </xf>
    <xf numFmtId="0" fontId="46" fillId="0" borderId="23" xfId="449" applyFont="1" applyBorder="1"/>
    <xf numFmtId="0" fontId="46" fillId="0" borderId="42" xfId="449" applyFont="1" applyBorder="1"/>
    <xf numFmtId="3" fontId="53" fillId="0" borderId="0" xfId="449" applyNumberFormat="1" applyFont="1" applyBorder="1"/>
    <xf numFmtId="0" fontId="46" fillId="0" borderId="15" xfId="449" applyFont="1" applyBorder="1"/>
    <xf numFmtId="0" fontId="46" fillId="0" borderId="23" xfId="449" quotePrefix="1" applyFont="1" applyBorder="1"/>
    <xf numFmtId="0" fontId="46" fillId="0" borderId="20" xfId="449" applyFont="1" applyBorder="1"/>
    <xf numFmtId="0" fontId="47" fillId="0" borderId="20" xfId="449" quotePrefix="1" applyFont="1" applyBorder="1"/>
    <xf numFmtId="0" fontId="52" fillId="0" borderId="20" xfId="449" quotePrefix="1" applyFont="1" applyBorder="1"/>
    <xf numFmtId="0" fontId="47" fillId="0" borderId="23" xfId="449" applyFont="1" applyBorder="1"/>
    <xf numFmtId="165" fontId="53" fillId="0" borderId="0" xfId="339" applyFont="1" applyAlignment="1" applyProtection="1">
      <alignment horizontal="left"/>
    </xf>
    <xf numFmtId="165" fontId="35" fillId="0" borderId="0" xfId="339" applyFont="1"/>
    <xf numFmtId="165" fontId="46" fillId="0" borderId="0" xfId="339" applyFont="1" applyAlignment="1" applyProtection="1">
      <alignment horizontal="centerContinuous"/>
    </xf>
    <xf numFmtId="165" fontId="53" fillId="0" borderId="0" xfId="339" applyFont="1" applyAlignment="1" applyProtection="1">
      <alignment horizontal="centerContinuous"/>
    </xf>
    <xf numFmtId="165" fontId="49" fillId="0" borderId="0" xfId="339" applyFont="1" applyAlignment="1" applyProtection="1">
      <alignment horizontal="right"/>
    </xf>
    <xf numFmtId="165" fontId="47" fillId="0" borderId="16" xfId="339" applyFont="1" applyBorder="1"/>
    <xf numFmtId="165" fontId="49" fillId="0" borderId="21" xfId="339" applyFont="1" applyBorder="1" applyAlignment="1" applyProtection="1">
      <alignment horizontal="center"/>
    </xf>
    <xf numFmtId="165" fontId="49" fillId="0" borderId="17" xfId="339" applyFont="1" applyBorder="1" applyAlignment="1" applyProtection="1">
      <alignment horizontal="center"/>
    </xf>
    <xf numFmtId="165" fontId="49" fillId="0" borderId="20" xfId="339" applyFont="1" applyBorder="1" applyAlignment="1" applyProtection="1">
      <alignment horizontal="center"/>
    </xf>
    <xf numFmtId="165" fontId="49" fillId="0" borderId="35" xfId="339" applyFont="1" applyBorder="1" applyAlignment="1" applyProtection="1">
      <alignment horizontal="center"/>
    </xf>
    <xf numFmtId="165" fontId="49" fillId="0" borderId="53" xfId="339" applyFont="1" applyBorder="1" applyAlignment="1" applyProtection="1">
      <alignment horizontal="left"/>
    </xf>
    <xf numFmtId="165" fontId="49" fillId="0" borderId="35" xfId="339" applyFont="1" applyBorder="1" applyAlignment="1" applyProtection="1">
      <alignment horizontal="left"/>
    </xf>
    <xf numFmtId="165" fontId="49" fillId="0" borderId="15" xfId="339" applyFont="1" applyBorder="1" applyAlignment="1" applyProtection="1">
      <alignment horizontal="left"/>
    </xf>
    <xf numFmtId="165" fontId="46" fillId="0" borderId="25" xfId="339" applyFont="1" applyBorder="1"/>
    <xf numFmtId="165" fontId="49" fillId="0" borderId="26" xfId="339" applyFont="1" applyBorder="1" applyAlignment="1">
      <alignment horizontal="center"/>
    </xf>
    <xf numFmtId="0" fontId="49" fillId="0" borderId="22" xfId="0" applyFont="1" applyBorder="1" applyAlignment="1" applyProtection="1">
      <alignment horizontal="center"/>
    </xf>
    <xf numFmtId="165" fontId="49" fillId="0" borderId="57" xfId="339" quotePrefix="1" applyNumberFormat="1" applyFont="1" applyBorder="1" applyAlignment="1" applyProtection="1">
      <alignment horizontal="center"/>
    </xf>
    <xf numFmtId="0" fontId="49" fillId="0" borderId="22" xfId="339" quotePrefix="1" applyNumberFormat="1" applyFont="1" applyBorder="1" applyAlignment="1" applyProtection="1">
      <alignment horizontal="center"/>
    </xf>
    <xf numFmtId="165" fontId="49" fillId="0" borderId="23" xfId="339" quotePrefix="1" applyFont="1" applyBorder="1" applyAlignment="1" applyProtection="1">
      <alignment horizontal="center"/>
    </xf>
    <xf numFmtId="165" fontId="51" fillId="0" borderId="58" xfId="339" applyFont="1" applyBorder="1" applyAlignment="1" applyProtection="1">
      <alignment horizontal="center" vertical="center"/>
    </xf>
    <xf numFmtId="165" fontId="51" fillId="0" borderId="40" xfId="339" applyFont="1" applyBorder="1" applyAlignment="1" applyProtection="1">
      <alignment horizontal="center" vertical="center"/>
    </xf>
    <xf numFmtId="165" fontId="51" fillId="0" borderId="26" xfId="339" applyFont="1" applyBorder="1" applyAlignment="1" applyProtection="1">
      <alignment horizontal="center" vertical="center"/>
    </xf>
    <xf numFmtId="165" fontId="51" fillId="0" borderId="22" xfId="339" applyFont="1" applyBorder="1" applyAlignment="1" applyProtection="1">
      <alignment horizontal="center" vertical="center"/>
    </xf>
    <xf numFmtId="165" fontId="51" fillId="0" borderId="0" xfId="339" applyFont="1"/>
    <xf numFmtId="165" fontId="47" fillId="0" borderId="21" xfId="339" quotePrefix="1" applyFont="1" applyBorder="1" applyAlignment="1" applyProtection="1">
      <alignment horizontal="left"/>
    </xf>
    <xf numFmtId="167" fontId="47" fillId="0" borderId="20" xfId="339" applyNumberFormat="1" applyFont="1" applyFill="1" applyBorder="1" applyProtection="1"/>
    <xf numFmtId="165" fontId="47" fillId="0" borderId="25" xfId="339" applyFont="1" applyBorder="1"/>
    <xf numFmtId="165" fontId="35" fillId="0" borderId="0" xfId="339" applyFont="1" applyBorder="1"/>
    <xf numFmtId="167" fontId="35" fillId="0" borderId="0" xfId="339" applyNumberFormat="1" applyFont="1" applyBorder="1" applyProtection="1"/>
    <xf numFmtId="10" fontId="35" fillId="0" borderId="0" xfId="339" applyNumberFormat="1" applyFont="1" applyBorder="1" applyProtection="1"/>
    <xf numFmtId="165" fontId="46" fillId="0" borderId="0" xfId="339" applyFont="1"/>
    <xf numFmtId="169" fontId="58" fillId="25" borderId="20" xfId="340" applyNumberFormat="1" applyFont="1" applyFill="1" applyBorder="1" applyAlignment="1" applyProtection="1"/>
    <xf numFmtId="169" fontId="58" fillId="25" borderId="23" xfId="340" applyNumberFormat="1" applyFont="1" applyFill="1" applyBorder="1" applyAlignment="1" applyProtection="1"/>
    <xf numFmtId="168" fontId="56" fillId="25" borderId="0" xfId="341" applyNumberFormat="1" applyFont="1" applyFill="1" applyBorder="1" applyAlignment="1" applyProtection="1"/>
    <xf numFmtId="168" fontId="58" fillId="25" borderId="18" xfId="341" applyNumberFormat="1" applyFont="1" applyFill="1" applyBorder="1" applyAlignment="1" applyProtection="1"/>
    <xf numFmtId="168" fontId="58" fillId="25" borderId="36" xfId="341" applyNumberFormat="1" applyFont="1" applyFill="1" applyBorder="1" applyAlignment="1" applyProtection="1"/>
    <xf numFmtId="172" fontId="58" fillId="0" borderId="11" xfId="342" applyNumberFormat="1" applyFont="1" applyFill="1" applyBorder="1" applyAlignment="1" applyProtection="1">
      <alignment vertical="center"/>
    </xf>
    <xf numFmtId="172" fontId="58" fillId="0" borderId="14" xfId="342" applyNumberFormat="1" applyFont="1" applyFill="1" applyBorder="1" applyAlignment="1" applyProtection="1">
      <alignment vertical="center"/>
    </xf>
    <xf numFmtId="172" fontId="58" fillId="0" borderId="11" xfId="343" applyNumberFormat="1" applyFont="1" applyFill="1" applyBorder="1" applyAlignment="1" applyProtection="1">
      <alignment vertical="center"/>
    </xf>
    <xf numFmtId="172" fontId="58" fillId="0" borderId="14" xfId="343" applyNumberFormat="1" applyFont="1" applyFill="1" applyBorder="1" applyAlignment="1" applyProtection="1">
      <alignment vertical="center"/>
    </xf>
    <xf numFmtId="172" fontId="58" fillId="0" borderId="11" xfId="345" applyNumberFormat="1" applyFont="1" applyFill="1" applyBorder="1" applyAlignment="1" applyProtection="1">
      <alignment vertical="center"/>
    </xf>
    <xf numFmtId="172" fontId="58" fillId="0" borderId="14" xfId="345" applyNumberFormat="1" applyFont="1" applyFill="1" applyBorder="1" applyAlignment="1" applyProtection="1">
      <alignment vertical="center"/>
    </xf>
    <xf numFmtId="0" fontId="83" fillId="0" borderId="0" xfId="0" applyFont="1" applyAlignment="1"/>
    <xf numFmtId="0" fontId="71" fillId="0" borderId="0" xfId="0" applyFont="1"/>
    <xf numFmtId="0" fontId="86" fillId="0" borderId="0" xfId="0" applyFont="1"/>
    <xf numFmtId="165" fontId="46" fillId="0" borderId="0" xfId="451" applyFont="1" applyAlignment="1">
      <alignment horizontal="centerContinuous"/>
    </xf>
    <xf numFmtId="165" fontId="47" fillId="0" borderId="0" xfId="451" applyFont="1" applyAlignment="1">
      <alignment horizontal="centerContinuous"/>
    </xf>
    <xf numFmtId="165" fontId="47" fillId="0" borderId="0" xfId="451" applyFont="1" applyAlignment="1"/>
    <xf numFmtId="165" fontId="47" fillId="0" borderId="0" xfId="451" applyFont="1"/>
    <xf numFmtId="165" fontId="47" fillId="0" borderId="0" xfId="451" applyFont="1" applyAlignment="1" applyProtection="1">
      <alignment horizontal="centerContinuous"/>
    </xf>
    <xf numFmtId="165" fontId="47" fillId="0" borderId="0" xfId="451" applyFont="1" applyAlignment="1">
      <alignment horizontal="right"/>
    </xf>
    <xf numFmtId="165" fontId="47" fillId="0" borderId="0" xfId="451" applyFont="1" applyAlignment="1" applyProtection="1">
      <alignment horizontal="right"/>
    </xf>
    <xf numFmtId="165" fontId="46" fillId="0" borderId="0" xfId="451" applyFont="1" applyAlignment="1" applyProtection="1">
      <alignment horizontal="left"/>
    </xf>
    <xf numFmtId="165" fontId="47" fillId="0" borderId="0" xfId="451" applyFont="1" applyAlignment="1" applyProtection="1">
      <alignment horizontal="left"/>
    </xf>
    <xf numFmtId="0" fontId="47" fillId="0" borderId="0" xfId="0" applyFont="1" applyAlignment="1" applyProtection="1">
      <alignment horizontal="right"/>
    </xf>
    <xf numFmtId="0" fontId="47" fillId="0" borderId="0" xfId="0" applyFont="1" applyAlignment="1" applyProtection="1">
      <alignment horizontal="left"/>
    </xf>
    <xf numFmtId="165" fontId="46" fillId="0" borderId="0" xfId="451" applyFont="1"/>
    <xf numFmtId="0" fontId="67" fillId="0" borderId="0" xfId="0" applyFont="1" applyAlignment="1" applyProtection="1">
      <alignment horizontal="left"/>
    </xf>
    <xf numFmtId="0" fontId="66" fillId="0" borderId="0" xfId="0" applyFont="1"/>
    <xf numFmtId="165" fontId="47" fillId="0" borderId="0" xfId="451" applyFont="1" applyFill="1"/>
    <xf numFmtId="0" fontId="47" fillId="0" borderId="0" xfId="0" applyFont="1" applyFill="1" applyAlignment="1" applyProtection="1">
      <alignment horizontal="right"/>
    </xf>
    <xf numFmtId="0" fontId="67" fillId="0" borderId="0" xfId="0" applyFont="1"/>
    <xf numFmtId="0" fontId="66" fillId="0" borderId="0" xfId="0" applyFont="1" applyAlignment="1" applyProtection="1">
      <alignment horizontal="left"/>
    </xf>
    <xf numFmtId="165" fontId="66" fillId="0" borderId="0" xfId="451" applyFont="1"/>
    <xf numFmtId="0" fontId="66" fillId="0" borderId="0" xfId="0" applyFont="1" applyAlignment="1" applyProtection="1">
      <alignment horizontal="right"/>
    </xf>
    <xf numFmtId="0" fontId="67" fillId="0" borderId="0" xfId="0" applyFont="1" applyFill="1" applyAlignment="1" applyProtection="1">
      <alignment horizontal="left"/>
    </xf>
    <xf numFmtId="0" fontId="52" fillId="0" borderId="0" xfId="0" applyFont="1" applyAlignment="1"/>
    <xf numFmtId="172" fontId="88" fillId="0" borderId="0" xfId="343" applyNumberFormat="1" applyFont="1" applyFill="1" applyBorder="1" applyAlignment="1" applyProtection="1">
      <alignment vertical="center"/>
    </xf>
    <xf numFmtId="0" fontId="52" fillId="0" borderId="0" xfId="343" applyFont="1" applyFill="1" applyAlignment="1">
      <alignment vertical="center"/>
    </xf>
    <xf numFmtId="172" fontId="56" fillId="0" borderId="10" xfId="343" applyNumberFormat="1" applyFont="1" applyFill="1" applyBorder="1" applyAlignment="1" applyProtection="1">
      <alignment vertical="center"/>
    </xf>
    <xf numFmtId="168" fontId="46" fillId="0" borderId="0" xfId="343" applyNumberFormat="1" applyFont="1" applyFill="1" applyBorder="1" applyAlignment="1" applyProtection="1">
      <alignment vertical="center"/>
    </xf>
    <xf numFmtId="168" fontId="46" fillId="0" borderId="14" xfId="343" applyNumberFormat="1" applyFont="1" applyFill="1" applyBorder="1" applyAlignment="1" applyProtection="1">
      <alignment vertical="center"/>
    </xf>
    <xf numFmtId="172" fontId="56" fillId="0" borderId="0" xfId="343" applyNumberFormat="1" applyFont="1" applyFill="1" applyBorder="1" applyAlignment="1" applyProtection="1">
      <alignment vertical="center"/>
    </xf>
    <xf numFmtId="168" fontId="46" fillId="0" borderId="35" xfId="343" applyNumberFormat="1" applyFont="1" applyFill="1" applyBorder="1" applyAlignment="1" applyProtection="1">
      <alignment vertical="center"/>
    </xf>
    <xf numFmtId="170" fontId="56" fillId="0" borderId="0" xfId="343" applyNumberFormat="1" applyFont="1" applyFill="1" applyBorder="1" applyAlignment="1" applyProtection="1">
      <alignment horizontal="right" vertical="center"/>
    </xf>
    <xf numFmtId="170" fontId="56" fillId="0" borderId="35" xfId="343" applyNumberFormat="1" applyFont="1" applyFill="1" applyBorder="1" applyAlignment="1" applyProtection="1">
      <alignment horizontal="right" vertical="center"/>
    </xf>
    <xf numFmtId="170" fontId="56" fillId="0" borderId="29" xfId="343" applyNumberFormat="1" applyFont="1" applyFill="1" applyBorder="1" applyAlignment="1" applyProtection="1">
      <alignment horizontal="right" vertical="center"/>
    </xf>
    <xf numFmtId="170" fontId="56" fillId="0" borderId="37" xfId="343" applyNumberFormat="1" applyFont="1" applyFill="1" applyBorder="1" applyAlignment="1" applyProtection="1">
      <alignment horizontal="right" vertical="center"/>
    </xf>
    <xf numFmtId="172" fontId="58" fillId="0" borderId="35" xfId="343" applyNumberFormat="1" applyFont="1" applyFill="1" applyBorder="1" applyAlignment="1" applyProtection="1">
      <alignment vertical="center"/>
    </xf>
    <xf numFmtId="170" fontId="58" fillId="0" borderId="35" xfId="343" applyNumberFormat="1" applyFont="1" applyFill="1" applyBorder="1" applyAlignment="1" applyProtection="1">
      <alignment horizontal="right" vertical="center"/>
    </xf>
    <xf numFmtId="170" fontId="58" fillId="0" borderId="37" xfId="343" applyNumberFormat="1" applyFont="1" applyFill="1" applyBorder="1" applyAlignment="1" applyProtection="1">
      <alignment horizontal="right" vertical="center"/>
    </xf>
    <xf numFmtId="170" fontId="58" fillId="0" borderId="36" xfId="343" applyNumberFormat="1" applyFont="1" applyFill="1" applyBorder="1" applyAlignment="1" applyProtection="1">
      <alignment horizontal="right" vertical="center"/>
    </xf>
    <xf numFmtId="172" fontId="58" fillId="0" borderId="10" xfId="343" applyNumberFormat="1" applyFont="1" applyFill="1" applyBorder="1" applyAlignment="1" applyProtection="1">
      <alignment vertical="center"/>
    </xf>
    <xf numFmtId="171" fontId="56" fillId="0" borderId="0" xfId="342" applyNumberFormat="1" applyFont="1" applyFill="1" applyBorder="1" applyAlignment="1" applyProtection="1">
      <alignment vertical="center"/>
    </xf>
    <xf numFmtId="171" fontId="56" fillId="0" borderId="14" xfId="342" applyNumberFormat="1" applyFont="1" applyFill="1" applyBorder="1" applyAlignment="1" applyProtection="1">
      <alignment vertical="center"/>
    </xf>
    <xf numFmtId="171" fontId="56" fillId="0" borderId="18" xfId="342" applyNumberFormat="1" applyFont="1" applyFill="1" applyBorder="1" applyAlignment="1" applyProtection="1">
      <alignment vertical="center"/>
    </xf>
    <xf numFmtId="172" fontId="56" fillId="0" borderId="0" xfId="342" applyNumberFormat="1" applyFont="1" applyFill="1" applyBorder="1" applyAlignment="1" applyProtection="1">
      <alignment vertical="center"/>
    </xf>
    <xf numFmtId="172" fontId="56" fillId="0" borderId="35" xfId="342" applyNumberFormat="1" applyFont="1" applyFill="1" applyBorder="1" applyAlignment="1" applyProtection="1">
      <alignment vertical="center"/>
    </xf>
    <xf numFmtId="172" fontId="56" fillId="0" borderId="18" xfId="342" applyNumberFormat="1" applyFont="1" applyFill="1" applyBorder="1" applyAlignment="1" applyProtection="1">
      <alignment vertical="center"/>
    </xf>
    <xf numFmtId="170" fontId="56" fillId="0" borderId="18" xfId="342" applyNumberFormat="1" applyFont="1" applyFill="1" applyBorder="1" applyAlignment="1" applyProtection="1">
      <alignment horizontal="right" vertical="center"/>
    </xf>
    <xf numFmtId="170" fontId="56" fillId="0" borderId="0" xfId="342" applyNumberFormat="1" applyFont="1" applyFill="1" applyBorder="1" applyAlignment="1" applyProtection="1">
      <alignment horizontal="right" vertical="center"/>
    </xf>
    <xf numFmtId="170" fontId="56" fillId="0" borderId="35" xfId="342" applyNumberFormat="1" applyFont="1" applyFill="1" applyBorder="1" applyAlignment="1" applyProtection="1">
      <alignment horizontal="right" vertical="center"/>
    </xf>
    <xf numFmtId="170" fontId="56" fillId="0" borderId="36" xfId="342" applyNumberFormat="1" applyFont="1" applyFill="1" applyBorder="1" applyAlignment="1" applyProtection="1">
      <alignment horizontal="right" vertical="center"/>
    </xf>
    <xf numFmtId="170" fontId="56" fillId="0" borderId="29" xfId="342" applyNumberFormat="1" applyFont="1" applyFill="1" applyBorder="1" applyAlignment="1" applyProtection="1">
      <alignment horizontal="right" vertical="center"/>
    </xf>
    <xf numFmtId="170" fontId="56" fillId="0" borderId="37" xfId="342" applyNumberFormat="1" applyFont="1" applyFill="1" applyBorder="1" applyAlignment="1" applyProtection="1">
      <alignment horizontal="right" vertical="center"/>
    </xf>
    <xf numFmtId="171" fontId="58" fillId="0" borderId="10" xfId="342" applyNumberFormat="1" applyFont="1" applyFill="1" applyBorder="1" applyAlignment="1" applyProtection="1">
      <alignment vertical="center"/>
    </xf>
    <xf numFmtId="171" fontId="58" fillId="0" borderId="18" xfId="342" applyNumberFormat="1" applyFont="1" applyFill="1" applyBorder="1" applyAlignment="1" applyProtection="1">
      <alignment vertical="center"/>
    </xf>
    <xf numFmtId="171" fontId="58" fillId="0" borderId="0" xfId="342" applyNumberFormat="1" applyFont="1" applyFill="1" applyBorder="1" applyAlignment="1" applyProtection="1">
      <alignment vertical="center"/>
    </xf>
    <xf numFmtId="171" fontId="58" fillId="0" borderId="35" xfId="342" applyNumberFormat="1" applyFont="1" applyFill="1" applyBorder="1" applyAlignment="1" applyProtection="1">
      <alignment vertical="center"/>
    </xf>
    <xf numFmtId="172" fontId="58" fillId="0" borderId="0" xfId="342" applyNumberFormat="1" applyFont="1" applyFill="1" applyBorder="1" applyAlignment="1" applyProtection="1">
      <alignment vertical="center"/>
    </xf>
    <xf numFmtId="172" fontId="58" fillId="0" borderId="35" xfId="342" applyNumberFormat="1" applyFont="1" applyFill="1" applyBorder="1" applyAlignment="1" applyProtection="1">
      <alignment vertical="center"/>
    </xf>
    <xf numFmtId="170" fontId="58" fillId="0" borderId="18" xfId="342" applyNumberFormat="1" applyFont="1" applyFill="1" applyBorder="1" applyAlignment="1" applyProtection="1">
      <alignment horizontal="right" vertical="center"/>
    </xf>
    <xf numFmtId="170" fontId="58" fillId="0" borderId="35" xfId="342" applyNumberFormat="1" applyFont="1" applyFill="1" applyBorder="1" applyAlignment="1" applyProtection="1">
      <alignment horizontal="right" vertical="center"/>
    </xf>
    <xf numFmtId="170" fontId="58" fillId="0" borderId="36" xfId="342" applyNumberFormat="1" applyFont="1" applyFill="1" applyBorder="1" applyAlignment="1" applyProtection="1">
      <alignment horizontal="right" vertical="center"/>
    </xf>
    <xf numFmtId="170" fontId="58" fillId="0" borderId="29" xfId="342" applyNumberFormat="1" applyFont="1" applyFill="1" applyBorder="1" applyAlignment="1" applyProtection="1">
      <alignment horizontal="right" vertical="center"/>
    </xf>
    <xf numFmtId="170" fontId="58" fillId="0" borderId="37" xfId="342" applyNumberFormat="1" applyFont="1" applyFill="1" applyBorder="1" applyAlignment="1" applyProtection="1">
      <alignment horizontal="right" vertical="center"/>
    </xf>
    <xf numFmtId="167" fontId="47" fillId="0" borderId="0" xfId="449" applyNumberFormat="1" applyFont="1" applyFill="1" applyBorder="1"/>
    <xf numFmtId="0" fontId="35" fillId="0" borderId="0" xfId="449" applyFont="1" applyFill="1" applyBorder="1"/>
    <xf numFmtId="172" fontId="56" fillId="0" borderId="0" xfId="345" applyNumberFormat="1" applyFont="1" applyFill="1" applyBorder="1" applyAlignment="1" applyProtection="1">
      <alignment vertical="center"/>
    </xf>
    <xf numFmtId="172" fontId="56" fillId="0" borderId="14" xfId="345" applyNumberFormat="1" applyFont="1" applyFill="1" applyBorder="1" applyAlignment="1" applyProtection="1">
      <alignment vertical="center"/>
    </xf>
    <xf numFmtId="172" fontId="56" fillId="0" borderId="0" xfId="345" applyNumberFormat="1" applyFont="1" applyFill="1" applyBorder="1" applyAlignment="1" applyProtection="1"/>
    <xf numFmtId="172" fontId="56" fillId="0" borderId="35" xfId="345" applyNumberFormat="1" applyFont="1" applyFill="1" applyBorder="1" applyAlignment="1" applyProtection="1">
      <alignment vertical="center"/>
    </xf>
    <xf numFmtId="170" fontId="67" fillId="0" borderId="0" xfId="0" applyNumberFormat="1" applyFont="1" applyFill="1" applyBorder="1" applyAlignment="1" applyProtection="1">
      <alignment horizontal="right"/>
    </xf>
    <xf numFmtId="172" fontId="58" fillId="0" borderId="0" xfId="345" applyNumberFormat="1" applyFont="1" applyFill="1" applyBorder="1" applyAlignment="1" applyProtection="1">
      <alignment vertical="center"/>
    </xf>
    <xf numFmtId="172" fontId="58" fillId="0" borderId="0" xfId="345" applyNumberFormat="1" applyFont="1" applyFill="1" applyBorder="1" applyAlignment="1" applyProtection="1"/>
    <xf numFmtId="172" fontId="58" fillId="0" borderId="35" xfId="345" applyNumberFormat="1" applyFont="1" applyFill="1" applyBorder="1" applyAlignment="1" applyProtection="1"/>
    <xf numFmtId="170" fontId="66" fillId="0" borderId="0" xfId="0" applyNumberFormat="1" applyFont="1" applyFill="1" applyBorder="1" applyAlignment="1" applyProtection="1">
      <alignment horizontal="right"/>
    </xf>
    <xf numFmtId="172" fontId="58" fillId="0" borderId="52" xfId="345" applyNumberFormat="1" applyFont="1" applyFill="1" applyBorder="1" applyAlignment="1" applyProtection="1"/>
    <xf numFmtId="172" fontId="58" fillId="0" borderId="19" xfId="345" applyNumberFormat="1" applyFont="1" applyFill="1" applyBorder="1" applyAlignment="1" applyProtection="1"/>
    <xf numFmtId="172" fontId="58" fillId="0" borderId="0" xfId="345" applyNumberFormat="1" applyFont="1" applyFill="1" applyAlignment="1" applyProtection="1"/>
    <xf numFmtId="171" fontId="56" fillId="0" borderId="10" xfId="342" applyNumberFormat="1" applyFont="1" applyFill="1" applyBorder="1" applyAlignment="1" applyProtection="1">
      <alignment vertical="center"/>
    </xf>
    <xf numFmtId="171" fontId="56" fillId="0" borderId="11" xfId="342" applyNumberFormat="1" applyFont="1" applyFill="1" applyBorder="1" applyAlignment="1" applyProtection="1">
      <alignment vertical="center"/>
    </xf>
    <xf numFmtId="169" fontId="58" fillId="0" borderId="20" xfId="340" applyNumberFormat="1" applyFont="1" applyFill="1" applyBorder="1" applyAlignment="1" applyProtection="1"/>
    <xf numFmtId="165" fontId="66" fillId="0" borderId="0" xfId="340" applyFont="1" applyFill="1" applyBorder="1"/>
    <xf numFmtId="168" fontId="56" fillId="0" borderId="0" xfId="341" applyNumberFormat="1" applyFont="1" applyFill="1" applyBorder="1" applyAlignment="1" applyProtection="1"/>
    <xf numFmtId="170" fontId="75" fillId="0" borderId="43" xfId="340" applyNumberFormat="1" applyFont="1" applyFill="1" applyBorder="1" applyAlignment="1" applyProtection="1">
      <alignment horizontal="right"/>
    </xf>
    <xf numFmtId="168" fontId="58" fillId="0" borderId="0" xfId="341" applyNumberFormat="1" applyFont="1" applyFill="1" applyBorder="1" applyAlignment="1" applyProtection="1"/>
    <xf numFmtId="170" fontId="76" fillId="0" borderId="35" xfId="340" applyNumberFormat="1" applyFont="1" applyFill="1" applyBorder="1" applyAlignment="1" applyProtection="1">
      <alignment horizontal="right"/>
    </xf>
    <xf numFmtId="168" fontId="58" fillId="0" borderId="29" xfId="341" applyNumberFormat="1" applyFont="1" applyFill="1" applyBorder="1" applyAlignment="1" applyProtection="1"/>
    <xf numFmtId="170" fontId="76" fillId="0" borderId="37" xfId="340" applyNumberFormat="1" applyFont="1" applyFill="1" applyBorder="1" applyAlignment="1" applyProtection="1">
      <alignment horizontal="right"/>
    </xf>
    <xf numFmtId="167" fontId="46" fillId="0" borderId="23" xfId="449" applyNumberFormat="1" applyFont="1" applyFill="1" applyBorder="1"/>
    <xf numFmtId="167" fontId="46" fillId="0" borderId="37" xfId="449" applyNumberFormat="1" applyFont="1" applyFill="1" applyBorder="1"/>
    <xf numFmtId="166" fontId="46" fillId="0" borderId="37" xfId="449" applyNumberFormat="1" applyFont="1" applyFill="1" applyBorder="1"/>
    <xf numFmtId="167" fontId="46" fillId="0" borderId="42" xfId="449" applyNumberFormat="1" applyFont="1" applyFill="1" applyBorder="1"/>
    <xf numFmtId="167" fontId="46" fillId="0" borderId="15" xfId="449" applyNumberFormat="1" applyFont="1" applyFill="1" applyBorder="1"/>
    <xf numFmtId="167" fontId="46" fillId="0" borderId="14" xfId="449" applyNumberFormat="1" applyFont="1" applyFill="1" applyBorder="1"/>
    <xf numFmtId="166" fontId="46" fillId="0" borderId="14" xfId="449" applyNumberFormat="1" applyFont="1" applyFill="1" applyBorder="1"/>
    <xf numFmtId="167" fontId="46" fillId="0" borderId="20" xfId="449" applyNumberFormat="1" applyFont="1" applyFill="1" applyBorder="1"/>
    <xf numFmtId="166" fontId="46" fillId="0" borderId="15" xfId="449" applyNumberFormat="1" applyFont="1" applyFill="1" applyBorder="1"/>
    <xf numFmtId="3" fontId="82" fillId="0" borderId="53" xfId="0" applyNumberFormat="1" applyFont="1" applyFill="1" applyBorder="1" applyProtection="1"/>
    <xf numFmtId="167" fontId="47" fillId="0" borderId="35" xfId="449" applyNumberFormat="1" applyFont="1" applyFill="1" applyBorder="1"/>
    <xf numFmtId="166" fontId="47" fillId="0" borderId="35" xfId="449" applyNumberFormat="1" applyFont="1" applyFill="1" applyBorder="1"/>
    <xf numFmtId="167" fontId="47" fillId="0" borderId="20" xfId="449" applyNumberFormat="1" applyFont="1" applyFill="1" applyBorder="1"/>
    <xf numFmtId="3" fontId="47" fillId="0" borderId="23" xfId="449" applyNumberFormat="1" applyFont="1" applyFill="1" applyBorder="1"/>
    <xf numFmtId="3" fontId="47" fillId="0" borderId="37" xfId="449" applyNumberFormat="1" applyFont="1" applyFill="1" applyBorder="1"/>
    <xf numFmtId="166" fontId="47" fillId="0" borderId="37" xfId="449" applyNumberFormat="1" applyFont="1" applyFill="1" applyBorder="1"/>
    <xf numFmtId="167" fontId="47" fillId="0" borderId="10" xfId="450" applyNumberFormat="1" applyFont="1" applyBorder="1" applyAlignment="1" applyProtection="1"/>
    <xf numFmtId="167" fontId="47" fillId="0" borderId="35" xfId="450" applyNumberFormat="1" applyFont="1" applyFill="1" applyBorder="1" applyProtection="1"/>
    <xf numFmtId="166" fontId="47" fillId="0" borderId="38" xfId="339" applyNumberFormat="1" applyFont="1" applyFill="1" applyBorder="1" applyProtection="1"/>
    <xf numFmtId="166" fontId="47" fillId="0" borderId="35" xfId="339" applyNumberFormat="1" applyFont="1" applyFill="1" applyBorder="1" applyProtection="1"/>
    <xf numFmtId="165" fontId="35" fillId="0" borderId="0" xfId="339" applyFont="1" applyFill="1" applyBorder="1"/>
    <xf numFmtId="167" fontId="47" fillId="0" borderId="15" xfId="450" applyNumberFormat="1" applyFont="1" applyFill="1" applyBorder="1" applyProtection="1"/>
    <xf numFmtId="167" fontId="47" fillId="0" borderId="43" xfId="450" applyNumberFormat="1" applyFont="1" applyFill="1" applyBorder="1" applyProtection="1"/>
    <xf numFmtId="167" fontId="47" fillId="0" borderId="20" xfId="450" applyNumberFormat="1" applyFont="1" applyFill="1" applyBorder="1" applyProtection="1"/>
    <xf numFmtId="167" fontId="47" fillId="0" borderId="35" xfId="339" applyNumberFormat="1" applyFont="1" applyFill="1" applyBorder="1" applyProtection="1"/>
    <xf numFmtId="167" fontId="47" fillId="0" borderId="22" xfId="0" applyNumberFormat="1" applyFont="1" applyFill="1" applyBorder="1" applyProtection="1"/>
    <xf numFmtId="167" fontId="47" fillId="0" borderId="26" xfId="339" applyNumberFormat="1" applyFont="1" applyFill="1" applyBorder="1" applyProtection="1"/>
    <xf numFmtId="167" fontId="47" fillId="0" borderId="40" xfId="339" applyNumberFormat="1" applyFont="1" applyFill="1" applyBorder="1" applyProtection="1"/>
    <xf numFmtId="10" fontId="47" fillId="0" borderId="23" xfId="339" applyNumberFormat="1" applyFont="1" applyFill="1" applyBorder="1" applyProtection="1"/>
    <xf numFmtId="10" fontId="47" fillId="0" borderId="22" xfId="339" applyNumberFormat="1" applyFont="1" applyFill="1" applyBorder="1" applyProtection="1"/>
    <xf numFmtId="10" fontId="60" fillId="0" borderId="22" xfId="339" applyNumberFormat="1" applyFont="1" applyFill="1" applyBorder="1" applyProtection="1"/>
    <xf numFmtId="166" fontId="47" fillId="0" borderId="20" xfId="339" applyNumberFormat="1" applyFont="1" applyFill="1" applyBorder="1" applyProtection="1"/>
    <xf numFmtId="0" fontId="47" fillId="0" borderId="0" xfId="0" applyFont="1" applyAlignment="1">
      <alignment horizontal="left"/>
    </xf>
    <xf numFmtId="0" fontId="47" fillId="0" borderId="0" xfId="0" quotePrefix="1" applyFont="1" applyAlignment="1">
      <alignment horizontal="left"/>
    </xf>
    <xf numFmtId="165" fontId="91" fillId="0" borderId="0" xfId="340" quotePrefix="1" applyFont="1"/>
    <xf numFmtId="167" fontId="35" fillId="0" borderId="0" xfId="449" applyNumberFormat="1" applyFont="1"/>
    <xf numFmtId="165" fontId="49" fillId="0" borderId="18" xfId="340" applyFont="1" applyBorder="1" applyAlignment="1" applyProtection="1">
      <alignment horizontal="center" vertical="center"/>
    </xf>
    <xf numFmtId="165" fontId="49" fillId="0" borderId="10" xfId="340" applyFont="1" applyBorder="1" applyAlignment="1">
      <alignment vertical="center"/>
    </xf>
    <xf numFmtId="169" fontId="56" fillId="0" borderId="0" xfId="340" applyNumberFormat="1" applyFont="1" applyFill="1" applyBorder="1" applyAlignment="1" applyProtection="1"/>
    <xf numFmtId="169" fontId="58" fillId="0" borderId="0" xfId="340" applyNumberFormat="1" applyFont="1" applyFill="1" applyBorder="1" applyAlignment="1" applyProtection="1"/>
    <xf numFmtId="168" fontId="58" fillId="0" borderId="0" xfId="340" applyNumberFormat="1" applyFont="1" applyFill="1" applyBorder="1" applyAlignment="1" applyProtection="1"/>
    <xf numFmtId="172" fontId="58" fillId="0" borderId="0" xfId="340" applyNumberFormat="1" applyFont="1" applyFill="1" applyBorder="1" applyAlignment="1" applyProtection="1"/>
    <xf numFmtId="165" fontId="49" fillId="0" borderId="18" xfId="340" applyFont="1" applyBorder="1" applyAlignment="1">
      <alignment vertical="center"/>
    </xf>
    <xf numFmtId="169" fontId="56" fillId="25" borderId="15" xfId="340" applyNumberFormat="1" applyFont="1" applyFill="1" applyBorder="1" applyAlignment="1" applyProtection="1"/>
    <xf numFmtId="169" fontId="74" fillId="0" borderId="36" xfId="340" applyNumberFormat="1" applyFont="1" applyFill="1" applyBorder="1" applyAlignment="1" applyProtection="1"/>
    <xf numFmtId="165" fontId="52" fillId="0" borderId="0" xfId="339" quotePrefix="1" applyFont="1" applyBorder="1" applyAlignment="1" applyProtection="1">
      <alignment horizontal="left"/>
    </xf>
    <xf numFmtId="165" fontId="70" fillId="0" borderId="27" xfId="340" applyFont="1" applyBorder="1" applyAlignment="1" applyProtection="1">
      <alignment horizontal="center" vertical="center"/>
    </xf>
    <xf numFmtId="166" fontId="46" fillId="0" borderId="10" xfId="449" applyNumberFormat="1" applyFont="1" applyFill="1" applyBorder="1"/>
    <xf numFmtId="166" fontId="46" fillId="0" borderId="35" xfId="449" applyNumberFormat="1" applyFont="1" applyFill="1" applyBorder="1"/>
    <xf numFmtId="166" fontId="88" fillId="0" borderId="35" xfId="339" applyNumberFormat="1" applyFont="1" applyFill="1" applyBorder="1" applyAlignment="1" applyProtection="1">
      <alignment horizontal="right"/>
    </xf>
    <xf numFmtId="170" fontId="93" fillId="0" borderId="0" xfId="342" applyNumberFormat="1" applyFont="1" applyFill="1" applyBorder="1" applyAlignment="1" applyProtection="1">
      <alignment horizontal="right" vertical="center"/>
    </xf>
    <xf numFmtId="170" fontId="93" fillId="0" borderId="0" xfId="343" applyNumberFormat="1" applyFont="1" applyFill="1" applyBorder="1" applyAlignment="1" applyProtection="1">
      <alignment horizontal="right" vertical="center"/>
    </xf>
    <xf numFmtId="1" fontId="47" fillId="0" borderId="20" xfId="340" applyNumberFormat="1" applyFont="1" applyFill="1" applyBorder="1"/>
    <xf numFmtId="165" fontId="49" fillId="0" borderId="59" xfId="340" quotePrefix="1" applyFont="1" applyBorder="1" applyAlignment="1" applyProtection="1">
      <alignment horizontal="center" vertical="center"/>
    </xf>
    <xf numFmtId="165" fontId="70" fillId="0" borderId="26" xfId="340" quotePrefix="1" applyFont="1" applyBorder="1" applyAlignment="1" applyProtection="1">
      <alignment horizontal="center" vertical="center"/>
    </xf>
    <xf numFmtId="170" fontId="56" fillId="0" borderId="17" xfId="340" applyNumberFormat="1" applyFont="1" applyFill="1" applyBorder="1" applyAlignment="1" applyProtection="1">
      <alignment horizontal="right"/>
    </xf>
    <xf numFmtId="170" fontId="58" fillId="0" borderId="20" xfId="340" applyNumberFormat="1" applyFont="1" applyFill="1" applyBorder="1" applyAlignment="1" applyProtection="1">
      <alignment horizontal="right"/>
    </xf>
    <xf numFmtId="170" fontId="93" fillId="0" borderId="20" xfId="340" applyNumberFormat="1" applyFont="1" applyFill="1" applyBorder="1" applyAlignment="1" applyProtection="1">
      <alignment horizontal="right"/>
    </xf>
    <xf numFmtId="170" fontId="75" fillId="0" borderId="23" xfId="340" applyNumberFormat="1" applyFont="1" applyFill="1" applyBorder="1" applyAlignment="1" applyProtection="1">
      <alignment horizontal="right"/>
    </xf>
    <xf numFmtId="165" fontId="49" fillId="0" borderId="60" xfId="340" applyFont="1" applyBorder="1" applyAlignment="1" applyProtection="1">
      <alignment horizontal="center" vertical="center"/>
    </xf>
    <xf numFmtId="165" fontId="49" fillId="0" borderId="44" xfId="340" applyFont="1" applyBorder="1" applyAlignment="1">
      <alignment horizontal="center" vertical="center"/>
    </xf>
    <xf numFmtId="165" fontId="46" fillId="0" borderId="0" xfId="466" applyFont="1" applyAlignment="1">
      <alignment horizontal="left"/>
    </xf>
    <xf numFmtId="165" fontId="52" fillId="0" borderId="0" xfId="467" applyFont="1"/>
    <xf numFmtId="165" fontId="52" fillId="0" borderId="0" xfId="467" applyFont="1" applyBorder="1"/>
    <xf numFmtId="165" fontId="49" fillId="0" borderId="0" xfId="467" applyFont="1" applyAlignment="1">
      <alignment horizontal="centerContinuous"/>
    </xf>
    <xf numFmtId="165" fontId="52" fillId="0" borderId="0" xfId="467" applyFont="1" applyAlignment="1">
      <alignment horizontal="centerContinuous"/>
    </xf>
    <xf numFmtId="165" fontId="46" fillId="0" borderId="0" xfId="467" applyFont="1" applyAlignment="1" applyProtection="1">
      <alignment horizontal="right"/>
    </xf>
    <xf numFmtId="165" fontId="52" fillId="0" borderId="47" xfId="467" applyFont="1" applyBorder="1"/>
    <xf numFmtId="165" fontId="49" fillId="0" borderId="12" xfId="467" applyFont="1" applyBorder="1"/>
    <xf numFmtId="165" fontId="49" fillId="0" borderId="15" xfId="467" applyFont="1" applyBorder="1" applyAlignment="1" applyProtection="1">
      <alignment horizontal="center"/>
    </xf>
    <xf numFmtId="165" fontId="49" fillId="0" borderId="17" xfId="467" applyFont="1" applyBorder="1" applyAlignment="1" applyProtection="1">
      <alignment horizontal="center"/>
    </xf>
    <xf numFmtId="165" fontId="49" fillId="0" borderId="12" xfId="467" applyFont="1" applyBorder="1" applyAlignment="1" applyProtection="1">
      <alignment horizontal="centerContinuous"/>
    </xf>
    <xf numFmtId="165" fontId="52" fillId="0" borderId="18" xfId="467" applyFont="1" applyBorder="1"/>
    <xf numFmtId="165" fontId="49" fillId="0" borderId="0" xfId="467" applyFont="1" applyBorder="1" applyAlignment="1" applyProtection="1">
      <alignment horizontal="centerContinuous"/>
    </xf>
    <xf numFmtId="165" fontId="49" fillId="0" borderId="20" xfId="467" applyFont="1" applyBorder="1" applyAlignment="1" applyProtection="1">
      <alignment horizontal="center"/>
    </xf>
    <xf numFmtId="165" fontId="52" fillId="0" borderId="61" xfId="467" applyFont="1" applyBorder="1"/>
    <xf numFmtId="165" fontId="49" fillId="0" borderId="24" xfId="467" applyFont="1" applyBorder="1"/>
    <xf numFmtId="165" fontId="49" fillId="0" borderId="24" xfId="467" applyFont="1" applyBorder="1" applyAlignment="1" applyProtection="1">
      <alignment horizontal="centerContinuous"/>
    </xf>
    <xf numFmtId="165" fontId="51" fillId="0" borderId="42" xfId="467" applyFont="1" applyBorder="1" applyAlignment="1" applyProtection="1">
      <alignment horizontal="center" vertical="center"/>
    </xf>
    <xf numFmtId="165" fontId="51" fillId="0" borderId="45" xfId="467" applyFont="1" applyBorder="1" applyAlignment="1" applyProtection="1">
      <alignment horizontal="center" vertical="center"/>
    </xf>
    <xf numFmtId="165" fontId="51" fillId="0" borderId="0" xfId="467" applyFont="1" applyBorder="1" applyAlignment="1">
      <alignment horizontal="centerContinuous"/>
    </xf>
    <xf numFmtId="167" fontId="46" fillId="0" borderId="20" xfId="467" applyNumberFormat="1" applyFont="1" applyBorder="1" applyAlignment="1" applyProtection="1">
      <alignment horizontal="right"/>
    </xf>
    <xf numFmtId="167" fontId="46" fillId="0" borderId="20" xfId="467" applyNumberFormat="1" applyFont="1" applyFill="1" applyBorder="1" applyAlignment="1" applyProtection="1">
      <alignment horizontal="right"/>
    </xf>
    <xf numFmtId="167" fontId="46" fillId="0" borderId="0" xfId="467" applyNumberFormat="1" applyFont="1" applyFill="1" applyBorder="1" applyAlignment="1" applyProtection="1">
      <alignment horizontal="right"/>
    </xf>
    <xf numFmtId="167" fontId="47" fillId="0" borderId="20" xfId="467" applyNumberFormat="1" applyFont="1" applyBorder="1" applyAlignment="1" applyProtection="1">
      <alignment horizontal="right"/>
    </xf>
    <xf numFmtId="167" fontId="47" fillId="0" borderId="20" xfId="467" applyNumberFormat="1" applyFont="1" applyFill="1" applyBorder="1" applyAlignment="1" applyProtection="1">
      <alignment horizontal="right"/>
    </xf>
    <xf numFmtId="167" fontId="47" fillId="0" borderId="0" xfId="467" applyNumberFormat="1" applyFont="1" applyFill="1" applyBorder="1" applyAlignment="1" applyProtection="1">
      <alignment horizontal="right"/>
    </xf>
    <xf numFmtId="167" fontId="96" fillId="0" borderId="20" xfId="467" applyNumberFormat="1" applyFont="1" applyFill="1" applyBorder="1" applyAlignment="1" applyProtection="1">
      <alignment horizontal="right"/>
    </xf>
    <xf numFmtId="165" fontId="47" fillId="0" borderId="19" xfId="467" quotePrefix="1" applyFont="1" applyBorder="1" applyAlignment="1" applyProtection="1">
      <alignment horizontal="left"/>
    </xf>
    <xf numFmtId="165" fontId="47" fillId="0" borderId="0" xfId="467" quotePrefix="1" applyFont="1" applyBorder="1" applyAlignment="1" applyProtection="1">
      <alignment horizontal="left"/>
    </xf>
    <xf numFmtId="167" fontId="47" fillId="25" borderId="23" xfId="467" applyNumberFormat="1" applyFont="1" applyFill="1" applyBorder="1" applyAlignment="1" applyProtection="1">
      <alignment horizontal="right"/>
    </xf>
    <xf numFmtId="167" fontId="47" fillId="0" borderId="29" xfId="467" applyNumberFormat="1" applyFont="1" applyFill="1" applyBorder="1" applyAlignment="1" applyProtection="1">
      <alignment horizontal="right"/>
    </xf>
    <xf numFmtId="167" fontId="47" fillId="0" borderId="29" xfId="467" applyNumberFormat="1" applyFont="1" applyFill="1" applyBorder="1" applyProtection="1"/>
    <xf numFmtId="167" fontId="47" fillId="0" borderId="26" xfId="467" applyNumberFormat="1" applyFont="1" applyFill="1" applyBorder="1" applyAlignment="1" applyProtection="1">
      <alignment horizontal="right"/>
    </xf>
    <xf numFmtId="165" fontId="52" fillId="0" borderId="0" xfId="467" applyFont="1" applyBorder="1" applyAlignment="1" applyProtection="1">
      <alignment horizontal="left"/>
    </xf>
    <xf numFmtId="167" fontId="52" fillId="0" borderId="0" xfId="467" applyNumberFormat="1" applyFont="1" applyBorder="1" applyAlignment="1" applyProtection="1">
      <alignment horizontal="left"/>
    </xf>
    <xf numFmtId="167" fontId="52" fillId="0" borderId="0" xfId="467" applyNumberFormat="1" applyFont="1" applyBorder="1" applyProtection="1"/>
    <xf numFmtId="165" fontId="52" fillId="0" borderId="0" xfId="467" quotePrefix="1" applyFont="1" applyBorder="1" applyAlignment="1" applyProtection="1">
      <alignment horizontal="left"/>
    </xf>
    <xf numFmtId="165" fontId="52" fillId="0" borderId="0" xfId="340" applyFont="1"/>
    <xf numFmtId="170" fontId="93" fillId="0" borderId="35" xfId="343" applyNumberFormat="1" applyFont="1" applyFill="1" applyBorder="1" applyAlignment="1" applyProtection="1">
      <alignment horizontal="right" vertical="center"/>
    </xf>
    <xf numFmtId="165" fontId="47" fillId="25" borderId="0" xfId="474" applyNumberFormat="1" applyFont="1" applyFill="1"/>
    <xf numFmtId="165" fontId="47" fillId="25" borderId="0" xfId="474" applyNumberFormat="1" applyFont="1" applyFill="1" applyBorder="1"/>
    <xf numFmtId="165" fontId="66" fillId="25" borderId="0" xfId="474" applyNumberFormat="1" applyFont="1" applyFill="1"/>
    <xf numFmtId="165" fontId="46" fillId="25" borderId="0" xfId="474" applyNumberFormat="1" applyFont="1" applyFill="1" applyAlignment="1" applyProtection="1">
      <alignment horizontal="centerContinuous"/>
    </xf>
    <xf numFmtId="165" fontId="47" fillId="25" borderId="0" xfId="474" applyNumberFormat="1" applyFont="1" applyFill="1" applyAlignment="1">
      <alignment horizontal="centerContinuous"/>
    </xf>
    <xf numFmtId="165" fontId="47" fillId="25" borderId="0" xfId="474" applyNumberFormat="1" applyFont="1" applyFill="1" applyBorder="1" applyAlignment="1">
      <alignment horizontal="centerContinuous"/>
    </xf>
    <xf numFmtId="165" fontId="47" fillId="25" borderId="29" xfId="474" applyNumberFormat="1" applyFont="1" applyFill="1" applyBorder="1"/>
    <xf numFmtId="165" fontId="49" fillId="25" borderId="29" xfId="474" applyNumberFormat="1" applyFont="1" applyFill="1" applyBorder="1" applyAlignment="1">
      <alignment horizontal="right"/>
    </xf>
    <xf numFmtId="165" fontId="47" fillId="25" borderId="10" xfId="474" applyNumberFormat="1" applyFont="1" applyFill="1" applyBorder="1"/>
    <xf numFmtId="165" fontId="47" fillId="25" borderId="14" xfId="474" applyNumberFormat="1" applyFont="1" applyFill="1" applyBorder="1"/>
    <xf numFmtId="165" fontId="47" fillId="25" borderId="18" xfId="474" applyNumberFormat="1" applyFont="1" applyFill="1" applyBorder="1"/>
    <xf numFmtId="165" fontId="46" fillId="25" borderId="35" xfId="474" applyNumberFormat="1" applyFont="1" applyFill="1" applyBorder="1" applyAlignment="1" applyProtection="1">
      <alignment horizontal="centerContinuous"/>
    </xf>
    <xf numFmtId="165" fontId="66" fillId="25" borderId="0" xfId="474" applyNumberFormat="1" applyFont="1" applyFill="1" applyAlignment="1" applyProtection="1">
      <alignment horizontal="center"/>
    </xf>
    <xf numFmtId="165" fontId="46" fillId="25" borderId="35" xfId="474" applyNumberFormat="1" applyFont="1" applyFill="1" applyBorder="1" applyAlignment="1" applyProtection="1">
      <alignment horizontal="center"/>
    </xf>
    <xf numFmtId="165" fontId="49" fillId="25" borderId="18" xfId="474" applyNumberFormat="1" applyFont="1" applyFill="1" applyBorder="1" applyAlignment="1">
      <alignment horizontal="centerContinuous"/>
    </xf>
    <xf numFmtId="165" fontId="49" fillId="25" borderId="11" xfId="474" applyNumberFormat="1" applyFont="1" applyFill="1" applyBorder="1" applyAlignment="1">
      <alignment horizontal="centerContinuous"/>
    </xf>
    <xf numFmtId="165" fontId="98" fillId="25" borderId="28" xfId="474" applyNumberFormat="1" applyFont="1" applyFill="1" applyBorder="1" applyAlignment="1">
      <alignment horizontal="left"/>
    </xf>
    <xf numFmtId="165" fontId="98" fillId="25" borderId="37" xfId="474" applyNumberFormat="1" applyFont="1" applyFill="1" applyBorder="1" applyAlignment="1">
      <alignment horizontal="left"/>
    </xf>
    <xf numFmtId="165" fontId="99" fillId="25" borderId="0" xfId="474" applyNumberFormat="1" applyFont="1" applyFill="1" applyBorder="1" applyAlignment="1" applyProtection="1">
      <alignment horizontal="center"/>
      <protection locked="0"/>
    </xf>
    <xf numFmtId="165" fontId="53" fillId="25" borderId="15" xfId="474" applyNumberFormat="1" applyFont="1" applyFill="1" applyBorder="1" applyAlignment="1">
      <alignment horizontal="center"/>
    </xf>
    <xf numFmtId="165" fontId="46" fillId="25" borderId="35" xfId="474" applyNumberFormat="1" applyFont="1" applyFill="1" applyBorder="1" applyAlignment="1" applyProtection="1">
      <alignment horizontal="left"/>
    </xf>
    <xf numFmtId="165" fontId="46" fillId="25" borderId="18" xfId="474" applyNumberFormat="1" applyFont="1" applyFill="1" applyBorder="1" applyAlignment="1" applyProtection="1">
      <alignment horizontal="center"/>
    </xf>
    <xf numFmtId="165" fontId="49" fillId="25" borderId="10" xfId="474" applyNumberFormat="1" applyFont="1" applyFill="1" applyBorder="1" applyAlignment="1"/>
    <xf numFmtId="165" fontId="98" fillId="25" borderId="29" xfId="474" applyNumberFormat="1" applyFont="1" applyFill="1" applyBorder="1" applyAlignment="1">
      <alignment horizontal="left"/>
    </xf>
    <xf numFmtId="165" fontId="53" fillId="25" borderId="18" xfId="474" applyNumberFormat="1" applyFont="1" applyFill="1" applyBorder="1" applyAlignment="1" applyProtection="1">
      <alignment horizontal="center"/>
    </xf>
    <xf numFmtId="165" fontId="53" fillId="25" borderId="20" xfId="474" applyNumberFormat="1" applyFont="1" applyFill="1" applyBorder="1" applyAlignment="1">
      <alignment horizontal="center"/>
    </xf>
    <xf numFmtId="165" fontId="35" fillId="25" borderId="35" xfId="474" applyNumberFormat="1" applyFont="1" applyFill="1" applyBorder="1" applyAlignment="1" applyProtection="1">
      <alignment horizontal="left"/>
      <protection locked="0"/>
    </xf>
    <xf numFmtId="165" fontId="46" fillId="25" borderId="0" xfId="474" applyNumberFormat="1" applyFont="1" applyFill="1" applyBorder="1" applyAlignment="1" applyProtection="1">
      <alignment horizontal="center"/>
    </xf>
    <xf numFmtId="165" fontId="46" fillId="25" borderId="20" xfId="474" applyNumberFormat="1" applyFont="1" applyFill="1" applyBorder="1" applyAlignment="1" applyProtection="1">
      <alignment horizontal="center"/>
    </xf>
    <xf numFmtId="165" fontId="53" fillId="25" borderId="35" xfId="474" applyNumberFormat="1" applyFont="1" applyFill="1" applyBorder="1" applyAlignment="1" applyProtection="1">
      <alignment horizontal="center"/>
    </xf>
    <xf numFmtId="165" fontId="47" fillId="25" borderId="36" xfId="474" applyNumberFormat="1" applyFont="1" applyFill="1" applyBorder="1"/>
    <xf numFmtId="165" fontId="35" fillId="25" borderId="22" xfId="474" applyNumberFormat="1" applyFont="1" applyFill="1" applyBorder="1" applyAlignment="1">
      <alignment horizontal="left"/>
    </xf>
    <xf numFmtId="165" fontId="54" fillId="25" borderId="61" xfId="474" quotePrefix="1" applyNumberFormat="1" applyFont="1" applyFill="1" applyBorder="1" applyAlignment="1" applyProtection="1">
      <alignment horizontal="center"/>
    </xf>
    <xf numFmtId="165" fontId="54" fillId="25" borderId="22" xfId="474" quotePrefix="1" applyNumberFormat="1" applyFont="1" applyFill="1" applyBorder="1" applyAlignment="1" applyProtection="1">
      <alignment horizontal="center"/>
    </xf>
    <xf numFmtId="165" fontId="54" fillId="25" borderId="26" xfId="474" quotePrefix="1" applyNumberFormat="1" applyFont="1" applyFill="1" applyBorder="1" applyAlignment="1" applyProtection="1">
      <alignment horizontal="center"/>
    </xf>
    <xf numFmtId="165" fontId="53" fillId="25" borderId="36" xfId="474" applyNumberFormat="1" applyFont="1" applyFill="1" applyBorder="1" applyAlignment="1" applyProtection="1">
      <alignment horizontal="centerContinuous"/>
    </xf>
    <xf numFmtId="165" fontId="98" fillId="25" borderId="23" xfId="474" applyNumberFormat="1" applyFont="1" applyFill="1" applyBorder="1" applyAlignment="1" applyProtection="1">
      <alignment horizontal="center"/>
    </xf>
    <xf numFmtId="165" fontId="47" fillId="25" borderId="27" xfId="474" applyNumberFormat="1" applyFont="1" applyFill="1" applyBorder="1"/>
    <xf numFmtId="165" fontId="47" fillId="25" borderId="28" xfId="474" applyNumberFormat="1" applyFont="1" applyFill="1" applyBorder="1"/>
    <xf numFmtId="165" fontId="100" fillId="25" borderId="33" xfId="474" applyNumberFormat="1" applyFont="1" applyFill="1" applyBorder="1" applyAlignment="1" applyProtection="1">
      <alignment horizontal="centerContinuous" vertical="center"/>
    </xf>
    <xf numFmtId="165" fontId="100" fillId="25" borderId="36" xfId="474" applyNumberFormat="1" applyFont="1" applyFill="1" applyBorder="1" applyAlignment="1" applyProtection="1">
      <alignment horizontal="center"/>
    </xf>
    <xf numFmtId="165" fontId="100" fillId="25" borderId="29" xfId="474" applyNumberFormat="1" applyFont="1" applyFill="1" applyBorder="1" applyAlignment="1" applyProtection="1">
      <alignment horizontal="center"/>
    </xf>
    <xf numFmtId="165" fontId="100" fillId="25" borderId="33" xfId="474" applyNumberFormat="1" applyFont="1" applyFill="1" applyBorder="1" applyAlignment="1" applyProtection="1">
      <alignment horizontal="center"/>
    </xf>
    <xf numFmtId="165" fontId="100" fillId="25" borderId="27" xfId="474" applyNumberFormat="1" applyFont="1" applyFill="1" applyBorder="1" applyAlignment="1" applyProtection="1">
      <alignment horizontal="center"/>
    </xf>
    <xf numFmtId="165" fontId="100" fillId="25" borderId="42" xfId="474" applyNumberFormat="1" applyFont="1" applyFill="1" applyBorder="1" applyAlignment="1" applyProtection="1">
      <alignment horizontal="center"/>
    </xf>
    <xf numFmtId="165" fontId="47" fillId="25" borderId="11" xfId="474" applyNumberFormat="1" applyFont="1" applyFill="1" applyBorder="1"/>
    <xf numFmtId="165" fontId="56" fillId="25" borderId="14" xfId="474" applyNumberFormat="1" applyFont="1" applyFill="1" applyBorder="1" applyAlignment="1" applyProtection="1">
      <alignment horizontal="center"/>
    </xf>
    <xf numFmtId="174" fontId="56" fillId="25" borderId="0" xfId="474" applyNumberFormat="1" applyFont="1" applyFill="1" applyBorder="1"/>
    <xf numFmtId="174" fontId="56" fillId="25" borderId="14" xfId="474" applyNumberFormat="1" applyFont="1" applyFill="1" applyBorder="1"/>
    <xf numFmtId="174" fontId="56" fillId="25" borderId="15" xfId="474" applyNumberFormat="1" applyFont="1" applyFill="1" applyBorder="1"/>
    <xf numFmtId="174" fontId="56" fillId="25" borderId="0" xfId="474" applyNumberFormat="1" applyFont="1" applyFill="1" applyBorder="1" applyProtection="1"/>
    <xf numFmtId="174" fontId="56" fillId="25" borderId="35" xfId="474" applyNumberFormat="1" applyFont="1" applyFill="1" applyBorder="1" applyProtection="1"/>
    <xf numFmtId="174" fontId="56" fillId="0" borderId="0" xfId="474" applyNumberFormat="1" applyFont="1" applyFill="1" applyBorder="1"/>
    <xf numFmtId="174" fontId="56" fillId="0" borderId="20" xfId="474" applyNumberFormat="1" applyFont="1" applyFill="1" applyBorder="1"/>
    <xf numFmtId="175" fontId="56" fillId="0" borderId="35" xfId="474" applyNumberFormat="1" applyFont="1" applyFill="1" applyBorder="1"/>
    <xf numFmtId="49" fontId="47" fillId="25" borderId="18" xfId="474" applyNumberFormat="1" applyFont="1" applyFill="1" applyBorder="1" applyAlignment="1" applyProtection="1">
      <alignment horizontal="left"/>
    </xf>
    <xf numFmtId="165" fontId="47" fillId="25" borderId="0" xfId="474" quotePrefix="1" applyNumberFormat="1" applyFont="1" applyFill="1" applyBorder="1" applyAlignment="1" applyProtection="1">
      <alignment horizontal="center"/>
    </xf>
    <xf numFmtId="165" fontId="47" fillId="25" borderId="35" xfId="474" applyNumberFormat="1" applyFont="1" applyFill="1" applyBorder="1" applyAlignment="1" applyProtection="1">
      <alignment horizontal="left"/>
    </xf>
    <xf numFmtId="3" fontId="101" fillId="0" borderId="0" xfId="326" applyNumberFormat="1" applyFont="1" applyFill="1"/>
    <xf numFmtId="169" fontId="101" fillId="0" borderId="0" xfId="326" applyNumberFormat="1" applyFont="1" applyFill="1"/>
    <xf numFmtId="169" fontId="101" fillId="0" borderId="35" xfId="326" applyNumberFormat="1" applyFont="1" applyFill="1" applyBorder="1"/>
    <xf numFmtId="174" fontId="47" fillId="0" borderId="35" xfId="474" applyNumberFormat="1" applyFont="1" applyFill="1" applyBorder="1"/>
    <xf numFmtId="174" fontId="58" fillId="0" borderId="18" xfId="474" applyNumberFormat="1" applyFont="1" applyFill="1" applyBorder="1" applyProtection="1"/>
    <xf numFmtId="165" fontId="67" fillId="25" borderId="0" xfId="474" applyNumberFormat="1" applyFont="1" applyFill="1"/>
    <xf numFmtId="49" fontId="47" fillId="25" borderId="18" xfId="474" applyNumberFormat="1" applyFont="1" applyFill="1" applyBorder="1"/>
    <xf numFmtId="165" fontId="47" fillId="25" borderId="35" xfId="474" applyNumberFormat="1" applyFont="1" applyFill="1" applyBorder="1"/>
    <xf numFmtId="49" fontId="47" fillId="25" borderId="18" xfId="474" quotePrefix="1" applyNumberFormat="1" applyFont="1" applyFill="1" applyBorder="1"/>
    <xf numFmtId="165" fontId="67" fillId="25" borderId="0" xfId="474" applyNumberFormat="1" applyFont="1" applyFill="1" applyBorder="1"/>
    <xf numFmtId="49" fontId="47" fillId="25" borderId="18" xfId="474" applyNumberFormat="1" applyFont="1" applyFill="1" applyBorder="1" applyAlignment="1">
      <alignment vertical="center"/>
    </xf>
    <xf numFmtId="165" fontId="47" fillId="25" borderId="0" xfId="474" quotePrefix="1" applyNumberFormat="1" applyFont="1" applyFill="1" applyBorder="1" applyAlignment="1" applyProtection="1">
      <alignment horizontal="center" vertical="center"/>
    </xf>
    <xf numFmtId="165" fontId="47" fillId="25" borderId="35" xfId="474" applyNumberFormat="1" applyFont="1" applyFill="1" applyBorder="1" applyAlignment="1" applyProtection="1">
      <alignment horizontal="left" vertical="center" wrapText="1"/>
    </xf>
    <xf numFmtId="169" fontId="101" fillId="0" borderId="0" xfId="326" applyNumberFormat="1" applyFont="1" applyFill="1" applyAlignment="1">
      <alignment vertical="center"/>
    </xf>
    <xf numFmtId="174" fontId="47" fillId="0" borderId="35" xfId="474" applyNumberFormat="1" applyFont="1" applyFill="1" applyBorder="1" applyAlignment="1">
      <alignment vertical="center"/>
    </xf>
    <xf numFmtId="174" fontId="58" fillId="0" borderId="18" xfId="474" applyNumberFormat="1" applyFont="1" applyFill="1" applyBorder="1" applyAlignment="1" applyProtection="1">
      <alignment vertical="center"/>
    </xf>
    <xf numFmtId="169" fontId="101" fillId="0" borderId="35" xfId="326" applyNumberFormat="1" applyFont="1" applyFill="1" applyBorder="1" applyAlignment="1">
      <alignment vertical="center"/>
    </xf>
    <xf numFmtId="165" fontId="66" fillId="25" borderId="0" xfId="474" applyNumberFormat="1" applyFont="1" applyFill="1" applyBorder="1"/>
    <xf numFmtId="3" fontId="47" fillId="0" borderId="35" xfId="474" applyNumberFormat="1" applyFont="1" applyFill="1" applyBorder="1"/>
    <xf numFmtId="165" fontId="47" fillId="25" borderId="35" xfId="474" applyNumberFormat="1" applyFont="1" applyFill="1" applyBorder="1" applyAlignment="1">
      <alignment vertical="center" wrapText="1"/>
    </xf>
    <xf numFmtId="175" fontId="58" fillId="0" borderId="18" xfId="474" applyNumberFormat="1" applyFont="1" applyFill="1" applyBorder="1" applyProtection="1"/>
    <xf numFmtId="175" fontId="47" fillId="0" borderId="35" xfId="474" applyNumberFormat="1" applyFont="1" applyFill="1" applyBorder="1"/>
    <xf numFmtId="165" fontId="102" fillId="25" borderId="18" xfId="474" applyNumberFormat="1" applyFont="1" applyFill="1" applyBorder="1"/>
    <xf numFmtId="165" fontId="102" fillId="25" borderId="0" xfId="474" applyNumberFormat="1" applyFont="1" applyFill="1"/>
    <xf numFmtId="174" fontId="47" fillId="0" borderId="18" xfId="474" applyNumberFormat="1" applyFont="1" applyFill="1" applyBorder="1"/>
    <xf numFmtId="165" fontId="67" fillId="0" borderId="0" xfId="474" applyNumberFormat="1" applyFont="1" applyFill="1" applyBorder="1"/>
    <xf numFmtId="165" fontId="47" fillId="25" borderId="35" xfId="474" applyNumberFormat="1" applyFont="1" applyFill="1" applyBorder="1" applyAlignment="1">
      <alignment wrapText="1"/>
    </xf>
    <xf numFmtId="49" fontId="47" fillId="25" borderId="64" xfId="474" applyNumberFormat="1" applyFont="1" applyFill="1" applyBorder="1" applyAlignment="1">
      <alignment vertical="center"/>
    </xf>
    <xf numFmtId="165" fontId="47" fillId="25" borderId="65" xfId="474" applyNumberFormat="1" applyFont="1" applyFill="1" applyBorder="1" applyAlignment="1">
      <alignment horizontal="center"/>
    </xf>
    <xf numFmtId="165" fontId="52" fillId="25" borderId="66" xfId="474" applyNumberFormat="1" applyFont="1" applyFill="1" applyBorder="1"/>
    <xf numFmtId="174" fontId="47" fillId="0" borderId="64" xfId="474" applyNumberFormat="1" applyFont="1" applyFill="1" applyBorder="1"/>
    <xf numFmtId="174" fontId="47" fillId="0" borderId="65" xfId="474" applyNumberFormat="1" applyFont="1" applyFill="1" applyBorder="1"/>
    <xf numFmtId="174" fontId="47" fillId="0" borderId="66" xfId="474" applyNumberFormat="1" applyFont="1" applyFill="1" applyBorder="1"/>
    <xf numFmtId="174" fontId="58" fillId="0" borderId="65" xfId="474" applyNumberFormat="1" applyFont="1" applyFill="1" applyBorder="1" applyProtection="1"/>
    <xf numFmtId="169" fontId="101" fillId="0" borderId="66" xfId="326" applyNumberFormat="1" applyFont="1" applyFill="1" applyBorder="1"/>
    <xf numFmtId="49" fontId="47" fillId="25" borderId="36" xfId="474" applyNumberFormat="1" applyFont="1" applyFill="1" applyBorder="1" applyAlignment="1">
      <alignment vertical="center"/>
    </xf>
    <xf numFmtId="165" fontId="47" fillId="25" borderId="29" xfId="474" quotePrefix="1" applyNumberFormat="1" applyFont="1" applyFill="1" applyBorder="1" applyAlignment="1" applyProtection="1">
      <alignment horizontal="center" vertical="center"/>
    </xf>
    <xf numFmtId="165" fontId="47" fillId="25" borderId="37" xfId="474" applyNumberFormat="1" applyFont="1" applyFill="1" applyBorder="1" applyAlignment="1">
      <alignment vertical="center"/>
    </xf>
    <xf numFmtId="3" fontId="58" fillId="0" borderId="36" xfId="475" applyNumberFormat="1" applyFont="1" applyFill="1" applyBorder="1" applyAlignment="1">
      <alignment horizontal="right" wrapText="1"/>
    </xf>
    <xf numFmtId="169" fontId="103" fillId="0" borderId="29" xfId="326" applyNumberFormat="1" applyFont="1" applyFill="1" applyBorder="1"/>
    <xf numFmtId="174" fontId="47" fillId="0" borderId="37" xfId="474" applyNumberFormat="1" applyFont="1" applyFill="1" applyBorder="1" applyAlignment="1">
      <alignment vertical="center"/>
    </xf>
    <xf numFmtId="174" fontId="58" fillId="0" borderId="29" xfId="474" applyNumberFormat="1" applyFont="1" applyFill="1" applyBorder="1" applyAlignment="1" applyProtection="1">
      <alignment vertical="center"/>
    </xf>
    <xf numFmtId="169" fontId="101" fillId="0" borderId="37" xfId="326" applyNumberFormat="1" applyFont="1" applyFill="1" applyBorder="1" applyAlignment="1">
      <alignment vertical="center"/>
    </xf>
    <xf numFmtId="49" fontId="88" fillId="25" borderId="0" xfId="474" applyNumberFormat="1" applyFont="1" applyFill="1"/>
    <xf numFmtId="165" fontId="52" fillId="25" borderId="0" xfId="474" applyNumberFormat="1" applyFont="1" applyFill="1"/>
    <xf numFmtId="165" fontId="52" fillId="0" borderId="0" xfId="474" quotePrefix="1" applyNumberFormat="1" applyFont="1" applyFill="1"/>
    <xf numFmtId="165" fontId="46" fillId="0" borderId="0" xfId="474" applyNumberFormat="1" applyFont="1" applyFill="1" applyAlignment="1">
      <alignment horizontal="center"/>
    </xf>
    <xf numFmtId="165" fontId="47" fillId="0" borderId="0" xfId="474" applyNumberFormat="1" applyFont="1" applyFill="1"/>
    <xf numFmtId="165" fontId="66" fillId="0" borderId="0" xfId="474" applyNumberFormat="1" applyFont="1" applyFill="1" applyAlignment="1" applyProtection="1">
      <alignment horizontal="center"/>
    </xf>
    <xf numFmtId="165" fontId="66" fillId="0" borderId="0" xfId="474" applyNumberFormat="1" applyFont="1" applyFill="1"/>
    <xf numFmtId="165" fontId="46" fillId="0" borderId="0" xfId="476" applyNumberFormat="1" applyFont="1"/>
    <xf numFmtId="165" fontId="47" fillId="0" borderId="0" xfId="476" applyNumberFormat="1" applyFont="1"/>
    <xf numFmtId="165" fontId="47" fillId="0" borderId="0" xfId="476" applyNumberFormat="1" applyFont="1" applyBorder="1"/>
    <xf numFmtId="165" fontId="66" fillId="0" borderId="0" xfId="476" applyNumberFormat="1" applyFont="1"/>
    <xf numFmtId="165" fontId="46" fillId="0" borderId="0" xfId="476" applyNumberFormat="1" applyFont="1" applyAlignment="1" applyProtection="1">
      <alignment horizontal="centerContinuous"/>
    </xf>
    <xf numFmtId="165" fontId="47" fillId="0" borderId="0" xfId="476" applyNumberFormat="1" applyFont="1" applyAlignment="1">
      <alignment horizontal="centerContinuous"/>
    </xf>
    <xf numFmtId="165" fontId="47" fillId="0" borderId="0" xfId="476" applyNumberFormat="1" applyFont="1" applyBorder="1" applyAlignment="1">
      <alignment horizontal="centerContinuous"/>
    </xf>
    <xf numFmtId="165" fontId="49" fillId="0" borderId="29" xfId="476" applyNumberFormat="1" applyFont="1" applyBorder="1" applyAlignment="1">
      <alignment horizontal="right"/>
    </xf>
    <xf numFmtId="165" fontId="47" fillId="0" borderId="15" xfId="476" applyNumberFormat="1" applyFont="1" applyBorder="1"/>
    <xf numFmtId="165" fontId="46" fillId="0" borderId="20" xfId="476" applyNumberFormat="1" applyFont="1" applyBorder="1" applyAlignment="1" applyProtection="1">
      <alignment horizontal="centerContinuous"/>
    </xf>
    <xf numFmtId="165" fontId="66" fillId="0" borderId="0" xfId="476" applyNumberFormat="1" applyFont="1" applyAlignment="1" applyProtection="1">
      <alignment horizontal="center"/>
    </xf>
    <xf numFmtId="165" fontId="46" fillId="0" borderId="20" xfId="476" applyNumberFormat="1" applyFont="1" applyBorder="1" applyAlignment="1" applyProtection="1">
      <alignment horizontal="center"/>
    </xf>
    <xf numFmtId="165" fontId="49" fillId="0" borderId="18" xfId="476" applyNumberFormat="1" applyFont="1" applyBorder="1" applyAlignment="1">
      <alignment horizontal="centerContinuous"/>
    </xf>
    <xf numFmtId="165" fontId="49" fillId="0" borderId="11" xfId="476" applyNumberFormat="1" applyFont="1" applyBorder="1" applyAlignment="1">
      <alignment horizontal="centerContinuous"/>
    </xf>
    <xf numFmtId="165" fontId="98" fillId="0" borderId="28" xfId="476" applyNumberFormat="1" applyFont="1" applyBorder="1" applyAlignment="1">
      <alignment horizontal="left"/>
    </xf>
    <xf numFmtId="165" fontId="98" fillId="0" borderId="37" xfId="476" applyNumberFormat="1" applyFont="1" applyBorder="1" applyAlignment="1">
      <alignment horizontal="left"/>
    </xf>
    <xf numFmtId="165" fontId="99" fillId="0" borderId="35" xfId="476" applyNumberFormat="1" applyFont="1" applyBorder="1" applyAlignment="1" applyProtection="1">
      <alignment horizontal="center"/>
      <protection locked="0"/>
    </xf>
    <xf numFmtId="165" fontId="53" fillId="0" borderId="35" xfId="476" applyNumberFormat="1" applyFont="1" applyBorder="1" applyAlignment="1">
      <alignment horizontal="center"/>
    </xf>
    <xf numFmtId="165" fontId="46" fillId="0" borderId="20" xfId="476" applyNumberFormat="1" applyFont="1" applyBorder="1" applyAlignment="1" applyProtection="1">
      <alignment horizontal="left"/>
    </xf>
    <xf numFmtId="165" fontId="46" fillId="0" borderId="18" xfId="476" applyNumberFormat="1" applyFont="1" applyBorder="1" applyAlignment="1" applyProtection="1">
      <alignment horizontal="center"/>
    </xf>
    <xf numFmtId="165" fontId="46" fillId="0" borderId="0" xfId="476" applyNumberFormat="1" applyFont="1" applyBorder="1" applyAlignment="1" applyProtection="1">
      <alignment horizontal="center"/>
    </xf>
    <xf numFmtId="165" fontId="49" fillId="0" borderId="10" xfId="476" applyNumberFormat="1" applyFont="1" applyBorder="1" applyAlignment="1"/>
    <xf numFmtId="165" fontId="98" fillId="0" borderId="29" xfId="476" applyNumberFormat="1" applyFont="1" applyBorder="1" applyAlignment="1">
      <alignment horizontal="left"/>
    </xf>
    <xf numFmtId="165" fontId="53" fillId="0" borderId="20" xfId="476" applyNumberFormat="1" applyFont="1" applyBorder="1" applyAlignment="1" applyProtection="1">
      <alignment horizontal="center"/>
    </xf>
    <xf numFmtId="165" fontId="67" fillId="0" borderId="0" xfId="476" applyNumberFormat="1" applyFont="1" applyBorder="1" applyAlignment="1" applyProtection="1">
      <alignment horizontal="centerContinuous"/>
      <protection locked="0"/>
    </xf>
    <xf numFmtId="165" fontId="35" fillId="0" borderId="20" xfId="476" applyNumberFormat="1" applyFont="1" applyBorder="1" applyAlignment="1" applyProtection="1">
      <alignment horizontal="left"/>
      <protection locked="0"/>
    </xf>
    <xf numFmtId="165" fontId="53" fillId="0" borderId="35" xfId="476" applyNumberFormat="1" applyFont="1" applyBorder="1" applyAlignment="1" applyProtection="1">
      <alignment horizontal="center"/>
    </xf>
    <xf numFmtId="165" fontId="35" fillId="0" borderId="26" xfId="476" applyNumberFormat="1" applyFont="1" applyBorder="1" applyAlignment="1">
      <alignment horizontal="left"/>
    </xf>
    <xf numFmtId="165" fontId="54" fillId="0" borderId="61" xfId="476" quotePrefix="1" applyNumberFormat="1" applyFont="1" applyBorder="1" applyAlignment="1" applyProtection="1">
      <alignment horizontal="center"/>
    </xf>
    <xf numFmtId="165" fontId="54" fillId="0" borderId="22" xfId="476" quotePrefix="1" applyNumberFormat="1" applyFont="1" applyBorder="1" applyAlignment="1" applyProtection="1">
      <alignment horizontal="center"/>
    </xf>
    <xf numFmtId="165" fontId="54" fillId="0" borderId="26" xfId="476" quotePrefix="1" applyNumberFormat="1" applyFont="1" applyBorder="1" applyAlignment="1" applyProtection="1">
      <alignment horizontal="center"/>
    </xf>
    <xf numFmtId="165" fontId="53" fillId="0" borderId="23" xfId="476" applyNumberFormat="1" applyFont="1" applyBorder="1" applyAlignment="1" applyProtection="1">
      <alignment horizontal="centerContinuous"/>
    </xf>
    <xf numFmtId="165" fontId="98" fillId="0" borderId="37" xfId="476" applyNumberFormat="1" applyFont="1" applyBorder="1" applyAlignment="1" applyProtection="1">
      <alignment horizontal="center"/>
    </xf>
    <xf numFmtId="165" fontId="104" fillId="0" borderId="0" xfId="476" applyNumberFormat="1" applyFont="1" applyBorder="1" applyAlignment="1">
      <alignment horizontal="left"/>
    </xf>
    <xf numFmtId="165" fontId="100" fillId="0" borderId="34" xfId="476" applyNumberFormat="1" applyFont="1" applyBorder="1" applyAlignment="1" applyProtection="1">
      <alignment horizontal="centerContinuous" vertical="center"/>
    </xf>
    <xf numFmtId="165" fontId="100" fillId="0" borderId="36" xfId="476" applyNumberFormat="1" applyFont="1" applyBorder="1" applyAlignment="1" applyProtection="1">
      <alignment horizontal="center"/>
    </xf>
    <xf numFmtId="165" fontId="100" fillId="0" borderId="29" xfId="476" applyNumberFormat="1" applyFont="1" applyBorder="1" applyAlignment="1" applyProtection="1">
      <alignment horizontal="center"/>
    </xf>
    <xf numFmtId="165" fontId="100" fillId="0" borderId="33" xfId="476" applyNumberFormat="1" applyFont="1" applyBorder="1" applyAlignment="1" applyProtection="1">
      <alignment horizontal="center"/>
    </xf>
    <xf numFmtId="165" fontId="100" fillId="0" borderId="42" xfId="476" applyNumberFormat="1" applyFont="1" applyBorder="1" applyAlignment="1" applyProtection="1">
      <alignment horizontal="center"/>
    </xf>
    <xf numFmtId="165" fontId="100" fillId="0" borderId="45" xfId="476" applyNumberFormat="1" applyFont="1" applyBorder="1" applyAlignment="1" applyProtection="1">
      <alignment horizontal="center"/>
    </xf>
    <xf numFmtId="165" fontId="56" fillId="0" borderId="20" xfId="476" applyNumberFormat="1" applyFont="1" applyBorder="1" applyAlignment="1" applyProtection="1">
      <alignment horizontal="center"/>
    </xf>
    <xf numFmtId="174" fontId="56" fillId="0" borderId="0" xfId="476" applyNumberFormat="1" applyFont="1" applyBorder="1"/>
    <xf numFmtId="174" fontId="56" fillId="0" borderId="14" xfId="476" applyNumberFormat="1" applyFont="1" applyBorder="1"/>
    <xf numFmtId="174" fontId="56" fillId="0" borderId="15" xfId="476" applyNumberFormat="1" applyFont="1" applyBorder="1"/>
    <xf numFmtId="174" fontId="56" fillId="0" borderId="0" xfId="476" applyNumberFormat="1" applyFont="1" applyBorder="1" applyProtection="1"/>
    <xf numFmtId="174" fontId="56" fillId="0" borderId="35" xfId="476" applyNumberFormat="1" applyFont="1" applyBorder="1" applyProtection="1"/>
    <xf numFmtId="174" fontId="56" fillId="0" borderId="0" xfId="476" applyNumberFormat="1" applyFont="1" applyFill="1" applyBorder="1"/>
    <xf numFmtId="174" fontId="56" fillId="0" borderId="35" xfId="476" applyNumberFormat="1" applyFont="1" applyFill="1" applyBorder="1"/>
    <xf numFmtId="175" fontId="56" fillId="0" borderId="35" xfId="476" applyNumberFormat="1" applyFont="1" applyFill="1" applyBorder="1"/>
    <xf numFmtId="1" fontId="47" fillId="0" borderId="20" xfId="476" applyNumberFormat="1" applyFont="1" applyBorder="1"/>
    <xf numFmtId="175" fontId="47" fillId="0" borderId="35" xfId="476" applyNumberFormat="1" applyFont="1" applyFill="1" applyBorder="1"/>
    <xf numFmtId="175" fontId="58" fillId="0" borderId="18" xfId="476" applyNumberFormat="1" applyFont="1" applyFill="1" applyBorder="1" applyProtection="1"/>
    <xf numFmtId="165" fontId="67" fillId="0" borderId="0" xfId="476" applyNumberFormat="1" applyFont="1"/>
    <xf numFmtId="174" fontId="47" fillId="0" borderId="35" xfId="476" applyNumberFormat="1" applyFont="1" applyFill="1" applyBorder="1"/>
    <xf numFmtId="174" fontId="47" fillId="0" borderId="20" xfId="476" applyNumberFormat="1" applyFont="1" applyFill="1" applyBorder="1"/>
    <xf numFmtId="1" fontId="47" fillId="0" borderId="20" xfId="476" applyNumberFormat="1" applyFont="1" applyBorder="1" applyAlignment="1">
      <alignment vertical="center" wrapText="1"/>
    </xf>
    <xf numFmtId="174" fontId="47" fillId="0" borderId="35" xfId="476" applyNumberFormat="1" applyFont="1" applyFill="1" applyBorder="1" applyAlignment="1">
      <alignment vertical="center"/>
    </xf>
    <xf numFmtId="174" fontId="47" fillId="0" borderId="20" xfId="476" applyNumberFormat="1" applyFont="1" applyFill="1" applyBorder="1" applyAlignment="1">
      <alignment vertical="center"/>
    </xf>
    <xf numFmtId="175" fontId="58" fillId="0" borderId="18" xfId="476" applyNumberFormat="1" applyFont="1" applyFill="1" applyBorder="1" applyAlignment="1" applyProtection="1">
      <alignment vertical="center"/>
    </xf>
    <xf numFmtId="165" fontId="67" fillId="0" borderId="0" xfId="476" applyNumberFormat="1" applyFont="1" applyBorder="1"/>
    <xf numFmtId="165" fontId="66" fillId="0" borderId="0" xfId="476" applyNumberFormat="1" applyFont="1" applyBorder="1"/>
    <xf numFmtId="0" fontId="7" fillId="0" borderId="0" xfId="326"/>
    <xf numFmtId="169" fontId="101" fillId="0" borderId="0" xfId="326" applyNumberFormat="1" applyFont="1" applyFill="1" applyAlignment="1"/>
    <xf numFmtId="174" fontId="47" fillId="0" borderId="35" xfId="476" applyNumberFormat="1" applyFont="1" applyFill="1" applyBorder="1" applyAlignment="1"/>
    <xf numFmtId="174" fontId="47" fillId="0" borderId="20" xfId="476" applyNumberFormat="1" applyFont="1" applyFill="1" applyBorder="1" applyAlignment="1"/>
    <xf numFmtId="165" fontId="102" fillId="0" borderId="20" xfId="476" applyNumberFormat="1" applyFont="1" applyBorder="1"/>
    <xf numFmtId="175" fontId="106" fillId="0" borderId="35" xfId="326" applyNumberFormat="1" applyFont="1" applyFill="1" applyBorder="1"/>
    <xf numFmtId="1" fontId="47" fillId="0" borderId="20" xfId="476" applyNumberFormat="1" applyFont="1" applyBorder="1" applyAlignment="1">
      <alignment wrapText="1"/>
    </xf>
    <xf numFmtId="175" fontId="47" fillId="0" borderId="20" xfId="476" applyNumberFormat="1" applyFont="1" applyFill="1" applyBorder="1"/>
    <xf numFmtId="1" fontId="47" fillId="0" borderId="20" xfId="477" applyNumberFormat="1" applyFont="1" applyBorder="1"/>
    <xf numFmtId="175" fontId="47" fillId="0" borderId="18" xfId="476" applyNumberFormat="1" applyFont="1" applyFill="1" applyBorder="1"/>
    <xf numFmtId="3" fontId="47" fillId="0" borderId="20" xfId="476" applyNumberFormat="1" applyFont="1" applyFill="1" applyBorder="1"/>
    <xf numFmtId="175" fontId="106" fillId="0" borderId="18" xfId="326" applyNumberFormat="1" applyFont="1" applyFill="1" applyBorder="1"/>
    <xf numFmtId="175" fontId="106" fillId="0" borderId="0" xfId="326" applyNumberFormat="1" applyFont="1" applyFill="1" applyBorder="1"/>
    <xf numFmtId="49" fontId="47" fillId="0" borderId="64" xfId="476" applyNumberFormat="1" applyFont="1" applyBorder="1"/>
    <xf numFmtId="174" fontId="47" fillId="0" borderId="64" xfId="476" applyNumberFormat="1" applyFont="1" applyFill="1" applyBorder="1"/>
    <xf numFmtId="174" fontId="47" fillId="0" borderId="65" xfId="476" applyNumberFormat="1" applyFont="1" applyFill="1" applyBorder="1"/>
    <xf numFmtId="174" fontId="47" fillId="0" borderId="66" xfId="476" applyNumberFormat="1" applyFont="1" applyFill="1" applyBorder="1"/>
    <xf numFmtId="174" fontId="58" fillId="0" borderId="65" xfId="476" applyNumberFormat="1" applyFont="1" applyFill="1" applyBorder="1" applyProtection="1"/>
    <xf numFmtId="1" fontId="47" fillId="0" borderId="23" xfId="476" applyNumberFormat="1" applyFont="1" applyBorder="1" applyAlignment="1">
      <alignment vertical="center"/>
    </xf>
    <xf numFmtId="3" fontId="58" fillId="0" borderId="36" xfId="478" applyNumberFormat="1" applyFont="1" applyFill="1" applyBorder="1" applyAlignment="1">
      <alignment horizontal="right" wrapText="1"/>
    </xf>
    <xf numFmtId="174" fontId="47" fillId="0" borderId="37" xfId="476" applyNumberFormat="1" applyFont="1" applyFill="1" applyBorder="1" applyAlignment="1">
      <alignment vertical="center"/>
    </xf>
    <xf numFmtId="174" fontId="58" fillId="0" borderId="36" xfId="476" applyNumberFormat="1" applyFont="1" applyFill="1" applyBorder="1" applyAlignment="1" applyProtection="1">
      <alignment vertical="center"/>
    </xf>
    <xf numFmtId="165" fontId="91" fillId="0" borderId="0" xfId="476" applyNumberFormat="1" applyFont="1" applyBorder="1"/>
    <xf numFmtId="165" fontId="52" fillId="25" borderId="0" xfId="474" quotePrefix="1" applyNumberFormat="1" applyFont="1" applyFill="1"/>
    <xf numFmtId="165" fontId="66" fillId="0" borderId="0" xfId="476" applyNumberFormat="1" applyFont="1" applyFill="1" applyBorder="1"/>
    <xf numFmtId="4" fontId="66" fillId="0" borderId="0" xfId="476" applyNumberFormat="1" applyFont="1"/>
    <xf numFmtId="3" fontId="66" fillId="0" borderId="0" xfId="476" applyNumberFormat="1" applyFont="1"/>
    <xf numFmtId="165" fontId="47" fillId="25" borderId="0" xfId="310" applyNumberFormat="1" applyFont="1" applyFill="1"/>
    <xf numFmtId="165" fontId="47" fillId="25" borderId="0" xfId="310" applyNumberFormat="1" applyFont="1" applyFill="1" applyBorder="1"/>
    <xf numFmtId="165" fontId="66" fillId="25" borderId="0" xfId="310" applyNumberFormat="1" applyFont="1" applyFill="1"/>
    <xf numFmtId="165" fontId="46" fillId="25" borderId="0" xfId="310" applyNumberFormat="1" applyFont="1" applyFill="1" applyAlignment="1" applyProtection="1">
      <alignment horizontal="centerContinuous"/>
    </xf>
    <xf numFmtId="165" fontId="47" fillId="25" borderId="0" xfId="310" applyNumberFormat="1" applyFont="1" applyFill="1" applyAlignment="1">
      <alignment horizontal="centerContinuous"/>
    </xf>
    <xf numFmtId="165" fontId="47" fillId="25" borderId="0" xfId="310" applyNumberFormat="1" applyFont="1" applyFill="1" applyBorder="1" applyAlignment="1">
      <alignment horizontal="centerContinuous"/>
    </xf>
    <xf numFmtId="165" fontId="47" fillId="25" borderId="29" xfId="310" applyNumberFormat="1" applyFont="1" applyFill="1" applyBorder="1"/>
    <xf numFmtId="165" fontId="49" fillId="25" borderId="29" xfId="310" applyNumberFormat="1" applyFont="1" applyFill="1" applyBorder="1" applyAlignment="1">
      <alignment horizontal="right"/>
    </xf>
    <xf numFmtId="165" fontId="47" fillId="25" borderId="10" xfId="310" applyNumberFormat="1" applyFont="1" applyFill="1" applyBorder="1"/>
    <xf numFmtId="165" fontId="47" fillId="25" borderId="14" xfId="310" applyNumberFormat="1" applyFont="1" applyFill="1" applyBorder="1"/>
    <xf numFmtId="165" fontId="47" fillId="25" borderId="18" xfId="310" applyNumberFormat="1" applyFont="1" applyFill="1" applyBorder="1"/>
    <xf numFmtId="165" fontId="46" fillId="25" borderId="35" xfId="310" applyNumberFormat="1" applyFont="1" applyFill="1" applyBorder="1" applyAlignment="1" applyProtection="1">
      <alignment horizontal="centerContinuous"/>
    </xf>
    <xf numFmtId="165" fontId="46" fillId="25" borderId="35" xfId="310" applyNumberFormat="1" applyFont="1" applyFill="1" applyBorder="1" applyAlignment="1" applyProtection="1">
      <alignment horizontal="center"/>
    </xf>
    <xf numFmtId="165" fontId="49" fillId="25" borderId="18" xfId="310" applyNumberFormat="1" applyFont="1" applyFill="1" applyBorder="1" applyAlignment="1">
      <alignment horizontal="centerContinuous"/>
    </xf>
    <xf numFmtId="165" fontId="98" fillId="25" borderId="28" xfId="310" applyNumberFormat="1" applyFont="1" applyFill="1" applyBorder="1" applyAlignment="1">
      <alignment horizontal="left"/>
    </xf>
    <xf numFmtId="165" fontId="98" fillId="25" borderId="37" xfId="310" applyNumberFormat="1" applyFont="1" applyFill="1" applyBorder="1" applyAlignment="1">
      <alignment horizontal="left"/>
    </xf>
    <xf numFmtId="165" fontId="99" fillId="25" borderId="35" xfId="310" applyNumberFormat="1" applyFont="1" applyFill="1" applyBorder="1" applyAlignment="1" applyProtection="1">
      <alignment horizontal="center"/>
      <protection locked="0"/>
    </xf>
    <xf numFmtId="165" fontId="53" fillId="25" borderId="35" xfId="310" applyNumberFormat="1" applyFont="1" applyFill="1" applyBorder="1" applyAlignment="1">
      <alignment horizontal="center"/>
    </xf>
    <xf numFmtId="165" fontId="46" fillId="25" borderId="35" xfId="310" applyNumberFormat="1" applyFont="1" applyFill="1" applyBorder="1" applyAlignment="1" applyProtection="1">
      <alignment horizontal="left"/>
    </xf>
    <xf numFmtId="165" fontId="46" fillId="25" borderId="18" xfId="310" applyNumberFormat="1" applyFont="1" applyFill="1" applyBorder="1" applyAlignment="1" applyProtection="1">
      <alignment horizontal="center"/>
    </xf>
    <xf numFmtId="165" fontId="49" fillId="25" borderId="10" xfId="310" applyNumberFormat="1" applyFont="1" applyFill="1" applyBorder="1" applyAlignment="1"/>
    <xf numFmtId="165" fontId="98" fillId="25" borderId="29" xfId="310" applyNumberFormat="1" applyFont="1" applyFill="1" applyBorder="1" applyAlignment="1">
      <alignment horizontal="left"/>
    </xf>
    <xf numFmtId="165" fontId="53" fillId="25" borderId="20" xfId="310" applyNumberFormat="1" applyFont="1" applyFill="1" applyBorder="1" applyAlignment="1" applyProtection="1">
      <alignment horizontal="center"/>
    </xf>
    <xf numFmtId="165" fontId="35" fillId="25" borderId="35" xfId="310" applyNumberFormat="1" applyFont="1" applyFill="1" applyBorder="1" applyAlignment="1" applyProtection="1">
      <alignment horizontal="left"/>
      <protection locked="0"/>
    </xf>
    <xf numFmtId="165" fontId="46" fillId="25" borderId="0" xfId="310" applyNumberFormat="1" applyFont="1" applyFill="1" applyBorder="1" applyAlignment="1" applyProtection="1">
      <alignment horizontal="center"/>
    </xf>
    <xf numFmtId="165" fontId="46" fillId="25" borderId="20" xfId="310" applyNumberFormat="1" applyFont="1" applyFill="1" applyBorder="1" applyAlignment="1" applyProtection="1">
      <alignment horizontal="center"/>
    </xf>
    <xf numFmtId="165" fontId="53" fillId="25" borderId="35" xfId="310" applyNumberFormat="1" applyFont="1" applyFill="1" applyBorder="1" applyAlignment="1" applyProtection="1">
      <alignment horizontal="center"/>
    </xf>
    <xf numFmtId="165" fontId="47" fillId="25" borderId="36" xfId="310" applyNumberFormat="1" applyFont="1" applyFill="1" applyBorder="1"/>
    <xf numFmtId="165" fontId="35" fillId="25" borderId="22" xfId="310" applyNumberFormat="1" applyFont="1" applyFill="1" applyBorder="1" applyAlignment="1">
      <alignment horizontal="left"/>
    </xf>
    <xf numFmtId="165" fontId="54" fillId="25" borderId="61" xfId="310" quotePrefix="1" applyNumberFormat="1" applyFont="1" applyFill="1" applyBorder="1" applyAlignment="1" applyProtection="1">
      <alignment horizontal="center"/>
    </xf>
    <xf numFmtId="165" fontId="54" fillId="25" borderId="26" xfId="310" quotePrefix="1" applyNumberFormat="1" applyFont="1" applyFill="1" applyBorder="1" applyAlignment="1" applyProtection="1">
      <alignment horizontal="center"/>
    </xf>
    <xf numFmtId="165" fontId="53" fillId="25" borderId="23" xfId="310" applyNumberFormat="1" applyFont="1" applyFill="1" applyBorder="1" applyAlignment="1" applyProtection="1">
      <alignment horizontal="centerContinuous"/>
    </xf>
    <xf numFmtId="165" fontId="98" fillId="25" borderId="37" xfId="310" applyNumberFormat="1" applyFont="1" applyFill="1" applyBorder="1" applyAlignment="1" applyProtection="1">
      <alignment horizontal="center"/>
    </xf>
    <xf numFmtId="165" fontId="47" fillId="25" borderId="27" xfId="310" applyNumberFormat="1" applyFont="1" applyFill="1" applyBorder="1"/>
    <xf numFmtId="165" fontId="47" fillId="25" borderId="28" xfId="310" applyNumberFormat="1" applyFont="1" applyFill="1" applyBorder="1"/>
    <xf numFmtId="165" fontId="100" fillId="25" borderId="33" xfId="310" applyNumberFormat="1" applyFont="1" applyFill="1" applyBorder="1" applyAlignment="1" applyProtection="1">
      <alignment horizontal="centerContinuous" vertical="center"/>
    </xf>
    <xf numFmtId="165" fontId="100" fillId="25" borderId="36" xfId="310" applyNumberFormat="1" applyFont="1" applyFill="1" applyBorder="1" applyAlignment="1" applyProtection="1">
      <alignment horizontal="center"/>
    </xf>
    <xf numFmtId="165" fontId="100" fillId="25" borderId="33" xfId="310" applyNumberFormat="1" applyFont="1" applyFill="1" applyBorder="1" applyAlignment="1" applyProtection="1">
      <alignment horizontal="center"/>
    </xf>
    <xf numFmtId="165" fontId="100" fillId="25" borderId="42" xfId="310" applyNumberFormat="1" applyFont="1" applyFill="1" applyBorder="1" applyAlignment="1" applyProtection="1">
      <alignment horizontal="center"/>
    </xf>
    <xf numFmtId="165" fontId="100" fillId="25" borderId="45" xfId="310" applyNumberFormat="1" applyFont="1" applyFill="1" applyBorder="1" applyAlignment="1" applyProtection="1">
      <alignment horizontal="center"/>
    </xf>
    <xf numFmtId="165" fontId="47" fillId="25" borderId="11" xfId="310" applyNumberFormat="1" applyFont="1" applyFill="1" applyBorder="1"/>
    <xf numFmtId="165" fontId="56" fillId="25" borderId="14" xfId="310" applyNumberFormat="1" applyFont="1" applyFill="1" applyBorder="1" applyAlignment="1" applyProtection="1">
      <alignment horizontal="center"/>
    </xf>
    <xf numFmtId="174" fontId="56" fillId="0" borderId="0" xfId="310" applyNumberFormat="1" applyFont="1" applyFill="1" applyBorder="1"/>
    <xf numFmtId="174" fontId="56" fillId="0" borderId="14" xfId="310" applyNumberFormat="1" applyFont="1" applyFill="1" applyBorder="1"/>
    <xf numFmtId="174" fontId="56" fillId="0" borderId="15" xfId="310" applyNumberFormat="1" applyFont="1" applyFill="1" applyBorder="1"/>
    <xf numFmtId="174" fontId="56" fillId="25" borderId="0" xfId="310" applyNumberFormat="1" applyFont="1" applyFill="1" applyBorder="1" applyProtection="1"/>
    <xf numFmtId="174" fontId="56" fillId="25" borderId="35" xfId="310" applyNumberFormat="1" applyFont="1" applyFill="1" applyBorder="1" applyProtection="1"/>
    <xf numFmtId="174" fontId="56" fillId="0" borderId="35" xfId="310" applyNumberFormat="1" applyFont="1" applyFill="1" applyBorder="1"/>
    <xf numFmtId="3" fontId="56" fillId="0" borderId="35" xfId="310" applyNumberFormat="1" applyFont="1" applyFill="1" applyBorder="1"/>
    <xf numFmtId="165" fontId="47" fillId="25" borderId="18" xfId="310" quotePrefix="1" applyNumberFormat="1" applyFont="1" applyFill="1" applyBorder="1" applyAlignment="1" applyProtection="1">
      <alignment horizontal="left"/>
    </xf>
    <xf numFmtId="165" fontId="47" fillId="25" borderId="0" xfId="310" quotePrefix="1" applyNumberFormat="1" applyFont="1" applyFill="1" applyBorder="1" applyAlignment="1" applyProtection="1">
      <alignment horizontal="center"/>
    </xf>
    <xf numFmtId="165" fontId="47" fillId="25" borderId="35" xfId="310" applyNumberFormat="1" applyFont="1" applyFill="1" applyBorder="1" applyAlignment="1" applyProtection="1">
      <alignment horizontal="left"/>
    </xf>
    <xf numFmtId="176" fontId="106" fillId="0" borderId="0" xfId="310" applyNumberFormat="1" applyFont="1" applyFill="1"/>
    <xf numFmtId="177" fontId="106" fillId="0" borderId="35" xfId="310" applyNumberFormat="1" applyFont="1" applyFill="1" applyBorder="1"/>
    <xf numFmtId="177" fontId="106" fillId="0" borderId="18" xfId="310" applyNumberFormat="1" applyFont="1" applyFill="1" applyBorder="1"/>
    <xf numFmtId="169" fontId="101" fillId="25" borderId="35" xfId="326" applyNumberFormat="1" applyFont="1" applyFill="1" applyBorder="1"/>
    <xf numFmtId="165" fontId="67" fillId="25" borderId="0" xfId="310" applyNumberFormat="1" applyFont="1" applyFill="1"/>
    <xf numFmtId="174" fontId="47" fillId="0" borderId="35" xfId="310" applyNumberFormat="1" applyFont="1" applyFill="1" applyBorder="1"/>
    <xf numFmtId="177" fontId="58" fillId="25" borderId="18" xfId="310" applyNumberFormat="1" applyFont="1" applyFill="1" applyBorder="1" applyProtection="1"/>
    <xf numFmtId="165" fontId="47" fillId="0" borderId="18" xfId="310" quotePrefix="1" applyNumberFormat="1" applyFont="1" applyFill="1" applyBorder="1" applyAlignment="1" applyProtection="1">
      <alignment horizontal="left"/>
    </xf>
    <xf numFmtId="165" fontId="47" fillId="0" borderId="0" xfId="310" applyNumberFormat="1" applyFont="1" applyFill="1" applyBorder="1" applyAlignment="1" applyProtection="1">
      <alignment horizontal="center"/>
    </xf>
    <xf numFmtId="165" fontId="47" fillId="0" borderId="35" xfId="310" applyNumberFormat="1" applyFont="1" applyFill="1" applyBorder="1" applyAlignment="1" applyProtection="1">
      <alignment horizontal="left"/>
    </xf>
    <xf numFmtId="177" fontId="58" fillId="0" borderId="18" xfId="310" applyNumberFormat="1" applyFont="1" applyFill="1" applyBorder="1" applyProtection="1"/>
    <xf numFmtId="165" fontId="66" fillId="0" borderId="0" xfId="310" applyNumberFormat="1" applyFont="1" applyFill="1"/>
    <xf numFmtId="165" fontId="67" fillId="0" borderId="0" xfId="310" applyNumberFormat="1" applyFont="1" applyFill="1"/>
    <xf numFmtId="165" fontId="47" fillId="0" borderId="0" xfId="310" quotePrefix="1" applyNumberFormat="1" applyFont="1" applyFill="1" applyBorder="1" applyAlignment="1" applyProtection="1">
      <alignment horizontal="center"/>
    </xf>
    <xf numFmtId="174" fontId="58" fillId="0" borderId="18" xfId="310" applyNumberFormat="1" applyFont="1" applyFill="1" applyBorder="1" applyProtection="1"/>
    <xf numFmtId="3" fontId="47" fillId="0" borderId="35" xfId="310" applyNumberFormat="1" applyFont="1" applyFill="1" applyBorder="1"/>
    <xf numFmtId="165" fontId="67" fillId="0" borderId="0" xfId="310" applyNumberFormat="1" applyFont="1" applyFill="1" applyBorder="1"/>
    <xf numFmtId="165" fontId="66" fillId="0" borderId="0" xfId="310" applyNumberFormat="1" applyFont="1" applyFill="1" applyBorder="1"/>
    <xf numFmtId="165" fontId="66" fillId="25" borderId="0" xfId="310" applyNumberFormat="1" applyFont="1" applyFill="1" applyBorder="1"/>
    <xf numFmtId="165" fontId="66" fillId="25" borderId="29" xfId="310" applyNumberFormat="1" applyFont="1" applyFill="1" applyBorder="1"/>
    <xf numFmtId="177" fontId="58" fillId="0" borderId="35" xfId="310" applyNumberFormat="1" applyFont="1" applyFill="1" applyBorder="1" applyProtection="1"/>
    <xf numFmtId="174" fontId="47" fillId="0" borderId="18" xfId="310" applyNumberFormat="1" applyFont="1" applyFill="1" applyBorder="1"/>
    <xf numFmtId="165" fontId="47" fillId="25" borderId="0" xfId="310" applyNumberFormat="1" applyFont="1" applyFill="1" applyBorder="1" applyAlignment="1" applyProtection="1">
      <alignment horizontal="center"/>
    </xf>
    <xf numFmtId="165" fontId="47" fillId="25" borderId="36" xfId="310" quotePrefix="1" applyNumberFormat="1" applyFont="1" applyFill="1" applyBorder="1" applyAlignment="1" applyProtection="1">
      <alignment horizontal="left" vertical="center"/>
    </xf>
    <xf numFmtId="165" fontId="47" fillId="25" borderId="29" xfId="310" applyNumberFormat="1" applyFont="1" applyFill="1" applyBorder="1" applyAlignment="1" applyProtection="1">
      <alignment horizontal="center" vertical="center"/>
    </xf>
    <xf numFmtId="165" fontId="47" fillId="25" borderId="37" xfId="310" applyNumberFormat="1" applyFont="1" applyFill="1" applyBorder="1" applyAlignment="1" applyProtection="1">
      <alignment horizontal="left" wrapText="1"/>
    </xf>
    <xf numFmtId="177" fontId="47" fillId="0" borderId="29" xfId="310" applyNumberFormat="1" applyFont="1" applyFill="1" applyBorder="1" applyAlignment="1">
      <alignment vertical="center"/>
    </xf>
    <xf numFmtId="174" fontId="47" fillId="0" borderId="37" xfId="310" applyNumberFormat="1" applyFont="1" applyFill="1" applyBorder="1" applyAlignment="1">
      <alignment vertical="center"/>
    </xf>
    <xf numFmtId="177" fontId="58" fillId="25" borderId="36" xfId="310" applyNumberFormat="1" applyFont="1" applyFill="1" applyBorder="1" applyAlignment="1" applyProtection="1">
      <alignment vertical="center"/>
    </xf>
    <xf numFmtId="177" fontId="58" fillId="25" borderId="37" xfId="310" applyNumberFormat="1" applyFont="1" applyFill="1" applyBorder="1" applyAlignment="1" applyProtection="1">
      <alignment vertical="center"/>
    </xf>
    <xf numFmtId="165" fontId="47" fillId="25" borderId="11" xfId="310" applyNumberFormat="1" applyFont="1" applyFill="1" applyBorder="1" applyAlignment="1" applyProtection="1">
      <alignment horizontal="left"/>
    </xf>
    <xf numFmtId="165" fontId="47" fillId="25" borderId="11" xfId="310" applyNumberFormat="1" applyFont="1" applyFill="1" applyBorder="1" applyAlignment="1" applyProtection="1">
      <alignment horizontal="center"/>
    </xf>
    <xf numFmtId="174" fontId="47" fillId="25" borderId="11" xfId="310" applyNumberFormat="1" applyFont="1" applyFill="1" applyBorder="1"/>
    <xf numFmtId="174" fontId="58" fillId="25" borderId="11" xfId="310" applyNumberFormat="1" applyFont="1" applyFill="1" applyBorder="1" applyProtection="1"/>
    <xf numFmtId="165" fontId="47" fillId="25" borderId="0" xfId="310" quotePrefix="1" applyNumberFormat="1" applyFont="1" applyFill="1" applyBorder="1" applyAlignment="1" applyProtection="1">
      <alignment horizontal="left"/>
    </xf>
    <xf numFmtId="165" fontId="47" fillId="25" borderId="0" xfId="310" applyNumberFormat="1" applyFont="1" applyFill="1" applyBorder="1" applyAlignment="1" applyProtection="1">
      <alignment horizontal="left"/>
    </xf>
    <xf numFmtId="177" fontId="47" fillId="25" borderId="0" xfId="310" applyNumberFormat="1" applyFont="1" applyFill="1" applyBorder="1"/>
    <xf numFmtId="174" fontId="47" fillId="25" borderId="0" xfId="310" applyNumberFormat="1" applyFont="1" applyFill="1" applyBorder="1"/>
    <xf numFmtId="177" fontId="58" fillId="25" borderId="0" xfId="310" applyNumberFormat="1" applyFont="1" applyFill="1" applyBorder="1" applyProtection="1"/>
    <xf numFmtId="169" fontId="101" fillId="25" borderId="0" xfId="326" applyNumberFormat="1" applyFont="1" applyFill="1" applyBorder="1"/>
    <xf numFmtId="165" fontId="91" fillId="25" borderId="0" xfId="310" applyNumberFormat="1" applyFont="1" applyFill="1"/>
    <xf numFmtId="165" fontId="67" fillId="25" borderId="0" xfId="310" applyNumberFormat="1" applyFont="1" applyFill="1" applyAlignment="1">
      <alignment horizontal="center"/>
    </xf>
    <xf numFmtId="167" fontId="66" fillId="25" borderId="0" xfId="310" applyNumberFormat="1" applyFont="1" applyFill="1"/>
    <xf numFmtId="3" fontId="66" fillId="25" borderId="0" xfId="310" applyNumberFormat="1" applyFont="1" applyFill="1"/>
    <xf numFmtId="165" fontId="47" fillId="25" borderId="0" xfId="315" applyNumberFormat="1" applyFont="1" applyFill="1"/>
    <xf numFmtId="165" fontId="47" fillId="25" borderId="0" xfId="315" applyNumberFormat="1" applyFont="1" applyFill="1" applyBorder="1"/>
    <xf numFmtId="165" fontId="66" fillId="25" borderId="0" xfId="315" applyNumberFormat="1" applyFont="1" applyFill="1"/>
    <xf numFmtId="165" fontId="46" fillId="25" borderId="0" xfId="315" applyNumberFormat="1" applyFont="1" applyFill="1" applyAlignment="1" applyProtection="1">
      <alignment horizontal="centerContinuous"/>
    </xf>
    <xf numFmtId="165" fontId="47" fillId="25" borderId="0" xfId="315" applyNumberFormat="1" applyFont="1" applyFill="1" applyAlignment="1">
      <alignment horizontal="centerContinuous"/>
    </xf>
    <xf numFmtId="165" fontId="47" fillId="25" borderId="0" xfId="315" applyNumberFormat="1" applyFont="1" applyFill="1" applyBorder="1" applyAlignment="1">
      <alignment horizontal="centerContinuous"/>
    </xf>
    <xf numFmtId="165" fontId="47" fillId="25" borderId="29" xfId="315" applyNumberFormat="1" applyFont="1" applyFill="1" applyBorder="1"/>
    <xf numFmtId="165" fontId="49" fillId="25" borderId="29" xfId="315" applyNumberFormat="1" applyFont="1" applyFill="1" applyBorder="1" applyAlignment="1">
      <alignment horizontal="right"/>
    </xf>
    <xf numFmtId="165" fontId="47" fillId="25" borderId="10" xfId="315" applyNumberFormat="1" applyFont="1" applyFill="1" applyBorder="1"/>
    <xf numFmtId="165" fontId="47" fillId="25" borderId="14" xfId="315" applyNumberFormat="1" applyFont="1" applyFill="1" applyBorder="1"/>
    <xf numFmtId="165" fontId="47" fillId="25" borderId="18" xfId="315" applyNumberFormat="1" applyFont="1" applyFill="1" applyBorder="1"/>
    <xf numFmtId="165" fontId="46" fillId="25" borderId="35" xfId="315" applyNumberFormat="1" applyFont="1" applyFill="1" applyBorder="1" applyAlignment="1" applyProtection="1">
      <alignment horizontal="centerContinuous"/>
    </xf>
    <xf numFmtId="165" fontId="66" fillId="25" borderId="0" xfId="315" applyNumberFormat="1" applyFont="1" applyFill="1" applyAlignment="1" applyProtection="1">
      <alignment horizontal="center"/>
    </xf>
    <xf numFmtId="165" fontId="46" fillId="25" borderId="35" xfId="315" applyNumberFormat="1" applyFont="1" applyFill="1" applyBorder="1" applyAlignment="1" applyProtection="1">
      <alignment horizontal="center"/>
    </xf>
    <xf numFmtId="165" fontId="49" fillId="25" borderId="18" xfId="315" applyNumberFormat="1" applyFont="1" applyFill="1" applyBorder="1" applyAlignment="1">
      <alignment horizontal="centerContinuous"/>
    </xf>
    <xf numFmtId="165" fontId="98" fillId="25" borderId="28" xfId="315" applyNumberFormat="1" applyFont="1" applyFill="1" applyBorder="1" applyAlignment="1">
      <alignment horizontal="left"/>
    </xf>
    <xf numFmtId="165" fontId="98" fillId="25" borderId="45" xfId="315" applyNumberFormat="1" applyFont="1" applyFill="1" applyBorder="1" applyAlignment="1">
      <alignment horizontal="left"/>
    </xf>
    <xf numFmtId="165" fontId="99" fillId="25" borderId="20" xfId="315" applyNumberFormat="1" applyFont="1" applyFill="1" applyBorder="1" applyAlignment="1" applyProtection="1">
      <alignment horizontal="center"/>
      <protection locked="0"/>
    </xf>
    <xf numFmtId="165" fontId="53" fillId="25" borderId="35" xfId="315" applyNumberFormat="1" applyFont="1" applyFill="1" applyBorder="1" applyAlignment="1">
      <alignment horizontal="center"/>
    </xf>
    <xf numFmtId="165" fontId="46" fillId="25" borderId="35" xfId="315" applyNumberFormat="1" applyFont="1" applyFill="1" applyBorder="1" applyAlignment="1" applyProtection="1">
      <alignment horizontal="left"/>
    </xf>
    <xf numFmtId="165" fontId="46" fillId="25" borderId="18" xfId="315" applyNumberFormat="1" applyFont="1" applyFill="1" applyBorder="1" applyAlignment="1" applyProtection="1">
      <alignment horizontal="center"/>
    </xf>
    <xf numFmtId="165" fontId="49" fillId="25" borderId="10" xfId="315" applyNumberFormat="1" applyFont="1" applyFill="1" applyBorder="1" applyAlignment="1"/>
    <xf numFmtId="165" fontId="98" fillId="25" borderId="29" xfId="315" applyNumberFormat="1" applyFont="1" applyFill="1" applyBorder="1" applyAlignment="1">
      <alignment horizontal="left"/>
    </xf>
    <xf numFmtId="165" fontId="53" fillId="25" borderId="20" xfId="315" applyNumberFormat="1" applyFont="1" applyFill="1" applyBorder="1" applyAlignment="1" applyProtection="1">
      <alignment horizontal="center"/>
    </xf>
    <xf numFmtId="165" fontId="35" fillId="25" borderId="35" xfId="315" applyNumberFormat="1" applyFont="1" applyFill="1" applyBorder="1" applyAlignment="1" applyProtection="1">
      <alignment horizontal="left"/>
      <protection locked="0"/>
    </xf>
    <xf numFmtId="165" fontId="46" fillId="25" borderId="0" xfId="315" applyNumberFormat="1" applyFont="1" applyFill="1" applyBorder="1" applyAlignment="1" applyProtection="1">
      <alignment horizontal="center"/>
    </xf>
    <xf numFmtId="165" fontId="46" fillId="25" borderId="20" xfId="315" applyNumberFormat="1" applyFont="1" applyFill="1" applyBorder="1" applyAlignment="1" applyProtection="1">
      <alignment horizontal="center"/>
    </xf>
    <xf numFmtId="165" fontId="53" fillId="25" borderId="35" xfId="315" applyNumberFormat="1" applyFont="1" applyFill="1" applyBorder="1" applyAlignment="1" applyProtection="1">
      <alignment horizontal="center"/>
    </xf>
    <xf numFmtId="165" fontId="47" fillId="25" borderId="36" xfId="315" applyNumberFormat="1" applyFont="1" applyFill="1" applyBorder="1"/>
    <xf numFmtId="165" fontId="35" fillId="25" borderId="22" xfId="315" applyNumberFormat="1" applyFont="1" applyFill="1" applyBorder="1" applyAlignment="1">
      <alignment horizontal="left"/>
    </xf>
    <xf numFmtId="165" fontId="54" fillId="25" borderId="61" xfId="315" quotePrefix="1" applyNumberFormat="1" applyFont="1" applyFill="1" applyBorder="1" applyAlignment="1" applyProtection="1">
      <alignment horizontal="center"/>
    </xf>
    <xf numFmtId="165" fontId="54" fillId="25" borderId="26" xfId="315" quotePrefix="1" applyNumberFormat="1" applyFont="1" applyFill="1" applyBorder="1" applyAlignment="1" applyProtection="1">
      <alignment horizontal="center"/>
    </xf>
    <xf numFmtId="165" fontId="53" fillId="25" borderId="23" xfId="315" applyNumberFormat="1" applyFont="1" applyFill="1" applyBorder="1" applyAlignment="1" applyProtection="1">
      <alignment horizontal="centerContinuous"/>
    </xf>
    <xf numFmtId="165" fontId="98" fillId="25" borderId="37" xfId="315" applyNumberFormat="1" applyFont="1" applyFill="1" applyBorder="1" applyAlignment="1" applyProtection="1">
      <alignment horizontal="center"/>
    </xf>
    <xf numFmtId="165" fontId="47" fillId="25" borderId="27" xfId="315" applyNumberFormat="1" applyFont="1" applyFill="1" applyBorder="1"/>
    <xf numFmtId="165" fontId="47" fillId="25" borderId="28" xfId="315" applyNumberFormat="1" applyFont="1" applyFill="1" applyBorder="1"/>
    <xf numFmtId="165" fontId="100" fillId="25" borderId="33" xfId="315" applyNumberFormat="1" applyFont="1" applyFill="1" applyBorder="1" applyAlignment="1" applyProtection="1">
      <alignment horizontal="centerContinuous" vertical="center"/>
    </xf>
    <xf numFmtId="165" fontId="100" fillId="25" borderId="36" xfId="315" applyNumberFormat="1" applyFont="1" applyFill="1" applyBorder="1" applyAlignment="1" applyProtection="1">
      <alignment horizontal="center"/>
    </xf>
    <xf numFmtId="165" fontId="100" fillId="25" borderId="33" xfId="315" applyNumberFormat="1" applyFont="1" applyFill="1" applyBorder="1" applyAlignment="1" applyProtection="1">
      <alignment horizontal="center"/>
    </xf>
    <xf numFmtId="165" fontId="100" fillId="25" borderId="42" xfId="315" applyNumberFormat="1" applyFont="1" applyFill="1" applyBorder="1" applyAlignment="1" applyProtection="1">
      <alignment horizontal="center"/>
    </xf>
    <xf numFmtId="165" fontId="100" fillId="25" borderId="45" xfId="315" applyNumberFormat="1" applyFont="1" applyFill="1" applyBorder="1" applyAlignment="1" applyProtection="1">
      <alignment horizontal="center"/>
    </xf>
    <xf numFmtId="165" fontId="47" fillId="25" borderId="11" xfId="315" applyNumberFormat="1" applyFont="1" applyFill="1" applyBorder="1"/>
    <xf numFmtId="165" fontId="56" fillId="25" borderId="14" xfId="315" applyNumberFormat="1" applyFont="1" applyFill="1" applyBorder="1" applyAlignment="1" applyProtection="1">
      <alignment horizontal="center"/>
    </xf>
    <xf numFmtId="174" fontId="56" fillId="25" borderId="0" xfId="315" applyNumberFormat="1" applyFont="1" applyFill="1" applyBorder="1"/>
    <xf numFmtId="174" fontId="56" fillId="25" borderId="14" xfId="315" applyNumberFormat="1" applyFont="1" applyFill="1" applyBorder="1"/>
    <xf numFmtId="174" fontId="56" fillId="25" borderId="15" xfId="315" applyNumberFormat="1" applyFont="1" applyFill="1" applyBorder="1"/>
    <xf numFmtId="174" fontId="56" fillId="25" borderId="18" xfId="315" applyNumberFormat="1" applyFont="1" applyFill="1" applyBorder="1" applyProtection="1"/>
    <xf numFmtId="174" fontId="56" fillId="25" borderId="14" xfId="315" applyNumberFormat="1" applyFont="1" applyFill="1" applyBorder="1" applyProtection="1"/>
    <xf numFmtId="178" fontId="109" fillId="0" borderId="0" xfId="315" applyNumberFormat="1" applyFont="1" applyFill="1"/>
    <xf numFmtId="178" fontId="56" fillId="0" borderId="35" xfId="315" applyNumberFormat="1" applyFont="1" applyFill="1" applyBorder="1"/>
    <xf numFmtId="3" fontId="56" fillId="0" borderId="35" xfId="315" applyNumberFormat="1" applyFont="1" applyFill="1" applyBorder="1"/>
    <xf numFmtId="169" fontId="110" fillId="25" borderId="35" xfId="326" applyNumberFormat="1" applyFont="1" applyFill="1" applyBorder="1" applyAlignment="1"/>
    <xf numFmtId="1" fontId="47" fillId="25" borderId="18" xfId="315" quotePrefix="1" applyNumberFormat="1" applyFont="1" applyFill="1" applyBorder="1" applyAlignment="1">
      <alignment horizontal="center"/>
    </xf>
    <xf numFmtId="165" fontId="52" fillId="25" borderId="0" xfId="315" quotePrefix="1" applyNumberFormat="1" applyFont="1" applyFill="1" applyBorder="1" applyAlignment="1" applyProtection="1">
      <alignment horizontal="left"/>
    </xf>
    <xf numFmtId="1" fontId="47" fillId="25" borderId="35" xfId="315" applyNumberFormat="1" applyFont="1" applyFill="1" applyBorder="1" applyAlignment="1">
      <alignment horizontal="left"/>
    </xf>
    <xf numFmtId="178" fontId="106" fillId="0" borderId="0" xfId="315" applyNumberFormat="1" applyFont="1" applyFill="1"/>
    <xf numFmtId="174" fontId="47" fillId="0" borderId="35" xfId="315" applyNumberFormat="1" applyFont="1" applyFill="1" applyBorder="1"/>
    <xf numFmtId="174" fontId="58" fillId="25" borderId="18" xfId="315" applyNumberFormat="1" applyFont="1" applyFill="1" applyBorder="1" applyProtection="1"/>
    <xf numFmtId="165" fontId="67" fillId="25" borderId="0" xfId="315" applyNumberFormat="1" applyFont="1" applyFill="1"/>
    <xf numFmtId="175" fontId="58" fillId="25" borderId="18" xfId="315" applyNumberFormat="1" applyFont="1" applyFill="1" applyBorder="1" applyProtection="1"/>
    <xf numFmtId="3" fontId="47" fillId="0" borderId="35" xfId="315" applyNumberFormat="1" applyFont="1" applyFill="1" applyBorder="1"/>
    <xf numFmtId="169" fontId="101" fillId="25" borderId="35" xfId="326" applyNumberFormat="1" applyFont="1" applyFill="1" applyBorder="1" applyAlignment="1"/>
    <xf numFmtId="169" fontId="58" fillId="0" borderId="35" xfId="479" applyNumberFormat="1" applyFont="1" applyFill="1" applyBorder="1" applyAlignment="1">
      <alignment horizontal="right" wrapText="1"/>
    </xf>
    <xf numFmtId="165" fontId="67" fillId="25" borderId="0" xfId="315" applyNumberFormat="1" applyFont="1" applyFill="1" applyBorder="1"/>
    <xf numFmtId="165" fontId="66" fillId="25" borderId="0" xfId="315" applyNumberFormat="1" applyFont="1" applyFill="1" applyBorder="1"/>
    <xf numFmtId="165" fontId="47" fillId="25" borderId="11" xfId="315" applyNumberFormat="1" applyFont="1" applyFill="1" applyBorder="1" applyAlignment="1" applyProtection="1">
      <alignment horizontal="left"/>
    </xf>
    <xf numFmtId="165" fontId="47" fillId="25" borderId="11" xfId="315" applyNumberFormat="1" applyFont="1" applyFill="1" applyBorder="1" applyAlignment="1" applyProtection="1">
      <alignment horizontal="center"/>
    </xf>
    <xf numFmtId="174" fontId="47" fillId="25" borderId="11" xfId="315" applyNumberFormat="1" applyFont="1" applyFill="1" applyBorder="1"/>
    <xf numFmtId="174" fontId="58" fillId="25" borderId="11" xfId="315" applyNumberFormat="1" applyFont="1" applyFill="1" applyBorder="1" applyProtection="1"/>
    <xf numFmtId="167" fontId="66" fillId="25" borderId="0" xfId="315" applyNumberFormat="1" applyFont="1" applyFill="1"/>
    <xf numFmtId="3" fontId="66" fillId="25" borderId="0" xfId="315" applyNumberFormat="1" applyFont="1" applyFill="1"/>
    <xf numFmtId="0" fontId="46" fillId="0" borderId="0" xfId="313" applyFont="1" applyFill="1"/>
    <xf numFmtId="0" fontId="47" fillId="0" borderId="0" xfId="313" applyFont="1" applyFill="1" applyBorder="1"/>
    <xf numFmtId="0" fontId="47" fillId="0" borderId="0" xfId="313" applyFont="1" applyFill="1"/>
    <xf numFmtId="0" fontId="21" fillId="0" borderId="0" xfId="313" applyFill="1"/>
    <xf numFmtId="0" fontId="35" fillId="0" borderId="0" xfId="313" applyFont="1" applyFill="1"/>
    <xf numFmtId="0" fontId="46" fillId="0" borderId="0" xfId="313" applyFont="1" applyFill="1" applyAlignment="1">
      <alignment horizontal="center"/>
    </xf>
    <xf numFmtId="0" fontId="47" fillId="0" borderId="0" xfId="313" applyFont="1" applyFill="1" applyBorder="1" applyAlignment="1">
      <alignment horizontal="center"/>
    </xf>
    <xf numFmtId="0" fontId="47" fillId="0" borderId="0" xfId="313" applyFont="1" applyFill="1" applyAlignment="1">
      <alignment horizontal="center"/>
    </xf>
    <xf numFmtId="0" fontId="35" fillId="0" borderId="0" xfId="313" applyFont="1" applyFill="1" applyBorder="1" applyAlignment="1">
      <alignment horizontal="center"/>
    </xf>
    <xf numFmtId="0" fontId="35" fillId="0" borderId="29" xfId="313" applyFont="1" applyFill="1" applyBorder="1"/>
    <xf numFmtId="3" fontId="111" fillId="0" borderId="0" xfId="313" applyNumberFormat="1" applyFont="1" applyFill="1" applyBorder="1" applyAlignment="1">
      <alignment vertical="center"/>
    </xf>
    <xf numFmtId="0" fontId="46" fillId="0" borderId="0" xfId="313" applyFont="1" applyFill="1" applyAlignment="1">
      <alignment horizontal="right" vertical="center"/>
    </xf>
    <xf numFmtId="0" fontId="47" fillId="0" borderId="15" xfId="313" applyFont="1" applyFill="1" applyBorder="1"/>
    <xf numFmtId="0" fontId="46" fillId="0" borderId="10" xfId="313" applyFont="1" applyFill="1" applyBorder="1" applyAlignment="1">
      <alignment horizontal="center"/>
    </xf>
    <xf numFmtId="0" fontId="46" fillId="0" borderId="35" xfId="313" applyFont="1" applyFill="1" applyBorder="1" applyAlignment="1">
      <alignment horizontal="center" vertical="center"/>
    </xf>
    <xf numFmtId="0" fontId="46" fillId="0" borderId="20" xfId="313" applyFont="1" applyFill="1" applyBorder="1" applyAlignment="1">
      <alignment horizontal="center"/>
    </xf>
    <xf numFmtId="0" fontId="46" fillId="0" borderId="18" xfId="313" applyFont="1" applyFill="1" applyBorder="1" applyAlignment="1">
      <alignment horizontal="center" vertical="center"/>
    </xf>
    <xf numFmtId="0" fontId="46" fillId="0" borderId="0" xfId="313" applyFont="1" applyFill="1" applyBorder="1" applyAlignment="1">
      <alignment horizontal="center"/>
    </xf>
    <xf numFmtId="0" fontId="46" fillId="0" borderId="35" xfId="313" applyFont="1" applyFill="1" applyBorder="1" applyAlignment="1">
      <alignment horizontal="center"/>
    </xf>
    <xf numFmtId="0" fontId="46" fillId="0" borderId="15" xfId="313" applyFont="1" applyFill="1" applyBorder="1" applyAlignment="1">
      <alignment horizontal="center"/>
    </xf>
    <xf numFmtId="0" fontId="46" fillId="0" borderId="14" xfId="313" applyFont="1" applyFill="1" applyBorder="1" applyAlignment="1">
      <alignment horizontal="center"/>
    </xf>
    <xf numFmtId="0" fontId="47" fillId="0" borderId="20" xfId="313" applyFont="1" applyFill="1" applyBorder="1"/>
    <xf numFmtId="0" fontId="46" fillId="0" borderId="36" xfId="313" applyFont="1" applyFill="1" applyBorder="1" applyAlignment="1">
      <alignment horizontal="center" vertical="center"/>
    </xf>
    <xf numFmtId="0" fontId="112" fillId="0" borderId="35" xfId="313" applyFont="1" applyFill="1" applyBorder="1" applyAlignment="1">
      <alignment horizontal="left" vertical="center"/>
    </xf>
    <xf numFmtId="0" fontId="46" fillId="0" borderId="36" xfId="313" quotePrefix="1" applyFont="1" applyFill="1" applyBorder="1" applyAlignment="1">
      <alignment horizontal="center" vertical="center"/>
    </xf>
    <xf numFmtId="0" fontId="46" fillId="0" borderId="37" xfId="313" quotePrefix="1" applyFont="1" applyFill="1" applyBorder="1" applyAlignment="1">
      <alignment horizontal="center" vertical="center"/>
    </xf>
    <xf numFmtId="0" fontId="46" fillId="0" borderId="37" xfId="313" applyFont="1" applyFill="1" applyBorder="1" applyAlignment="1">
      <alignment horizontal="center" vertical="center"/>
    </xf>
    <xf numFmtId="0" fontId="46" fillId="0" borderId="23" xfId="313" quotePrefix="1" applyFont="1" applyFill="1" applyBorder="1" applyAlignment="1">
      <alignment horizontal="center" vertical="center"/>
    </xf>
    <xf numFmtId="20" fontId="46" fillId="0" borderId="37" xfId="313" quotePrefix="1" applyNumberFormat="1" applyFont="1" applyFill="1" applyBorder="1" applyAlignment="1">
      <alignment horizontal="center" vertical="center"/>
    </xf>
    <xf numFmtId="0" fontId="51" fillId="0" borderId="42" xfId="313" applyFont="1" applyFill="1" applyBorder="1" applyAlignment="1">
      <alignment horizontal="center" vertical="center"/>
    </xf>
    <xf numFmtId="0" fontId="51" fillId="0" borderId="27" xfId="313" applyFont="1" applyFill="1" applyBorder="1" applyAlignment="1">
      <alignment horizontal="center" vertical="center"/>
    </xf>
    <xf numFmtId="0" fontId="51" fillId="0" borderId="45" xfId="313" applyFont="1" applyFill="1" applyBorder="1" applyAlignment="1">
      <alignment horizontal="center" vertical="center"/>
    </xf>
    <xf numFmtId="0" fontId="51" fillId="0" borderId="11" xfId="313" applyFont="1" applyFill="1" applyBorder="1" applyAlignment="1">
      <alignment horizontal="center" vertical="center"/>
    </xf>
    <xf numFmtId="0" fontId="35" fillId="0" borderId="0" xfId="313" applyFont="1" applyFill="1" applyAlignment="1">
      <alignment vertical="center"/>
    </xf>
    <xf numFmtId="0" fontId="47" fillId="0" borderId="0" xfId="313" applyFont="1" applyFill="1" applyAlignment="1">
      <alignment vertical="center"/>
    </xf>
    <xf numFmtId="0" fontId="46" fillId="0" borderId="20" xfId="313" applyFont="1" applyFill="1" applyBorder="1" applyAlignment="1">
      <alignment vertical="center"/>
    </xf>
    <xf numFmtId="3" fontId="46" fillId="0" borderId="10" xfId="313" applyNumberFormat="1" applyFont="1" applyFill="1" applyBorder="1" applyAlignment="1">
      <alignment vertical="center"/>
    </xf>
    <xf numFmtId="3" fontId="46" fillId="0" borderId="0" xfId="313" applyNumberFormat="1" applyFont="1" applyFill="1" applyBorder="1" applyAlignment="1">
      <alignment vertical="center"/>
    </xf>
    <xf numFmtId="3" fontId="46" fillId="0" borderId="14" xfId="313" applyNumberFormat="1" applyFont="1" applyFill="1" applyBorder="1" applyAlignment="1">
      <alignment vertical="center"/>
    </xf>
    <xf numFmtId="166" fontId="46" fillId="0" borderId="35" xfId="233" applyNumberFormat="1" applyFont="1" applyFill="1" applyBorder="1" applyAlignment="1">
      <alignment vertical="center"/>
    </xf>
    <xf numFmtId="0" fontId="21" fillId="0" borderId="0" xfId="313" applyFill="1" applyAlignment="1">
      <alignment vertical="center"/>
    </xf>
    <xf numFmtId="0" fontId="53" fillId="0" borderId="20" xfId="313" applyFont="1" applyFill="1" applyBorder="1" applyAlignment="1">
      <alignment vertical="center"/>
    </xf>
    <xf numFmtId="3" fontId="46" fillId="0" borderId="18" xfId="313" applyNumberFormat="1" applyFont="1" applyFill="1" applyBorder="1" applyAlignment="1">
      <alignment vertical="center"/>
    </xf>
    <xf numFmtId="3" fontId="46" fillId="0" borderId="35" xfId="313" applyNumberFormat="1" applyFont="1" applyFill="1" applyBorder="1" applyAlignment="1">
      <alignment vertical="center"/>
    </xf>
    <xf numFmtId="3" fontId="47" fillId="0" borderId="18" xfId="313" applyNumberFormat="1" applyFont="1" applyFill="1" applyBorder="1" applyAlignment="1">
      <alignment vertical="center"/>
    </xf>
    <xf numFmtId="179" fontId="46" fillId="0" borderId="35" xfId="313" applyNumberFormat="1" applyFont="1" applyFill="1" applyBorder="1" applyAlignment="1">
      <alignment vertical="center"/>
    </xf>
    <xf numFmtId="166" fontId="46" fillId="0" borderId="35" xfId="313" applyNumberFormat="1" applyFont="1" applyFill="1" applyBorder="1" applyAlignment="1">
      <alignment vertical="center"/>
    </xf>
    <xf numFmtId="0" fontId="47" fillId="0" borderId="20" xfId="313" applyFont="1" applyFill="1" applyBorder="1" applyAlignment="1">
      <alignment vertical="center"/>
    </xf>
    <xf numFmtId="3" fontId="47" fillId="0" borderId="35" xfId="313" applyNumberFormat="1" applyFont="1" applyFill="1" applyBorder="1" applyAlignment="1">
      <alignment vertical="center"/>
    </xf>
    <xf numFmtId="3" fontId="47" fillId="0" borderId="0" xfId="313" applyNumberFormat="1" applyFont="1" applyFill="1" applyBorder="1" applyAlignment="1">
      <alignment vertical="center"/>
    </xf>
    <xf numFmtId="179" fontId="47" fillId="0" borderId="35" xfId="313" applyNumberFormat="1" applyFont="1" applyFill="1" applyBorder="1" applyAlignment="1">
      <alignment vertical="center"/>
    </xf>
    <xf numFmtId="166" fontId="47" fillId="0" borderId="35" xfId="233" applyNumberFormat="1" applyFont="1" applyFill="1" applyBorder="1" applyAlignment="1">
      <alignment vertical="center"/>
    </xf>
    <xf numFmtId="0" fontId="35" fillId="0" borderId="20" xfId="313" applyFont="1" applyFill="1" applyBorder="1" applyAlignment="1">
      <alignment vertical="center"/>
    </xf>
    <xf numFmtId="166" fontId="47" fillId="0" borderId="35" xfId="313" applyNumberFormat="1" applyFont="1" applyFill="1" applyBorder="1" applyAlignment="1">
      <alignment vertical="center"/>
    </xf>
    <xf numFmtId="3" fontId="47" fillId="0" borderId="18" xfId="313" applyNumberFormat="1" applyFont="1" applyFill="1" applyBorder="1" applyAlignment="1">
      <alignment horizontal="right" vertical="center"/>
    </xf>
    <xf numFmtId="0" fontId="47" fillId="0" borderId="20" xfId="313" applyFont="1" applyFill="1" applyBorder="1" applyAlignment="1">
      <alignment horizontal="left" vertical="center"/>
    </xf>
    <xf numFmtId="3" fontId="48" fillId="0" borderId="35" xfId="313" applyNumberFormat="1" applyFont="1" applyFill="1" applyBorder="1" applyAlignment="1">
      <alignment vertical="center"/>
    </xf>
    <xf numFmtId="179" fontId="48" fillId="0" borderId="35" xfId="313" applyNumberFormat="1" applyFont="1" applyFill="1" applyBorder="1" applyAlignment="1">
      <alignment vertical="center"/>
    </xf>
    <xf numFmtId="0" fontId="47" fillId="0" borderId="20" xfId="313" quotePrefix="1" applyFont="1" applyFill="1" applyBorder="1" applyAlignment="1">
      <alignment vertical="center"/>
    </xf>
    <xf numFmtId="0" fontId="46" fillId="0" borderId="23" xfId="313" applyFont="1" applyFill="1" applyBorder="1" applyAlignment="1">
      <alignment vertical="center"/>
    </xf>
    <xf numFmtId="3" fontId="46" fillId="0" borderId="36" xfId="313" applyNumberFormat="1" applyFont="1" applyFill="1" applyBorder="1" applyAlignment="1">
      <alignment vertical="center"/>
    </xf>
    <xf numFmtId="0" fontId="46" fillId="0" borderId="37" xfId="313" applyFont="1" applyFill="1" applyBorder="1" applyAlignment="1">
      <alignment vertical="center"/>
    </xf>
    <xf numFmtId="2" fontId="46" fillId="0" borderId="37" xfId="313" applyNumberFormat="1" applyFont="1" applyFill="1" applyBorder="1" applyAlignment="1">
      <alignment vertical="center"/>
    </xf>
    <xf numFmtId="3" fontId="46" fillId="0" borderId="29" xfId="313" applyNumberFormat="1" applyFont="1" applyFill="1" applyBorder="1" applyAlignment="1">
      <alignment vertical="center"/>
    </xf>
    <xf numFmtId="2" fontId="46" fillId="0" borderId="29" xfId="313" applyNumberFormat="1" applyFont="1" applyFill="1" applyBorder="1" applyAlignment="1">
      <alignment vertical="center"/>
    </xf>
    <xf numFmtId="166" fontId="46" fillId="0" borderId="23" xfId="233" applyNumberFormat="1" applyFont="1" applyFill="1" applyBorder="1" applyAlignment="1">
      <alignment vertical="center"/>
    </xf>
    <xf numFmtId="166" fontId="46" fillId="0" borderId="0" xfId="449" applyNumberFormat="1" applyFont="1" applyFill="1" applyBorder="1"/>
    <xf numFmtId="166" fontId="47" fillId="0" borderId="0" xfId="449" applyNumberFormat="1" applyFont="1" applyFill="1" applyBorder="1"/>
    <xf numFmtId="166" fontId="46" fillId="0" borderId="20" xfId="449" applyNumberFormat="1" applyFont="1" applyFill="1" applyBorder="1"/>
    <xf numFmtId="166" fontId="47" fillId="0" borderId="20" xfId="449" applyNumberFormat="1" applyFont="1" applyFill="1" applyBorder="1"/>
    <xf numFmtId="166" fontId="46" fillId="0" borderId="42" xfId="449" applyNumberFormat="1" applyFont="1" applyFill="1" applyBorder="1"/>
    <xf numFmtId="166" fontId="46" fillId="0" borderId="28" xfId="449" applyNumberFormat="1" applyFont="1" applyFill="1" applyBorder="1"/>
    <xf numFmtId="0" fontId="113" fillId="0" borderId="0" xfId="0" applyFont="1" applyProtection="1">
      <protection locked="0" hidden="1"/>
    </xf>
    <xf numFmtId="0" fontId="114" fillId="0" borderId="0" xfId="0" applyFont="1" applyProtection="1">
      <protection locked="0" hidden="1"/>
    </xf>
    <xf numFmtId="0" fontId="113" fillId="0" borderId="0" xfId="0" applyFont="1" applyBorder="1" applyProtection="1">
      <protection locked="0" hidden="1"/>
    </xf>
    <xf numFmtId="0" fontId="50" fillId="0" borderId="0" xfId="0" applyFont="1" applyAlignment="1" applyProtection="1">
      <alignment horizontal="center"/>
      <protection locked="0" hidden="1"/>
    </xf>
    <xf numFmtId="4" fontId="113" fillId="0" borderId="0" xfId="0" applyNumberFormat="1" applyFont="1" applyProtection="1">
      <protection locked="0" hidden="1"/>
    </xf>
    <xf numFmtId="0" fontId="114" fillId="0" borderId="29" xfId="0" applyFont="1" applyBorder="1" applyAlignment="1" applyProtection="1">
      <protection locked="0" hidden="1"/>
    </xf>
    <xf numFmtId="0" fontId="113" fillId="0" borderId="10" xfId="0" applyFont="1" applyBorder="1" applyProtection="1">
      <protection locked="0" hidden="1"/>
    </xf>
    <xf numFmtId="0" fontId="113" fillId="0" borderId="11" xfId="0" applyFont="1" applyBorder="1" applyProtection="1">
      <protection locked="0" hidden="1"/>
    </xf>
    <xf numFmtId="0" fontId="113" fillId="0" borderId="14" xfId="0" applyFont="1" applyBorder="1" applyProtection="1">
      <protection locked="0" hidden="1"/>
    </xf>
    <xf numFmtId="0" fontId="67" fillId="0" borderId="11" xfId="480" applyFont="1" applyFill="1" applyBorder="1" applyAlignment="1">
      <alignment horizontal="centerContinuous" vertical="center"/>
    </xf>
    <xf numFmtId="0" fontId="114" fillId="0" borderId="15" xfId="0" applyFont="1" applyBorder="1" applyAlignment="1" applyProtection="1">
      <alignment horizontal="center" vertical="center"/>
      <protection locked="0" hidden="1"/>
    </xf>
    <xf numFmtId="0" fontId="114" fillId="0" borderId="28" xfId="0" applyFont="1" applyBorder="1" applyAlignment="1" applyProtection="1">
      <alignment horizontal="centerContinuous" vertical="center"/>
      <protection locked="0" hidden="1"/>
    </xf>
    <xf numFmtId="0" fontId="114" fillId="0" borderId="45" xfId="0" applyFont="1" applyBorder="1" applyAlignment="1" applyProtection="1">
      <alignment horizontal="centerContinuous" vertical="center"/>
      <protection locked="0" hidden="1"/>
    </xf>
    <xf numFmtId="0" fontId="114" fillId="0" borderId="14" xfId="0" applyFont="1" applyBorder="1" applyAlignment="1" applyProtection="1">
      <alignment horizontal="centerContinuous" vertical="center"/>
      <protection locked="0" hidden="1"/>
    </xf>
    <xf numFmtId="0" fontId="114" fillId="0" borderId="18" xfId="0" applyFont="1" applyBorder="1" applyAlignment="1" applyProtection="1">
      <alignment horizontal="centerContinuous"/>
      <protection locked="0" hidden="1"/>
    </xf>
    <xf numFmtId="0" fontId="114" fillId="0" borderId="0" xfId="0" applyFont="1" applyBorder="1" applyAlignment="1" applyProtection="1">
      <alignment horizontal="centerContinuous"/>
      <protection locked="0" hidden="1"/>
    </xf>
    <xf numFmtId="0" fontId="115" fillId="0" borderId="35" xfId="0" applyFont="1" applyBorder="1" applyAlignment="1" applyProtection="1">
      <alignment horizontal="centerContinuous"/>
      <protection locked="0" hidden="1"/>
    </xf>
    <xf numFmtId="0" fontId="67" fillId="0" borderId="0" xfId="480" applyFont="1" applyFill="1" applyBorder="1" applyAlignment="1">
      <alignment horizontal="centerContinuous" vertical="center"/>
    </xf>
    <xf numFmtId="0" fontId="114" fillId="0" borderId="20" xfId="0" applyFont="1" applyBorder="1" applyAlignment="1" applyProtection="1">
      <alignment horizontal="center" vertical="center"/>
      <protection locked="0" hidden="1"/>
    </xf>
    <xf numFmtId="0" fontId="114" fillId="0" borderId="15" xfId="0" applyFont="1" applyBorder="1" applyAlignment="1" applyProtection="1">
      <alignment horizontal="center"/>
      <protection locked="0" hidden="1"/>
    </xf>
    <xf numFmtId="0" fontId="114" fillId="0" borderId="35" xfId="0" applyFont="1" applyBorder="1" applyAlignment="1" applyProtection="1">
      <alignment horizontal="center"/>
      <protection locked="0" hidden="1"/>
    </xf>
    <xf numFmtId="0" fontId="114" fillId="0" borderId="35" xfId="0" applyFont="1" applyBorder="1" applyAlignment="1" applyProtection="1">
      <alignment horizontal="centerContinuous"/>
      <protection locked="0" hidden="1"/>
    </xf>
    <xf numFmtId="0" fontId="114" fillId="0" borderId="14" xfId="0" applyFont="1" applyBorder="1" applyAlignment="1" applyProtection="1">
      <alignment horizontal="centerContinuous"/>
      <protection locked="0" hidden="1"/>
    </xf>
    <xf numFmtId="0" fontId="113" fillId="0" borderId="18" xfId="0" applyFont="1" applyBorder="1" applyProtection="1">
      <protection locked="0" hidden="1"/>
    </xf>
    <xf numFmtId="0" fontId="113" fillId="0" borderId="35" xfId="0" applyFont="1" applyBorder="1" applyProtection="1">
      <protection locked="0" hidden="1"/>
    </xf>
    <xf numFmtId="0" fontId="67" fillId="0" borderId="36" xfId="480" applyFont="1" applyFill="1" applyBorder="1" applyAlignment="1">
      <alignment horizontal="centerContinuous" vertical="center"/>
    </xf>
    <xf numFmtId="0" fontId="114" fillId="0" borderId="20" xfId="0" quotePrefix="1" applyFont="1" applyBorder="1" applyAlignment="1" applyProtection="1">
      <alignment horizontal="centerContinuous" vertical="center"/>
      <protection locked="0" hidden="1"/>
    </xf>
    <xf numFmtId="0" fontId="114" fillId="0" borderId="20" xfId="0" applyFont="1" applyBorder="1" applyAlignment="1" applyProtection="1">
      <alignment horizontal="centerContinuous" vertical="center"/>
      <protection locked="0" hidden="1"/>
    </xf>
    <xf numFmtId="0" fontId="114" fillId="0" borderId="35" xfId="0" quotePrefix="1" applyFont="1" applyBorder="1" applyAlignment="1" applyProtection="1">
      <alignment horizontal="center" vertical="center"/>
      <protection locked="0" hidden="1"/>
    </xf>
    <xf numFmtId="20" fontId="114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116" fillId="0" borderId="0" xfId="0" applyFont="1" applyProtection="1">
      <protection locked="0" hidden="1"/>
    </xf>
    <xf numFmtId="0" fontId="117" fillId="0" borderId="18" xfId="0" applyFont="1" applyBorder="1" applyAlignment="1" applyProtection="1">
      <alignment horizontal="center" vertical="center"/>
      <protection locked="0" hidden="1"/>
    </xf>
    <xf numFmtId="0" fontId="117" fillId="0" borderId="0" xfId="0" applyFont="1" applyBorder="1" applyAlignment="1" applyProtection="1">
      <alignment horizontal="center" vertical="center"/>
      <protection locked="0" hidden="1"/>
    </xf>
    <xf numFmtId="0" fontId="117" fillId="0" borderId="37" xfId="0" applyFont="1" applyBorder="1" applyAlignment="1" applyProtection="1">
      <alignment horizontal="center" vertical="center"/>
      <protection locked="0" hidden="1"/>
    </xf>
    <xf numFmtId="0" fontId="117" fillId="0" borderId="27" xfId="0" applyFont="1" applyBorder="1" applyAlignment="1" applyProtection="1">
      <alignment horizontal="center" vertical="center"/>
      <protection locked="0" hidden="1"/>
    </xf>
    <xf numFmtId="0" fontId="117" fillId="0" borderId="42" xfId="0" applyFont="1" applyBorder="1" applyAlignment="1" applyProtection="1">
      <alignment horizontal="center" vertical="center"/>
      <protection locked="0" hidden="1"/>
    </xf>
    <xf numFmtId="0" fontId="117" fillId="0" borderId="42" xfId="0" applyFont="1" applyBorder="1" applyAlignment="1" applyProtection="1">
      <alignment horizontal="centerContinuous" vertical="center"/>
      <protection locked="0" hidden="1"/>
    </xf>
    <xf numFmtId="0" fontId="117" fillId="0" borderId="45" xfId="0" applyFont="1" applyBorder="1" applyAlignment="1" applyProtection="1">
      <alignment horizontal="center" vertical="center"/>
      <protection locked="0" hidden="1"/>
    </xf>
    <xf numFmtId="0" fontId="113" fillId="0" borderId="0" xfId="0" applyFont="1" applyAlignment="1" applyProtection="1">
      <alignment horizontal="center" vertical="top"/>
      <protection locked="0" hidden="1"/>
    </xf>
    <xf numFmtId="0" fontId="114" fillId="0" borderId="18" xfId="0" applyFont="1" applyBorder="1" applyAlignment="1" applyProtection="1">
      <alignment vertical="center"/>
      <protection locked="0" hidden="1"/>
    </xf>
    <xf numFmtId="0" fontId="114" fillId="0" borderId="0" xfId="0" applyFont="1" applyBorder="1" applyAlignment="1" applyProtection="1">
      <alignment vertical="center"/>
      <protection locked="0" hidden="1"/>
    </xf>
    <xf numFmtId="0" fontId="114" fillId="0" borderId="35" xfId="0" applyFont="1" applyBorder="1" applyAlignment="1" applyProtection="1">
      <alignment vertical="center"/>
      <protection locked="0" hidden="1"/>
    </xf>
    <xf numFmtId="167" fontId="114" fillId="0" borderId="15" xfId="0" applyNumberFormat="1" applyFont="1" applyBorder="1" applyAlignment="1" applyProtection="1">
      <alignment vertical="center"/>
      <protection locked="0" hidden="1"/>
    </xf>
    <xf numFmtId="167" fontId="114" fillId="0" borderId="15" xfId="0" applyNumberFormat="1" applyFont="1" applyFill="1" applyBorder="1" applyAlignment="1" applyProtection="1">
      <alignment vertical="center"/>
      <protection locked="0" hidden="1"/>
    </xf>
    <xf numFmtId="167" fontId="114" fillId="0" borderId="10" xfId="0" applyNumberFormat="1" applyFont="1" applyBorder="1" applyAlignment="1" applyProtection="1">
      <alignment vertical="center"/>
      <protection locked="0" hidden="1"/>
    </xf>
    <xf numFmtId="166" fontId="46" fillId="0" borderId="20" xfId="0" applyNumberFormat="1" applyFont="1" applyFill="1" applyBorder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167" fontId="114" fillId="0" borderId="0" xfId="0" applyNumberFormat="1" applyFont="1" applyFill="1" applyBorder="1" applyAlignment="1" applyProtection="1">
      <alignment vertical="center"/>
      <protection locked="0" hidden="1"/>
    </xf>
    <xf numFmtId="167" fontId="114" fillId="0" borderId="20" xfId="0" applyNumberFormat="1" applyFont="1" applyFill="1" applyBorder="1" applyAlignment="1" applyProtection="1">
      <alignment vertical="center"/>
      <protection locked="0" hidden="1"/>
    </xf>
    <xf numFmtId="167" fontId="114" fillId="0" borderId="20" xfId="0" applyNumberFormat="1" applyFont="1" applyBorder="1" applyAlignment="1" applyProtection="1">
      <alignment vertical="center"/>
      <protection locked="0" hidden="1"/>
    </xf>
    <xf numFmtId="167" fontId="114" fillId="0" borderId="18" xfId="0" applyNumberFormat="1" applyFont="1" applyBorder="1" applyAlignment="1" applyProtection="1">
      <alignment vertical="center"/>
      <protection locked="0" hidden="1"/>
    </xf>
    <xf numFmtId="166" fontId="47" fillId="0" borderId="20" xfId="0" applyNumberFormat="1" applyFont="1" applyFill="1" applyBorder="1" applyAlignment="1" applyProtection="1">
      <alignment vertical="center"/>
      <protection locked="0" hidden="1"/>
    </xf>
    <xf numFmtId="0" fontId="114" fillId="0" borderId="18" xfId="0" quotePrefix="1" applyFont="1" applyBorder="1" applyAlignment="1" applyProtection="1">
      <alignment horizontal="center"/>
      <protection locked="0" hidden="1"/>
    </xf>
    <xf numFmtId="0" fontId="114" fillId="0" borderId="0" xfId="0" applyFont="1" applyBorder="1" applyAlignment="1" applyProtection="1">
      <alignment horizontal="left"/>
      <protection locked="0" hidden="1"/>
    </xf>
    <xf numFmtId="0" fontId="114" fillId="0" borderId="35" xfId="0" quotePrefix="1" applyFont="1" applyBorder="1" applyAlignment="1" applyProtection="1">
      <alignment horizontal="center"/>
      <protection locked="0" hidden="1"/>
    </xf>
    <xf numFmtId="167" fontId="114" fillId="0" borderId="18" xfId="0" applyNumberFormat="1" applyFont="1" applyFill="1" applyBorder="1" applyAlignment="1" applyProtection="1">
      <alignment vertical="center"/>
      <protection locked="0" hidden="1"/>
    </xf>
    <xf numFmtId="0" fontId="113" fillId="0" borderId="18" xfId="0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3" fillId="0" borderId="35" xfId="0" applyFont="1" applyBorder="1" applyAlignment="1" applyProtection="1">
      <alignment vertical="center"/>
      <protection locked="0" hidden="1"/>
    </xf>
    <xf numFmtId="167" fontId="113" fillId="0" borderId="18" xfId="0" applyNumberFormat="1" applyFont="1" applyFill="1" applyBorder="1" applyAlignment="1" applyProtection="1">
      <alignment vertical="center"/>
      <protection locked="0" hidden="1"/>
    </xf>
    <xf numFmtId="167" fontId="113" fillId="0" borderId="20" xfId="0" applyNumberFormat="1" applyFont="1" applyFill="1" applyBorder="1" applyAlignment="1" applyProtection="1">
      <alignment vertical="center"/>
      <protection locked="0" hidden="1"/>
    </xf>
    <xf numFmtId="167" fontId="113" fillId="0" borderId="20" xfId="0" applyNumberFormat="1" applyFont="1" applyBorder="1" applyAlignment="1" applyProtection="1">
      <alignment vertical="center"/>
      <protection locked="0" hidden="1"/>
    </xf>
    <xf numFmtId="167" fontId="113" fillId="0" borderId="18" xfId="0" applyNumberFormat="1" applyFont="1" applyBorder="1" applyAlignment="1" applyProtection="1">
      <alignment vertical="center"/>
      <protection locked="0" hidden="1"/>
    </xf>
    <xf numFmtId="0" fontId="113" fillId="0" borderId="0" xfId="0" applyFont="1" applyBorder="1" applyAlignment="1" applyProtection="1">
      <alignment vertical="center"/>
      <protection locked="0" hidden="1"/>
    </xf>
    <xf numFmtId="0" fontId="113" fillId="0" borderId="18" xfId="0" applyFont="1" applyBorder="1" applyAlignment="1" applyProtection="1">
      <alignment horizontal="left" vertical="center"/>
      <protection locked="0" hidden="1"/>
    </xf>
    <xf numFmtId="0" fontId="113" fillId="0" borderId="35" xfId="0" applyFont="1" applyBorder="1" applyAlignment="1" applyProtection="1">
      <alignment horizontal="left" vertical="center"/>
      <protection locked="0" hidden="1"/>
    </xf>
    <xf numFmtId="2" fontId="113" fillId="0" borderId="0" xfId="0" applyNumberFormat="1" applyFont="1" applyBorder="1" applyAlignment="1" applyProtection="1">
      <alignment horizontal="center" vertical="top" wrapText="1"/>
      <protection locked="0" hidden="1"/>
    </xf>
    <xf numFmtId="2" fontId="113" fillId="0" borderId="0" xfId="0" applyNumberFormat="1" applyFont="1" applyBorder="1" applyAlignment="1" applyProtection="1">
      <alignment vertical="top" wrapText="1"/>
      <protection locked="0" hidden="1"/>
    </xf>
    <xf numFmtId="2" fontId="113" fillId="0" borderId="35" xfId="0" applyNumberFormat="1" applyFont="1" applyBorder="1" applyAlignment="1" applyProtection="1">
      <alignment vertical="center" wrapText="1"/>
      <protection locked="0" hidden="1"/>
    </xf>
    <xf numFmtId="0" fontId="114" fillId="0" borderId="35" xfId="0" applyFont="1" applyBorder="1" applyAlignment="1" applyProtection="1">
      <alignment horizontal="center" vertical="center"/>
      <protection locked="0" hidden="1"/>
    </xf>
    <xf numFmtId="0" fontId="114" fillId="0" borderId="18" xfId="0" applyFont="1" applyBorder="1" applyAlignment="1" applyProtection="1">
      <alignment horizontal="center" vertical="center"/>
      <protection locked="0" hidden="1"/>
    </xf>
    <xf numFmtId="2" fontId="113" fillId="0" borderId="35" xfId="0" applyNumberFormat="1" applyFont="1" applyBorder="1" applyAlignment="1" applyProtection="1">
      <alignment vertical="top" wrapText="1"/>
      <protection locked="0" hidden="1"/>
    </xf>
    <xf numFmtId="0" fontId="113" fillId="0" borderId="0" xfId="0" applyFont="1" applyAlignment="1" applyProtection="1">
      <alignment vertical="center"/>
      <protection locked="0" hidden="1"/>
    </xf>
    <xf numFmtId="167" fontId="113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21" fillId="0" borderId="20" xfId="0" applyNumberFormat="1" applyFont="1" applyBorder="1" applyAlignment="1" applyProtection="1">
      <alignment vertical="center"/>
      <protection locked="0" hidden="1"/>
    </xf>
    <xf numFmtId="0" fontId="114" fillId="0" borderId="18" xfId="0" applyFont="1" applyBorder="1" applyAlignment="1" applyProtection="1">
      <alignment horizontal="center"/>
      <protection locked="0" hidden="1"/>
    </xf>
    <xf numFmtId="0" fontId="114" fillId="0" borderId="0" xfId="0" applyFont="1" applyBorder="1" applyAlignment="1" applyProtection="1">
      <protection locked="0" hidden="1"/>
    </xf>
    <xf numFmtId="0" fontId="114" fillId="0" borderId="35" xfId="0" applyFont="1" applyBorder="1" applyAlignment="1" applyProtection="1">
      <protection locked="0" hidden="1"/>
    </xf>
    <xf numFmtId="0" fontId="114" fillId="0" borderId="36" xfId="0" applyFont="1" applyBorder="1" applyAlignment="1" applyProtection="1">
      <alignment horizontal="center" vertical="center"/>
      <protection locked="0" hidden="1"/>
    </xf>
    <xf numFmtId="0" fontId="114" fillId="0" borderId="29" xfId="0" applyFont="1" applyBorder="1" applyAlignment="1" applyProtection="1">
      <alignment vertical="center"/>
      <protection locked="0" hidden="1"/>
    </xf>
    <xf numFmtId="0" fontId="114" fillId="0" borderId="37" xfId="0" applyFont="1" applyBorder="1" applyAlignment="1" applyProtection="1">
      <alignment vertical="center"/>
      <protection locked="0" hidden="1"/>
    </xf>
    <xf numFmtId="167" fontId="114" fillId="0" borderId="23" xfId="0" applyNumberFormat="1" applyFont="1" applyFill="1" applyBorder="1" applyAlignment="1" applyProtection="1">
      <alignment vertical="center"/>
      <protection locked="0" hidden="1"/>
    </xf>
    <xf numFmtId="167" fontId="114" fillId="0" borderId="37" xfId="0" applyNumberFormat="1" applyFont="1" applyBorder="1" applyAlignment="1" applyProtection="1">
      <alignment vertical="center"/>
      <protection locked="0" hidden="1"/>
    </xf>
    <xf numFmtId="167" fontId="114" fillId="0" borderId="29" xfId="0" applyNumberFormat="1" applyFont="1" applyBorder="1" applyAlignment="1" applyProtection="1">
      <alignment vertical="center"/>
      <protection locked="0" hidden="1"/>
    </xf>
    <xf numFmtId="166" fontId="46" fillId="0" borderId="23" xfId="0" applyNumberFormat="1" applyFont="1" applyFill="1" applyBorder="1" applyAlignment="1" applyProtection="1">
      <alignment vertical="center"/>
      <protection locked="0" hidden="1"/>
    </xf>
    <xf numFmtId="2" fontId="120" fillId="0" borderId="0" xfId="0" applyNumberFormat="1" applyFont="1" applyBorder="1" applyAlignment="1" applyProtection="1">
      <alignment vertical="top" wrapText="1"/>
      <protection locked="0" hidden="1"/>
    </xf>
    <xf numFmtId="0" fontId="47" fillId="0" borderId="0" xfId="0" quotePrefix="1" applyFont="1" applyFill="1" applyAlignment="1">
      <alignment horizontal="left"/>
    </xf>
    <xf numFmtId="0" fontId="0" fillId="0" borderId="0" xfId="0" applyFill="1"/>
    <xf numFmtId="0" fontId="35" fillId="0" borderId="0" xfId="449" applyFont="1" applyAlignment="1">
      <alignment horizontal="center"/>
    </xf>
    <xf numFmtId="3" fontId="46" fillId="0" borderId="0" xfId="449" applyNumberFormat="1" applyFont="1" applyAlignment="1">
      <alignment horizontal="right"/>
    </xf>
    <xf numFmtId="0" fontId="47" fillId="0" borderId="15" xfId="449" applyFont="1" applyBorder="1"/>
    <xf numFmtId="0" fontId="47" fillId="0" borderId="14" xfId="449" applyFont="1" applyBorder="1"/>
    <xf numFmtId="165" fontId="46" fillId="0" borderId="17" xfId="341" applyFont="1" applyBorder="1" applyAlignment="1">
      <alignment horizontal="center"/>
    </xf>
    <xf numFmtId="3" fontId="46" fillId="0" borderId="15" xfId="449" applyNumberFormat="1" applyFont="1" applyBorder="1" applyAlignment="1">
      <alignment horizontal="center"/>
    </xf>
    <xf numFmtId="0" fontId="46" fillId="0" borderId="35" xfId="449" applyFont="1" applyBorder="1" applyAlignment="1">
      <alignment horizontal="center"/>
    </xf>
    <xf numFmtId="165" fontId="46" fillId="0" borderId="20" xfId="341" applyFont="1" applyBorder="1" applyAlignment="1" applyProtection="1">
      <alignment horizontal="center" vertical="center"/>
    </xf>
    <xf numFmtId="3" fontId="46" fillId="0" borderId="20" xfId="449" applyNumberFormat="1" applyFont="1" applyBorder="1" applyAlignment="1">
      <alignment horizontal="center"/>
    </xf>
    <xf numFmtId="0" fontId="47" fillId="0" borderId="20" xfId="449" applyFont="1" applyBorder="1"/>
    <xf numFmtId="0" fontId="46" fillId="0" borderId="37" xfId="449" applyFont="1" applyBorder="1"/>
    <xf numFmtId="165" fontId="46" fillId="0" borderId="23" xfId="341" applyFont="1" applyBorder="1" applyAlignment="1">
      <alignment horizontal="center"/>
    </xf>
    <xf numFmtId="3" fontId="46" fillId="0" borderId="35" xfId="449" quotePrefix="1" applyNumberFormat="1" applyFont="1" applyBorder="1" applyAlignment="1">
      <alignment horizontal="center"/>
    </xf>
    <xf numFmtId="0" fontId="51" fillId="0" borderId="27" xfId="449" quotePrefix="1" applyFont="1" applyBorder="1" applyAlignment="1">
      <alignment horizontal="center" vertical="center"/>
    </xf>
    <xf numFmtId="3" fontId="51" fillId="0" borderId="42" xfId="449" quotePrefix="1" applyNumberFormat="1" applyFont="1" applyBorder="1" applyAlignment="1">
      <alignment horizontal="center" vertical="center"/>
    </xf>
    <xf numFmtId="0" fontId="46" fillId="0" borderId="15" xfId="449" applyFont="1" applyBorder="1" applyAlignment="1">
      <alignment horizontal="center"/>
    </xf>
    <xf numFmtId="0" fontId="46" fillId="0" borderId="15" xfId="449" quotePrefix="1" applyFont="1" applyBorder="1"/>
    <xf numFmtId="180" fontId="46" fillId="0" borderId="15" xfId="481" applyNumberFormat="1" applyFont="1" applyFill="1" applyBorder="1" applyAlignment="1"/>
    <xf numFmtId="166" fontId="46" fillId="0" borderId="14" xfId="449" applyNumberFormat="1" applyFont="1" applyBorder="1" applyAlignment="1"/>
    <xf numFmtId="4" fontId="35" fillId="0" borderId="0" xfId="449" applyNumberFormat="1" applyFont="1"/>
    <xf numFmtId="0" fontId="35" fillId="0" borderId="20" xfId="449" applyFont="1" applyBorder="1"/>
    <xf numFmtId="0" fontId="52" fillId="0" borderId="20" xfId="481" applyFont="1" applyBorder="1" applyAlignment="1">
      <alignment vertical="center"/>
    </xf>
    <xf numFmtId="180" fontId="46" fillId="0" borderId="18" xfId="449" applyNumberFormat="1" applyFont="1" applyBorder="1"/>
    <xf numFmtId="180" fontId="46" fillId="0" borderId="20" xfId="449" applyNumberFormat="1" applyFont="1" applyFill="1" applyBorder="1"/>
    <xf numFmtId="166" fontId="46" fillId="0" borderId="35" xfId="449" applyNumberFormat="1" applyFont="1" applyBorder="1"/>
    <xf numFmtId="0" fontId="53" fillId="0" borderId="20" xfId="449" applyFont="1" applyBorder="1"/>
    <xf numFmtId="0" fontId="46" fillId="0" borderId="20" xfId="481" quotePrefix="1" applyFont="1" applyBorder="1" applyAlignment="1">
      <alignment vertical="center"/>
    </xf>
    <xf numFmtId="180" fontId="46" fillId="0" borderId="0" xfId="449" applyNumberFormat="1" applyFont="1"/>
    <xf numFmtId="180" fontId="46" fillId="0" borderId="20" xfId="449" applyNumberFormat="1" applyFont="1" applyFill="1" applyBorder="1" applyAlignment="1"/>
    <xf numFmtId="166" fontId="46" fillId="0" borderId="35" xfId="449" applyNumberFormat="1" applyFont="1" applyBorder="1" applyAlignment="1"/>
    <xf numFmtId="4" fontId="53" fillId="0" borderId="0" xfId="449" applyNumberFormat="1" applyFont="1"/>
    <xf numFmtId="180" fontId="47" fillId="0" borderId="0" xfId="449" applyNumberFormat="1" applyFont="1"/>
    <xf numFmtId="180" fontId="47" fillId="0" borderId="20" xfId="449" applyNumberFormat="1" applyFont="1" applyFill="1" applyBorder="1" applyAlignment="1"/>
    <xf numFmtId="166" fontId="47" fillId="0" borderId="35" xfId="449" applyNumberFormat="1" applyFont="1" applyBorder="1" applyAlignment="1"/>
    <xf numFmtId="0" fontId="47" fillId="0" borderId="20" xfId="481" quotePrefix="1" applyFont="1" applyBorder="1" applyAlignment="1"/>
    <xf numFmtId="2" fontId="35" fillId="0" borderId="0" xfId="449" applyNumberFormat="1" applyFont="1"/>
    <xf numFmtId="0" fontId="47" fillId="0" borderId="20" xfId="481" quotePrefix="1" applyFont="1" applyBorder="1" applyAlignment="1">
      <alignment vertical="center"/>
    </xf>
    <xf numFmtId="4" fontId="125" fillId="0" borderId="0" xfId="449" applyNumberFormat="1" applyFont="1"/>
    <xf numFmtId="180" fontId="35" fillId="0" borderId="0" xfId="449" applyNumberFormat="1" applyFont="1"/>
    <xf numFmtId="0" fontId="46" fillId="0" borderId="20" xfId="449" applyFont="1" applyBorder="1" applyAlignment="1">
      <alignment horizontal="center"/>
    </xf>
    <xf numFmtId="0" fontId="46" fillId="0" borderId="20" xfId="449" quotePrefix="1" applyFont="1" applyBorder="1"/>
    <xf numFmtId="180" fontId="47" fillId="0" borderId="0" xfId="449" applyNumberFormat="1" applyFont="1" applyFill="1"/>
    <xf numFmtId="0" fontId="47" fillId="0" borderId="20" xfId="482" quotePrefix="1" applyFont="1" applyBorder="1" applyAlignment="1" applyProtection="1">
      <alignment horizontal="left" vertical="center"/>
      <protection locked="0" hidden="1"/>
    </xf>
    <xf numFmtId="0" fontId="47" fillId="0" borderId="20" xfId="482" quotePrefix="1" applyFont="1" applyBorder="1" applyAlignment="1" applyProtection="1">
      <alignment vertical="center"/>
      <protection locked="0" hidden="1"/>
    </xf>
    <xf numFmtId="0" fontId="35" fillId="0" borderId="23" xfId="449" applyFont="1" applyBorder="1"/>
    <xf numFmtId="0" fontId="47" fillId="0" borderId="23" xfId="482" quotePrefix="1" applyFont="1" applyBorder="1" applyAlignment="1" applyProtection="1">
      <alignment vertical="center"/>
      <protection locked="0" hidden="1"/>
    </xf>
    <xf numFmtId="180" fontId="47" fillId="0" borderId="29" xfId="449" applyNumberFormat="1" applyFont="1" applyFill="1" applyBorder="1"/>
    <xf numFmtId="180" fontId="47" fillId="0" borderId="23" xfId="449" applyNumberFormat="1" applyFont="1" applyFill="1" applyBorder="1" applyAlignment="1"/>
    <xf numFmtId="166" fontId="47" fillId="0" borderId="37" xfId="449" applyNumberFormat="1" applyFont="1" applyBorder="1" applyAlignment="1"/>
    <xf numFmtId="2" fontId="0" fillId="0" borderId="0" xfId="0" applyNumberFormat="1"/>
    <xf numFmtId="0" fontId="46" fillId="0" borderId="0" xfId="449" applyFont="1" applyFill="1" applyAlignment="1"/>
    <xf numFmtId="3" fontId="47" fillId="0" borderId="0" xfId="449" applyNumberFormat="1" applyFont="1" applyFill="1" applyAlignment="1"/>
    <xf numFmtId="0" fontId="35" fillId="0" borderId="0" xfId="449" applyFont="1" applyFill="1"/>
    <xf numFmtId="0" fontId="47" fillId="0" borderId="0" xfId="449" quotePrefix="1" applyFont="1" applyFill="1" applyAlignment="1"/>
    <xf numFmtId="0" fontId="46" fillId="0" borderId="0" xfId="449" applyFont="1" applyFill="1" applyAlignment="1">
      <alignment horizontal="centerContinuous" vertical="center"/>
    </xf>
    <xf numFmtId="0" fontId="47" fillId="0" borderId="0" xfId="449" quotePrefix="1" applyFont="1" applyFill="1" applyAlignment="1">
      <alignment horizontal="centerContinuous"/>
    </xf>
    <xf numFmtId="3" fontId="47" fillId="0" borderId="0" xfId="449" applyNumberFormat="1" applyFont="1" applyFill="1" applyAlignment="1">
      <alignment horizontal="centerContinuous"/>
    </xf>
    <xf numFmtId="0" fontId="47" fillId="0" borderId="0" xfId="449" applyFont="1" applyFill="1"/>
    <xf numFmtId="3" fontId="47" fillId="0" borderId="29" xfId="449" applyNumberFormat="1" applyFont="1" applyFill="1" applyBorder="1"/>
    <xf numFmtId="3" fontId="47" fillId="0" borderId="0" xfId="449" applyNumberFormat="1" applyFont="1" applyFill="1"/>
    <xf numFmtId="3" fontId="46" fillId="0" borderId="0" xfId="449" applyNumberFormat="1" applyFont="1" applyFill="1" applyAlignment="1">
      <alignment horizontal="centerContinuous"/>
    </xf>
    <xf numFmtId="3" fontId="49" fillId="0" borderId="0" xfId="449" applyNumberFormat="1" applyFont="1" applyFill="1" applyAlignment="1">
      <alignment horizontal="centerContinuous"/>
    </xf>
    <xf numFmtId="0" fontId="52" fillId="0" borderId="15" xfId="449" applyFont="1" applyFill="1" applyBorder="1"/>
    <xf numFmtId="0" fontId="49" fillId="0" borderId="15" xfId="449" applyFont="1" applyFill="1" applyBorder="1" applyAlignment="1">
      <alignment horizontal="centerContinuous" vertical="top"/>
    </xf>
    <xf numFmtId="3" fontId="49" fillId="0" borderId="29" xfId="449" applyNumberFormat="1" applyFont="1" applyFill="1" applyBorder="1" applyAlignment="1">
      <alignment horizontal="centerContinuous" vertical="top"/>
    </xf>
    <xf numFmtId="3" fontId="49" fillId="0" borderId="28" xfId="449" applyNumberFormat="1" applyFont="1" applyFill="1" applyBorder="1" applyAlignment="1">
      <alignment horizontal="centerContinuous"/>
    </xf>
    <xf numFmtId="3" fontId="49" fillId="0" borderId="45" xfId="449" applyNumberFormat="1" applyFont="1" applyFill="1" applyBorder="1" applyAlignment="1">
      <alignment horizontal="centerContinuous"/>
    </xf>
    <xf numFmtId="3" fontId="49" fillId="0" borderId="28" xfId="449" applyNumberFormat="1" applyFont="1" applyFill="1" applyBorder="1" applyAlignment="1">
      <alignment horizontal="centerContinuous" vertical="top"/>
    </xf>
    <xf numFmtId="0" fontId="49" fillId="0" borderId="20" xfId="449" applyFont="1" applyFill="1" applyBorder="1" applyAlignment="1">
      <alignment horizontal="center"/>
    </xf>
    <xf numFmtId="0" fontId="49" fillId="0" borderId="20" xfId="449" applyFont="1" applyFill="1" applyBorder="1" applyAlignment="1">
      <alignment horizontal="centerContinuous"/>
    </xf>
    <xf numFmtId="3" fontId="49" fillId="0" borderId="35" xfId="449" applyNumberFormat="1" applyFont="1" applyFill="1" applyBorder="1" applyAlignment="1">
      <alignment horizontal="center"/>
    </xf>
    <xf numFmtId="3" fontId="49" fillId="0" borderId="15" xfId="449" quotePrefix="1" applyNumberFormat="1" applyFont="1" applyFill="1" applyBorder="1" applyAlignment="1">
      <alignment horizontal="center"/>
    </xf>
    <xf numFmtId="0" fontId="49" fillId="0" borderId="23" xfId="449" applyFont="1" applyFill="1" applyBorder="1"/>
    <xf numFmtId="0" fontId="49" fillId="0" borderId="23" xfId="449" applyFont="1" applyFill="1" applyBorder="1" applyAlignment="1">
      <alignment horizontal="centerContinuous"/>
    </xf>
    <xf numFmtId="3" fontId="49" fillId="0" borderId="35" xfId="449" quotePrefix="1" applyNumberFormat="1" applyFont="1" applyFill="1" applyBorder="1" applyAlignment="1">
      <alignment horizontal="center"/>
    </xf>
    <xf numFmtId="3" fontId="49" fillId="0" borderId="20" xfId="449" quotePrefix="1" applyNumberFormat="1" applyFont="1" applyFill="1" applyBorder="1" applyAlignment="1">
      <alignment horizontal="center"/>
    </xf>
    <xf numFmtId="0" fontId="51" fillId="0" borderId="23" xfId="449" quotePrefix="1" applyFont="1" applyFill="1" applyBorder="1" applyAlignment="1">
      <alignment horizontal="center" vertical="center"/>
    </xf>
    <xf numFmtId="0" fontId="51" fillId="0" borderId="42" xfId="449" quotePrefix="1" applyFont="1" applyFill="1" applyBorder="1" applyAlignment="1">
      <alignment horizontal="center" vertical="center"/>
    </xf>
    <xf numFmtId="3" fontId="51" fillId="0" borderId="45" xfId="449" quotePrefix="1" applyNumberFormat="1" applyFont="1" applyFill="1" applyBorder="1" applyAlignment="1">
      <alignment horizontal="center" vertical="center"/>
    </xf>
    <xf numFmtId="3" fontId="51" fillId="0" borderId="42" xfId="449" quotePrefix="1" applyNumberFormat="1" applyFont="1" applyFill="1" applyBorder="1" applyAlignment="1">
      <alignment horizontal="center" vertical="center"/>
    </xf>
    <xf numFmtId="0" fontId="35" fillId="0" borderId="0" xfId="449" applyFont="1" applyFill="1" applyAlignment="1">
      <alignment horizontal="center" vertical="center"/>
    </xf>
    <xf numFmtId="0" fontId="46" fillId="0" borderId="15" xfId="449" applyFont="1" applyFill="1" applyBorder="1"/>
    <xf numFmtId="167" fontId="47" fillId="0" borderId="20" xfId="449" applyNumberFormat="1" applyFont="1" applyFill="1" applyBorder="1" applyAlignment="1">
      <alignment horizontal="right"/>
    </xf>
    <xf numFmtId="166" fontId="47" fillId="0" borderId="15" xfId="449" applyNumberFormat="1" applyFont="1" applyFill="1" applyBorder="1"/>
    <xf numFmtId="0" fontId="46" fillId="0" borderId="20" xfId="449" applyFont="1" applyFill="1" applyBorder="1"/>
    <xf numFmtId="166" fontId="47" fillId="0" borderId="18" xfId="449" applyNumberFormat="1" applyFont="1" applyFill="1" applyBorder="1"/>
    <xf numFmtId="0" fontId="46" fillId="0" borderId="23" xfId="449" applyFont="1" applyFill="1" applyBorder="1"/>
    <xf numFmtId="167" fontId="47" fillId="0" borderId="23" xfId="449" applyNumberFormat="1" applyFont="1" applyFill="1" applyBorder="1"/>
    <xf numFmtId="167" fontId="47" fillId="0" borderId="37" xfId="449" applyNumberFormat="1" applyFont="1" applyFill="1" applyBorder="1"/>
    <xf numFmtId="166" fontId="47" fillId="0" borderId="23" xfId="449" applyNumberFormat="1" applyFont="1" applyFill="1" applyBorder="1"/>
    <xf numFmtId="166" fontId="47" fillId="0" borderId="36" xfId="449" applyNumberFormat="1" applyFont="1" applyFill="1" applyBorder="1"/>
    <xf numFmtId="0" fontId="46" fillId="0" borderId="0" xfId="449" applyFont="1" applyFill="1" applyBorder="1"/>
    <xf numFmtId="3" fontId="46" fillId="0" borderId="0" xfId="452" applyNumberFormat="1" applyFont="1" applyBorder="1" applyAlignment="1">
      <alignment horizontal="left" vertical="top" wrapText="1"/>
    </xf>
    <xf numFmtId="0" fontId="89" fillId="0" borderId="0" xfId="452"/>
    <xf numFmtId="10" fontId="47" fillId="0" borderId="36" xfId="449" applyNumberFormat="1" applyFont="1" applyFill="1" applyBorder="1"/>
    <xf numFmtId="3" fontId="82" fillId="0" borderId="0" xfId="452" applyNumberFormat="1" applyFont="1" applyBorder="1" applyAlignment="1">
      <alignment horizontal="left" vertical="top" wrapText="1"/>
    </xf>
    <xf numFmtId="3" fontId="46" fillId="0" borderId="0" xfId="452" applyNumberFormat="1" applyFont="1" applyAlignment="1">
      <alignment vertical="top" wrapText="1"/>
    </xf>
    <xf numFmtId="3" fontId="47" fillId="0" borderId="0" xfId="452" applyNumberFormat="1" applyFont="1" applyAlignment="1">
      <alignment horizontal="right" vertical="top" wrapText="1"/>
    </xf>
    <xf numFmtId="3" fontId="79" fillId="0" borderId="29" xfId="452" applyNumberFormat="1" applyFont="1" applyBorder="1" applyAlignment="1">
      <alignment horizontal="center" vertical="top" wrapText="1"/>
    </xf>
    <xf numFmtId="3" fontId="46" fillId="0" borderId="29" xfId="452" applyNumberFormat="1" applyFont="1" applyBorder="1" applyAlignment="1">
      <alignment vertical="top" wrapText="1"/>
    </xf>
    <xf numFmtId="3" fontId="47" fillId="0" borderId="0" xfId="452" applyNumberFormat="1" applyFont="1" applyAlignment="1">
      <alignment horizontal="center" vertical="top" wrapText="1"/>
    </xf>
    <xf numFmtId="4" fontId="46" fillId="0" borderId="42" xfId="452" applyNumberFormat="1" applyFont="1" applyFill="1" applyBorder="1" applyAlignment="1">
      <alignment horizontal="center" vertical="center" wrapText="1"/>
    </xf>
    <xf numFmtId="3" fontId="46" fillId="0" borderId="42" xfId="452" applyNumberFormat="1" applyFont="1" applyBorder="1" applyAlignment="1">
      <alignment horizontal="center" vertical="center" wrapText="1"/>
    </xf>
    <xf numFmtId="3" fontId="46" fillId="0" borderId="0" xfId="452" applyNumberFormat="1" applyFont="1" applyAlignment="1">
      <alignment horizontal="center" vertical="top" wrapText="1"/>
    </xf>
    <xf numFmtId="4" fontId="47" fillId="25" borderId="42" xfId="452" applyNumberFormat="1" applyFont="1" applyFill="1" applyBorder="1" applyAlignment="1">
      <alignment horizontal="center" vertical="center" wrapText="1"/>
    </xf>
    <xf numFmtId="49" fontId="47" fillId="0" borderId="42" xfId="452" applyNumberFormat="1" applyFont="1" applyBorder="1" applyAlignment="1">
      <alignment horizontal="center" vertical="center" wrapText="1"/>
    </xf>
    <xf numFmtId="0" fontId="47" fillId="0" borderId="42" xfId="452" applyFont="1" applyBorder="1" applyAlignment="1">
      <alignment horizontal="center" vertical="center" wrapText="1"/>
    </xf>
    <xf numFmtId="3" fontId="47" fillId="0" borderId="42" xfId="452" applyNumberFormat="1" applyFont="1" applyFill="1" applyBorder="1" applyAlignment="1">
      <alignment horizontal="center" vertical="center" wrapText="1"/>
    </xf>
    <xf numFmtId="3" fontId="47" fillId="25" borderId="42" xfId="452" applyNumberFormat="1" applyFont="1" applyFill="1" applyBorder="1" applyAlignment="1">
      <alignment horizontal="center" vertical="center" wrapText="1"/>
    </xf>
    <xf numFmtId="0" fontId="47" fillId="0" borderId="42" xfId="452" applyFont="1" applyFill="1" applyBorder="1" applyAlignment="1">
      <alignment horizontal="left" vertical="center" wrapText="1" indent="1"/>
    </xf>
    <xf numFmtId="181" fontId="47" fillId="0" borderId="15" xfId="452" applyNumberFormat="1" applyFont="1" applyBorder="1" applyAlignment="1">
      <alignment horizontal="center" vertical="center"/>
    </xf>
    <xf numFmtId="181" fontId="47" fillId="25" borderId="42" xfId="452" applyNumberFormat="1" applyFont="1" applyFill="1" applyBorder="1" applyAlignment="1">
      <alignment horizontal="center" vertical="center" wrapText="1"/>
    </xf>
    <xf numFmtId="166" fontId="47" fillId="0" borderId="42" xfId="453" applyNumberFormat="1" applyFont="1" applyBorder="1" applyAlignment="1">
      <alignment horizontal="center" vertical="center"/>
    </xf>
    <xf numFmtId="3" fontId="47" fillId="0" borderId="0" xfId="452" applyNumberFormat="1" applyFont="1" applyFill="1" applyBorder="1" applyAlignment="1">
      <alignment vertical="center" wrapText="1"/>
    </xf>
    <xf numFmtId="3" fontId="47" fillId="0" borderId="0" xfId="452" applyNumberFormat="1" applyFont="1" applyFill="1" applyAlignment="1">
      <alignment vertical="center" wrapText="1"/>
    </xf>
    <xf numFmtId="181" fontId="47" fillId="0" borderId="42" xfId="452" applyNumberFormat="1" applyFont="1" applyBorder="1" applyAlignment="1">
      <alignment horizontal="center" vertical="center"/>
    </xf>
    <xf numFmtId="0" fontId="46" fillId="0" borderId="67" xfId="452" applyFont="1" applyFill="1" applyBorder="1" applyAlignment="1">
      <alignment horizontal="center" vertical="center" wrapText="1"/>
    </xf>
    <xf numFmtId="181" fontId="46" fillId="0" borderId="67" xfId="452" applyNumberFormat="1" applyFont="1" applyBorder="1" applyAlignment="1">
      <alignment horizontal="center" vertical="center"/>
    </xf>
    <xf numFmtId="181" fontId="46" fillId="25" borderId="67" xfId="452" applyNumberFormat="1" applyFont="1" applyFill="1" applyBorder="1" applyAlignment="1">
      <alignment horizontal="center" vertical="center"/>
    </xf>
    <xf numFmtId="166" fontId="46" fillId="0" borderId="67" xfId="453" applyNumberFormat="1" applyFont="1" applyBorder="1" applyAlignment="1">
      <alignment horizontal="center" vertical="center"/>
    </xf>
    <xf numFmtId="0" fontId="77" fillId="0" borderId="42" xfId="483" applyFont="1" applyFill="1" applyBorder="1" applyAlignment="1">
      <alignment horizontal="left" vertical="center" wrapText="1" indent="1"/>
    </xf>
    <xf numFmtId="182" fontId="47" fillId="0" borderId="42" xfId="483" applyNumberFormat="1" applyFont="1" applyBorder="1" applyAlignment="1">
      <alignment horizontal="center" vertical="center"/>
    </xf>
    <xf numFmtId="181" fontId="47" fillId="25" borderId="23" xfId="452" applyNumberFormat="1" applyFont="1" applyFill="1" applyBorder="1" applyAlignment="1">
      <alignment horizontal="center" vertical="center" wrapText="1"/>
    </xf>
    <xf numFmtId="0" fontId="77" fillId="0" borderId="68" xfId="483" applyFont="1" applyFill="1" applyBorder="1" applyAlignment="1">
      <alignment horizontal="left" vertical="center" wrapText="1" indent="1"/>
    </xf>
    <xf numFmtId="182" fontId="47" fillId="0" borderId="68" xfId="483" applyNumberFormat="1" applyFont="1" applyBorder="1" applyAlignment="1">
      <alignment horizontal="center" vertical="center"/>
    </xf>
    <xf numFmtId="181" fontId="47" fillId="25" borderId="68" xfId="452" applyNumberFormat="1" applyFont="1" applyFill="1" applyBorder="1" applyAlignment="1">
      <alignment horizontal="center" vertical="center" wrapText="1"/>
    </xf>
    <xf numFmtId="166" fontId="47" fillId="0" borderId="68" xfId="453" applyNumberFormat="1" applyFont="1" applyBorder="1" applyAlignment="1">
      <alignment horizontal="center" vertical="center"/>
    </xf>
    <xf numFmtId="0" fontId="46" fillId="0" borderId="69" xfId="452" applyFont="1" applyFill="1" applyBorder="1" applyAlignment="1">
      <alignment horizontal="center" vertical="center" wrapText="1"/>
    </xf>
    <xf numFmtId="181" fontId="46" fillId="0" borderId="69" xfId="452" applyNumberFormat="1" applyFont="1" applyBorder="1" applyAlignment="1">
      <alignment horizontal="center" vertical="center"/>
    </xf>
    <xf numFmtId="181" fontId="46" fillId="25" borderId="69" xfId="452" applyNumberFormat="1" applyFont="1" applyFill="1" applyBorder="1" applyAlignment="1">
      <alignment horizontal="center" vertical="center"/>
    </xf>
    <xf numFmtId="166" fontId="46" fillId="25" borderId="69" xfId="452" applyNumberFormat="1" applyFont="1" applyFill="1" applyBorder="1" applyAlignment="1">
      <alignment horizontal="center" vertical="center"/>
    </xf>
    <xf numFmtId="0" fontId="47" fillId="25" borderId="23" xfId="483" applyFont="1" applyFill="1" applyBorder="1" applyAlignment="1">
      <alignment horizontal="left" vertical="center" wrapText="1" indent="1"/>
    </xf>
    <xf numFmtId="181" fontId="46" fillId="0" borderId="23" xfId="452" applyNumberFormat="1" applyFont="1" applyBorder="1" applyAlignment="1">
      <alignment horizontal="center" vertical="center"/>
    </xf>
    <xf numFmtId="166" fontId="46" fillId="25" borderId="23" xfId="452" applyNumberFormat="1" applyFont="1" applyFill="1" applyBorder="1" applyAlignment="1">
      <alignment horizontal="center" vertical="center"/>
    </xf>
    <xf numFmtId="0" fontId="47" fillId="25" borderId="42" xfId="483" applyFont="1" applyFill="1" applyBorder="1" applyAlignment="1">
      <alignment horizontal="left" vertical="center" wrapText="1" indent="1"/>
    </xf>
    <xf numFmtId="181" fontId="46" fillId="0" borderId="42" xfId="452" applyNumberFormat="1" applyFont="1" applyBorder="1" applyAlignment="1">
      <alignment horizontal="center" vertical="center"/>
    </xf>
    <xf numFmtId="166" fontId="47" fillId="25" borderId="42" xfId="453" applyNumberFormat="1" applyFont="1" applyFill="1" applyBorder="1" applyAlignment="1">
      <alignment horizontal="center" vertical="center"/>
    </xf>
    <xf numFmtId="0" fontId="47" fillId="25" borderId="68" xfId="452" applyFont="1" applyFill="1" applyBorder="1" applyAlignment="1">
      <alignment horizontal="left" vertical="center" wrapText="1" indent="1"/>
    </xf>
    <xf numFmtId="181" fontId="46" fillId="0" borderId="68" xfId="452" applyNumberFormat="1" applyFont="1" applyBorder="1" applyAlignment="1">
      <alignment horizontal="center" vertical="center"/>
    </xf>
    <xf numFmtId="166" fontId="47" fillId="25" borderId="68" xfId="453" applyNumberFormat="1" applyFont="1" applyFill="1" applyBorder="1" applyAlignment="1">
      <alignment horizontal="center" vertical="center"/>
    </xf>
    <xf numFmtId="0" fontId="46" fillId="25" borderId="69" xfId="452" applyFont="1" applyFill="1" applyBorder="1" applyAlignment="1">
      <alignment horizontal="center" vertical="center" wrapText="1"/>
    </xf>
    <xf numFmtId="181" fontId="46" fillId="25" borderId="69" xfId="452" applyNumberFormat="1" applyFont="1" applyFill="1" applyBorder="1" applyAlignment="1">
      <alignment horizontal="center" vertical="center" wrapText="1"/>
    </xf>
    <xf numFmtId="166" fontId="47" fillId="25" borderId="69" xfId="453" applyNumberFormat="1" applyFont="1" applyFill="1" applyBorder="1" applyAlignment="1">
      <alignment horizontal="center" vertical="center"/>
    </xf>
    <xf numFmtId="0" fontId="47" fillId="0" borderId="23" xfId="452" applyFont="1" applyFill="1" applyBorder="1" applyAlignment="1">
      <alignment horizontal="left" vertical="center" wrapText="1" indent="1"/>
    </xf>
    <xf numFmtId="181" fontId="47" fillId="0" borderId="20" xfId="452" applyNumberFormat="1" applyFont="1" applyBorder="1" applyAlignment="1">
      <alignment horizontal="center" vertical="center"/>
    </xf>
    <xf numFmtId="166" fontId="47" fillId="0" borderId="23" xfId="453" applyNumberFormat="1" applyFont="1" applyBorder="1" applyAlignment="1">
      <alignment horizontal="center" vertical="center"/>
    </xf>
    <xf numFmtId="182" fontId="47" fillId="0" borderId="23" xfId="453" applyNumberFormat="1" applyFont="1" applyBorder="1" applyAlignment="1">
      <alignment horizontal="center" vertical="center"/>
    </xf>
    <xf numFmtId="3" fontId="46" fillId="0" borderId="67" xfId="452" applyNumberFormat="1" applyFont="1" applyFill="1" applyBorder="1" applyAlignment="1">
      <alignment horizontal="center" vertical="center" wrapText="1"/>
    </xf>
    <xf numFmtId="166" fontId="46" fillId="0" borderId="67" xfId="452" applyNumberFormat="1" applyFont="1" applyBorder="1" applyAlignment="1">
      <alignment horizontal="center" vertical="center"/>
    </xf>
    <xf numFmtId="3" fontId="47" fillId="0" borderId="0" xfId="452" applyNumberFormat="1" applyFont="1" applyFill="1" applyBorder="1" applyAlignment="1">
      <alignment horizontal="right" vertical="center" wrapText="1"/>
    </xf>
    <xf numFmtId="3" fontId="47" fillId="0" borderId="0" xfId="452" applyNumberFormat="1" applyFont="1" applyFill="1" applyAlignment="1">
      <alignment horizontal="right" vertical="center" wrapText="1"/>
    </xf>
    <xf numFmtId="3" fontId="47" fillId="0" borderId="0" xfId="452" applyNumberFormat="1" applyFont="1" applyFill="1" applyBorder="1" applyAlignment="1">
      <alignment horizontal="right" vertical="top" wrapText="1"/>
    </xf>
    <xf numFmtId="3" fontId="47" fillId="0" borderId="0" xfId="452" applyNumberFormat="1" applyFont="1" applyBorder="1" applyAlignment="1">
      <alignment horizontal="right" vertical="top" wrapText="1"/>
    </xf>
    <xf numFmtId="3" fontId="47" fillId="0" borderId="0" xfId="452" applyNumberFormat="1" applyFont="1" applyAlignment="1">
      <alignment horizontal="left" vertical="top" wrapText="1"/>
    </xf>
    <xf numFmtId="3" fontId="47" fillId="0" borderId="0" xfId="452" applyNumberFormat="1" applyFont="1" applyFill="1" applyAlignment="1">
      <alignment horizontal="right" vertical="top" wrapText="1"/>
    </xf>
    <xf numFmtId="3" fontId="47" fillId="0" borderId="0" xfId="452" applyNumberFormat="1" applyFont="1" applyBorder="1" applyAlignment="1">
      <alignment horizontal="right" vertical="top" wrapText="1" indent="2"/>
    </xf>
    <xf numFmtId="167" fontId="126" fillId="0" borderId="0" xfId="455" applyNumberFormat="1" applyFont="1" applyFill="1"/>
    <xf numFmtId="167" fontId="127" fillId="0" borderId="0" xfId="483" applyNumberFormat="1" applyFont="1" applyFill="1" applyAlignment="1">
      <alignment horizontal="center"/>
    </xf>
    <xf numFmtId="167" fontId="127" fillId="0" borderId="0" xfId="483" applyNumberFormat="1" applyFont="1" applyFill="1" applyBorder="1" applyAlignment="1">
      <alignment horizontal="left"/>
    </xf>
    <xf numFmtId="167" fontId="127" fillId="0" borderId="0" xfId="483" applyNumberFormat="1" applyFont="1" applyFill="1" applyAlignment="1">
      <alignment horizontal="left" indent="1"/>
    </xf>
    <xf numFmtId="167" fontId="127" fillId="0" borderId="0" xfId="483" applyNumberFormat="1" applyFont="1" applyFill="1" applyAlignment="1">
      <alignment vertical="center"/>
    </xf>
    <xf numFmtId="167" fontId="127" fillId="0" borderId="0" xfId="483" applyNumberFormat="1" applyFont="1" applyFill="1" applyAlignment="1">
      <alignment horizontal="right" vertical="center"/>
    </xf>
    <xf numFmtId="4" fontId="128" fillId="0" borderId="0" xfId="483" applyNumberFormat="1" applyFont="1" applyFill="1" applyAlignment="1">
      <alignment horizontal="right" vertical="center"/>
    </xf>
    <xf numFmtId="182" fontId="128" fillId="0" borderId="0" xfId="483" applyNumberFormat="1" applyFont="1" applyFill="1" applyAlignment="1">
      <alignment horizontal="right" vertical="center"/>
    </xf>
    <xf numFmtId="43" fontId="128" fillId="0" borderId="0" xfId="483" applyNumberFormat="1" applyFont="1" applyFill="1" applyAlignment="1">
      <alignment horizontal="center" vertical="center"/>
    </xf>
    <xf numFmtId="0" fontId="128" fillId="0" borderId="0" xfId="483" applyFont="1" applyFill="1" applyAlignment="1">
      <alignment horizontal="center" vertical="center"/>
    </xf>
    <xf numFmtId="0" fontId="102" fillId="0" borderId="0" xfId="456" applyFont="1" applyFill="1"/>
    <xf numFmtId="167" fontId="131" fillId="0" borderId="0" xfId="483" applyNumberFormat="1" applyFont="1" applyFill="1" applyBorder="1" applyAlignment="1">
      <alignment horizontal="center" wrapText="1"/>
    </xf>
    <xf numFmtId="167" fontId="127" fillId="0" borderId="0" xfId="483" applyNumberFormat="1" applyFont="1" applyFill="1" applyBorder="1" applyAlignment="1">
      <alignment horizontal="center"/>
    </xf>
    <xf numFmtId="167" fontId="127" fillId="0" borderId="0" xfId="483" applyNumberFormat="1" applyFont="1" applyFill="1" applyBorder="1" applyAlignment="1">
      <alignment horizontal="left" indent="1"/>
    </xf>
    <xf numFmtId="167" fontId="127" fillId="0" borderId="0" xfId="483" applyNumberFormat="1" applyFont="1" applyFill="1" applyBorder="1" applyAlignment="1">
      <alignment horizontal="right" vertical="center"/>
    </xf>
    <xf numFmtId="167" fontId="132" fillId="0" borderId="42" xfId="456" applyNumberFormat="1" applyFont="1" applyFill="1" applyBorder="1" applyAlignment="1">
      <alignment horizontal="center" vertical="center" wrapText="1"/>
    </xf>
    <xf numFmtId="167" fontId="132" fillId="0" borderId="42" xfId="456" applyNumberFormat="1" applyFont="1" applyFill="1" applyBorder="1" applyAlignment="1">
      <alignment horizontal="center" vertical="center"/>
    </xf>
    <xf numFmtId="4" fontId="132" fillId="0" borderId="42" xfId="456" applyNumberFormat="1" applyFont="1" applyFill="1" applyBorder="1" applyAlignment="1">
      <alignment horizontal="center" vertical="center" wrapText="1"/>
    </xf>
    <xf numFmtId="182" fontId="132" fillId="0" borderId="42" xfId="456" applyNumberFormat="1" applyFont="1" applyFill="1" applyBorder="1" applyAlignment="1">
      <alignment horizontal="center" vertical="center" wrapText="1"/>
    </xf>
    <xf numFmtId="20" fontId="132" fillId="0" borderId="42" xfId="456" quotePrefix="1" applyNumberFormat="1" applyFont="1" applyFill="1" applyBorder="1" applyAlignment="1">
      <alignment horizontal="center" vertical="center" wrapText="1"/>
    </xf>
    <xf numFmtId="0" fontId="132" fillId="0" borderId="74" xfId="456" quotePrefix="1" applyFont="1" applyFill="1" applyBorder="1" applyAlignment="1">
      <alignment horizontal="center" vertical="center" wrapText="1"/>
    </xf>
    <xf numFmtId="167" fontId="133" fillId="0" borderId="75" xfId="456" applyNumberFormat="1" applyFont="1" applyFill="1" applyBorder="1" applyAlignment="1">
      <alignment horizontal="center" vertical="center" wrapText="1"/>
    </xf>
    <xf numFmtId="167" fontId="133" fillId="0" borderId="76" xfId="456" applyNumberFormat="1" applyFont="1" applyFill="1" applyBorder="1" applyAlignment="1">
      <alignment horizontal="center" vertical="center" wrapText="1"/>
    </xf>
    <xf numFmtId="0" fontId="133" fillId="0" borderId="76" xfId="456" applyFont="1" applyFill="1" applyBorder="1" applyAlignment="1">
      <alignment horizontal="center" vertical="center" wrapText="1"/>
    </xf>
    <xf numFmtId="167" fontId="133" fillId="0" borderId="77" xfId="456" applyNumberFormat="1" applyFont="1" applyFill="1" applyBorder="1" applyAlignment="1">
      <alignment horizontal="center" vertical="center" wrapText="1"/>
    </xf>
    <xf numFmtId="3" fontId="133" fillId="0" borderId="76" xfId="456" applyNumberFormat="1" applyFont="1" applyFill="1" applyBorder="1" applyAlignment="1">
      <alignment horizontal="center" vertical="center" wrapText="1"/>
    </xf>
    <xf numFmtId="0" fontId="133" fillId="0" borderId="78" xfId="456" applyFont="1" applyFill="1" applyBorder="1" applyAlignment="1">
      <alignment horizontal="center" vertical="center" wrapText="1"/>
    </xf>
    <xf numFmtId="0" fontId="102" fillId="0" borderId="0" xfId="456" applyFont="1" applyFill="1" applyAlignment="1">
      <alignment vertical="center"/>
    </xf>
    <xf numFmtId="167" fontId="127" fillId="0" borderId="79" xfId="483" quotePrefix="1" applyNumberFormat="1" applyFont="1" applyFill="1" applyBorder="1" applyAlignment="1">
      <alignment horizontal="center" vertical="center" wrapText="1"/>
    </xf>
    <xf numFmtId="167" fontId="127" fillId="0" borderId="20" xfId="483" applyNumberFormat="1" applyFont="1" applyFill="1" applyBorder="1" applyAlignment="1">
      <alignment horizontal="center" vertical="center" wrapText="1"/>
    </xf>
    <xf numFmtId="0" fontId="127" fillId="0" borderId="20" xfId="483" applyFont="1" applyFill="1" applyBorder="1" applyAlignment="1">
      <alignment horizontal="left" vertical="center" wrapText="1"/>
    </xf>
    <xf numFmtId="0" fontId="127" fillId="0" borderId="20" xfId="483" applyFont="1" applyFill="1" applyBorder="1" applyAlignment="1">
      <alignment horizontal="left" vertical="center" wrapText="1" indent="1"/>
    </xf>
    <xf numFmtId="181" fontId="127" fillId="0" borderId="20" xfId="483" applyNumberFormat="1" applyFont="1" applyFill="1" applyBorder="1" applyAlignment="1">
      <alignment vertical="center"/>
    </xf>
    <xf numFmtId="181" fontId="127" fillId="0" borderId="20" xfId="483" applyNumberFormat="1" applyFont="1" applyFill="1" applyBorder="1" applyAlignment="1">
      <alignment horizontal="right" vertical="center"/>
    </xf>
    <xf numFmtId="182" fontId="127" fillId="0" borderId="71" xfId="456" applyNumberFormat="1" applyFont="1" applyFill="1" applyBorder="1" applyAlignment="1">
      <alignment horizontal="right" vertical="center"/>
    </xf>
    <xf numFmtId="182" fontId="127" fillId="0" borderId="20" xfId="456" applyNumberFormat="1" applyFont="1" applyFill="1" applyBorder="1" applyAlignment="1">
      <alignment horizontal="right" vertical="center"/>
    </xf>
    <xf numFmtId="43" fontId="134" fillId="0" borderId="80" xfId="453" applyNumberFormat="1" applyFont="1" applyFill="1" applyBorder="1" applyAlignment="1">
      <alignment horizontal="right" vertical="center"/>
    </xf>
    <xf numFmtId="43" fontId="127" fillId="0" borderId="81" xfId="456" applyNumberFormat="1" applyFont="1" applyFill="1" applyBorder="1" applyAlignment="1">
      <alignment vertical="center"/>
    </xf>
    <xf numFmtId="183" fontId="134" fillId="0" borderId="80" xfId="453" applyNumberFormat="1" applyFont="1" applyFill="1" applyBorder="1" applyAlignment="1">
      <alignment horizontal="right" vertical="center"/>
    </xf>
    <xf numFmtId="183" fontId="134" fillId="0" borderId="82" xfId="453" applyNumberFormat="1" applyFont="1" applyFill="1" applyBorder="1" applyAlignment="1">
      <alignment horizontal="right" vertical="center"/>
    </xf>
    <xf numFmtId="167" fontId="127" fillId="0" borderId="83" xfId="483" quotePrefix="1" applyNumberFormat="1" applyFont="1" applyFill="1" applyBorder="1" applyAlignment="1">
      <alignment horizontal="center" vertical="center" wrapText="1"/>
    </xf>
    <xf numFmtId="167" fontId="127" fillId="0" borderId="81" xfId="483" applyNumberFormat="1" applyFont="1" applyFill="1" applyBorder="1" applyAlignment="1">
      <alignment horizontal="center" vertical="center" wrapText="1"/>
    </xf>
    <xf numFmtId="0" fontId="127" fillId="0" borderId="81" xfId="483" applyFont="1" applyFill="1" applyBorder="1" applyAlignment="1">
      <alignment horizontal="left" vertical="center" wrapText="1"/>
    </xf>
    <xf numFmtId="0" fontId="127" fillId="0" borderId="81" xfId="483" applyFont="1" applyFill="1" applyBorder="1" applyAlignment="1">
      <alignment horizontal="left" vertical="center" wrapText="1" indent="1"/>
    </xf>
    <xf numFmtId="181" fontId="127" fillId="0" borderId="81" xfId="483" applyNumberFormat="1" applyFont="1" applyFill="1" applyBorder="1" applyAlignment="1">
      <alignment vertical="center"/>
    </xf>
    <xf numFmtId="181" fontId="127" fillId="0" borderId="81" xfId="483" applyNumberFormat="1" applyFont="1" applyFill="1" applyBorder="1" applyAlignment="1">
      <alignment horizontal="right" vertical="center"/>
    </xf>
    <xf numFmtId="182" fontId="127" fillId="0" borderId="81" xfId="456" applyNumberFormat="1" applyFont="1" applyFill="1" applyBorder="1" applyAlignment="1">
      <alignment horizontal="right" vertical="center"/>
    </xf>
    <xf numFmtId="43" fontId="127" fillId="0" borderId="84" xfId="456" applyNumberFormat="1" applyFont="1" applyFill="1" applyBorder="1" applyAlignment="1">
      <alignment vertical="center"/>
    </xf>
    <xf numFmtId="183" fontId="134" fillId="0" borderId="81" xfId="453" applyNumberFormat="1" applyFont="1" applyFill="1" applyBorder="1" applyAlignment="1">
      <alignment horizontal="right" vertical="center"/>
    </xf>
    <xf numFmtId="183" fontId="134" fillId="0" borderId="85" xfId="453" applyNumberFormat="1" applyFont="1" applyFill="1" applyBorder="1" applyAlignment="1">
      <alignment horizontal="right" vertical="center"/>
    </xf>
    <xf numFmtId="183" fontId="134" fillId="0" borderId="86" xfId="453" applyNumberFormat="1" applyFont="1" applyFill="1" applyBorder="1" applyAlignment="1">
      <alignment horizontal="right" vertical="center"/>
    </xf>
    <xf numFmtId="183" fontId="134" fillId="0" borderId="87" xfId="453" applyNumberFormat="1" applyFont="1" applyFill="1" applyBorder="1" applyAlignment="1">
      <alignment horizontal="right" vertical="center"/>
    </xf>
    <xf numFmtId="182" fontId="127" fillId="0" borderId="88" xfId="456" applyNumberFormat="1" applyFont="1" applyFill="1" applyBorder="1" applyAlignment="1">
      <alignment horizontal="right" vertical="center"/>
    </xf>
    <xf numFmtId="43" fontId="134" fillId="0" borderId="89" xfId="453" applyNumberFormat="1" applyFont="1" applyFill="1" applyBorder="1" applyAlignment="1">
      <alignment horizontal="right" vertical="center"/>
    </xf>
    <xf numFmtId="43" fontId="127" fillId="0" borderId="20" xfId="456" applyNumberFormat="1" applyFont="1" applyFill="1" applyBorder="1" applyAlignment="1">
      <alignment vertical="center"/>
    </xf>
    <xf numFmtId="183" fontId="134" fillId="0" borderId="18" xfId="453" applyNumberFormat="1" applyFont="1" applyFill="1" applyBorder="1" applyAlignment="1">
      <alignment horizontal="right" vertical="center"/>
    </xf>
    <xf numFmtId="0" fontId="127" fillId="0" borderId="71" xfId="483" applyFont="1" applyFill="1" applyBorder="1" applyAlignment="1">
      <alignment horizontal="left" vertical="center" wrapText="1" indent="1"/>
    </xf>
    <xf numFmtId="181" fontId="127" fillId="0" borderId="71" xfId="483" applyNumberFormat="1" applyFont="1" applyFill="1" applyBorder="1" applyAlignment="1">
      <alignment vertical="center"/>
    </xf>
    <xf numFmtId="166" fontId="127" fillId="0" borderId="71" xfId="456" applyNumberFormat="1" applyFont="1" applyFill="1" applyBorder="1" applyAlignment="1">
      <alignment horizontal="right" vertical="center"/>
    </xf>
    <xf numFmtId="166" fontId="127" fillId="0" borderId="72" xfId="456" applyNumberFormat="1" applyFont="1" applyFill="1" applyBorder="1" applyAlignment="1">
      <alignment horizontal="right" vertical="center"/>
    </xf>
    <xf numFmtId="0" fontId="127" fillId="0" borderId="42" xfId="483" applyFont="1" applyFill="1" applyBorder="1" applyAlignment="1">
      <alignment horizontal="left" vertical="center" wrapText="1" indent="1"/>
    </xf>
    <xf numFmtId="181" fontId="127" fillId="0" borderId="42" xfId="483" applyNumberFormat="1" applyFont="1" applyFill="1" applyBorder="1" applyAlignment="1">
      <alignment vertical="center"/>
    </xf>
    <xf numFmtId="182" fontId="127" fillId="0" borderId="42" xfId="456" applyNumberFormat="1" applyFont="1" applyFill="1" applyBorder="1" applyAlignment="1">
      <alignment horizontal="right" vertical="center"/>
    </xf>
    <xf numFmtId="43" fontId="134" fillId="0" borderId="42" xfId="453" applyNumberFormat="1" applyFont="1" applyFill="1" applyBorder="1" applyAlignment="1">
      <alignment horizontal="right" vertical="center"/>
    </xf>
    <xf numFmtId="183" fontId="134" fillId="0" borderId="42" xfId="453" applyNumberFormat="1" applyFont="1" applyFill="1" applyBorder="1" applyAlignment="1">
      <alignment horizontal="right" vertical="center"/>
    </xf>
    <xf numFmtId="183" fontId="134" fillId="0" borderId="74" xfId="453" applyNumberFormat="1" applyFont="1" applyFill="1" applyBorder="1" applyAlignment="1">
      <alignment horizontal="right" vertical="center"/>
    </xf>
    <xf numFmtId="0" fontId="127" fillId="0" borderId="15" xfId="483" applyFont="1" applyFill="1" applyBorder="1" applyAlignment="1">
      <alignment horizontal="left" vertical="center" wrapText="1" indent="1"/>
    </xf>
    <xf numFmtId="181" fontId="127" fillId="0" borderId="15" xfId="483" applyNumberFormat="1" applyFont="1" applyFill="1" applyBorder="1" applyAlignment="1">
      <alignment vertical="center"/>
    </xf>
    <xf numFmtId="43" fontId="134" fillId="0" borderId="15" xfId="453" applyNumberFormat="1" applyFont="1" applyFill="1" applyBorder="1" applyAlignment="1">
      <alignment horizontal="right" vertical="center"/>
    </xf>
    <xf numFmtId="183" fontId="134" fillId="0" borderId="15" xfId="453" applyNumberFormat="1" applyFont="1" applyFill="1" applyBorder="1" applyAlignment="1">
      <alignment horizontal="right" vertical="center"/>
    </xf>
    <xf numFmtId="183" fontId="134" fillId="0" borderId="91" xfId="453" applyNumberFormat="1" applyFont="1" applyFill="1" applyBorder="1" applyAlignment="1">
      <alignment horizontal="right" vertical="center"/>
    </xf>
    <xf numFmtId="43" fontId="134" fillId="0" borderId="71" xfId="453" applyNumberFormat="1" applyFont="1" applyFill="1" applyBorder="1" applyAlignment="1">
      <alignment horizontal="right" vertical="center"/>
    </xf>
    <xf numFmtId="183" fontId="134" fillId="0" borderId="71" xfId="453" applyNumberFormat="1" applyFont="1" applyFill="1" applyBorder="1" applyAlignment="1">
      <alignment horizontal="right" vertical="center"/>
    </xf>
    <xf numFmtId="183" fontId="134" fillId="0" borderId="72" xfId="453" applyNumberFormat="1" applyFont="1" applyFill="1" applyBorder="1" applyAlignment="1">
      <alignment horizontal="right" vertical="center"/>
    </xf>
    <xf numFmtId="182" fontId="127" fillId="0" borderId="15" xfId="456" applyNumberFormat="1" applyFont="1" applyFill="1" applyBorder="1" applyAlignment="1">
      <alignment horizontal="right" vertical="center"/>
    </xf>
    <xf numFmtId="43" fontId="134" fillId="0" borderId="81" xfId="453" applyNumberFormat="1" applyFont="1" applyFill="1" applyBorder="1" applyAlignment="1">
      <alignment horizontal="right" vertical="center"/>
    </xf>
    <xf numFmtId="167" fontId="127" fillId="0" borderId="92" xfId="483" quotePrefix="1" applyNumberFormat="1" applyFont="1" applyFill="1" applyBorder="1" applyAlignment="1">
      <alignment horizontal="center" vertical="center"/>
    </xf>
    <xf numFmtId="167" fontId="127" fillId="0" borderId="84" xfId="483" quotePrefix="1" applyNumberFormat="1" applyFont="1" applyFill="1" applyBorder="1" applyAlignment="1">
      <alignment horizontal="center" vertical="center"/>
    </xf>
    <xf numFmtId="167" fontId="127" fillId="0" borderId="84" xfId="483" applyNumberFormat="1" applyFont="1" applyFill="1" applyBorder="1" applyAlignment="1">
      <alignment vertical="center" wrapText="1"/>
    </xf>
    <xf numFmtId="0" fontId="127" fillId="0" borderId="84" xfId="483" applyFont="1" applyFill="1" applyBorder="1" applyAlignment="1">
      <alignment horizontal="left" vertical="center" wrapText="1" indent="1"/>
    </xf>
    <xf numFmtId="181" fontId="127" fillId="0" borderId="84" xfId="483" applyNumberFormat="1" applyFont="1" applyFill="1" applyBorder="1" applyAlignment="1">
      <alignment vertical="center"/>
    </xf>
    <xf numFmtId="181" fontId="127" fillId="0" borderId="84" xfId="483" applyNumberFormat="1" applyFont="1" applyFill="1" applyBorder="1" applyAlignment="1">
      <alignment horizontal="right" vertical="center"/>
    </xf>
    <xf numFmtId="182" fontId="127" fillId="0" borderId="23" xfId="456" applyNumberFormat="1" applyFont="1" applyFill="1" applyBorder="1" applyAlignment="1">
      <alignment horizontal="right" vertical="center"/>
    </xf>
    <xf numFmtId="182" fontId="127" fillId="0" borderId="84" xfId="456" applyNumberFormat="1" applyFont="1" applyFill="1" applyBorder="1" applyAlignment="1">
      <alignment horizontal="right" vertical="center"/>
    </xf>
    <xf numFmtId="182" fontId="127" fillId="0" borderId="84" xfId="456" applyNumberFormat="1" applyFont="1" applyFill="1" applyBorder="1" applyAlignment="1">
      <alignment vertical="center"/>
    </xf>
    <xf numFmtId="166" fontId="127" fillId="0" borderId="86" xfId="456" applyNumberFormat="1" applyFont="1" applyFill="1" applyBorder="1" applyAlignment="1">
      <alignment horizontal="right" vertical="center"/>
    </xf>
    <xf numFmtId="167" fontId="127" fillId="0" borderId="93" xfId="483" quotePrefix="1" applyNumberFormat="1" applyFont="1" applyFill="1" applyBorder="1" applyAlignment="1">
      <alignment horizontal="center" vertical="center"/>
    </xf>
    <xf numFmtId="167" fontId="127" fillId="0" borderId="88" xfId="483" quotePrefix="1" applyNumberFormat="1" applyFont="1" applyFill="1" applyBorder="1" applyAlignment="1">
      <alignment horizontal="center" vertical="center"/>
    </xf>
    <xf numFmtId="167" fontId="127" fillId="0" borderId="88" xfId="483" applyNumberFormat="1" applyFont="1" applyFill="1" applyBorder="1" applyAlignment="1">
      <alignment vertical="center" wrapText="1"/>
    </xf>
    <xf numFmtId="0" fontId="127" fillId="0" borderId="88" xfId="483" applyFont="1" applyFill="1" applyBorder="1" applyAlignment="1">
      <alignment horizontal="left" vertical="center" wrapText="1" indent="1"/>
    </xf>
    <xf numFmtId="181" fontId="127" fillId="0" borderId="88" xfId="483" applyNumberFormat="1" applyFont="1" applyFill="1" applyBorder="1" applyAlignment="1">
      <alignment vertical="center"/>
    </xf>
    <xf numFmtId="181" fontId="127" fillId="0" borderId="88" xfId="483" applyNumberFormat="1" applyFont="1" applyFill="1" applyBorder="1" applyAlignment="1">
      <alignment horizontal="right" vertical="center"/>
    </xf>
    <xf numFmtId="182" fontId="127" fillId="0" borderId="88" xfId="456" applyNumberFormat="1" applyFont="1" applyFill="1" applyBorder="1" applyAlignment="1">
      <alignment vertical="center"/>
    </xf>
    <xf numFmtId="166" fontId="127" fillId="0" borderId="89" xfId="456" applyNumberFormat="1" applyFont="1" applyFill="1" applyBorder="1" applyAlignment="1">
      <alignment horizontal="right" vertical="center"/>
    </xf>
    <xf numFmtId="166" fontId="127" fillId="0" borderId="82" xfId="456" applyNumberFormat="1" applyFont="1" applyFill="1" applyBorder="1" applyAlignment="1">
      <alignment horizontal="right" vertical="center"/>
    </xf>
    <xf numFmtId="166" fontId="127" fillId="0" borderId="88" xfId="456" applyNumberFormat="1" applyFont="1" applyFill="1" applyBorder="1" applyAlignment="1">
      <alignment horizontal="right" vertical="center"/>
    </xf>
    <xf numFmtId="181" fontId="134" fillId="0" borderId="42" xfId="453" applyNumberFormat="1" applyFont="1" applyFill="1" applyBorder="1" applyAlignment="1">
      <alignment horizontal="right" vertical="center"/>
    </xf>
    <xf numFmtId="166" fontId="127" fillId="0" borderId="42" xfId="456" applyNumberFormat="1" applyFont="1" applyFill="1" applyBorder="1" applyAlignment="1">
      <alignment horizontal="right" vertical="center"/>
    </xf>
    <xf numFmtId="166" fontId="127" fillId="0" borderId="74" xfId="456" applyNumberFormat="1" applyFont="1" applyFill="1" applyBorder="1" applyAlignment="1">
      <alignment horizontal="right" vertical="center"/>
    </xf>
    <xf numFmtId="167" fontId="127" fillId="0" borderId="15" xfId="483" quotePrefix="1" applyNumberFormat="1" applyFont="1" applyFill="1" applyBorder="1" applyAlignment="1">
      <alignment horizontal="center" vertical="center"/>
    </xf>
    <xf numFmtId="167" fontId="127" fillId="0" borderId="15" xfId="483" applyNumberFormat="1" applyFont="1" applyFill="1" applyBorder="1" applyAlignment="1">
      <alignment vertical="center" wrapText="1"/>
    </xf>
    <xf numFmtId="166" fontId="127" fillId="0" borderId="15" xfId="456" applyNumberFormat="1" applyFont="1" applyFill="1" applyBorder="1" applyAlignment="1">
      <alignment horizontal="right" vertical="center"/>
    </xf>
    <xf numFmtId="166" fontId="127" fillId="0" borderId="91" xfId="456" applyNumberFormat="1" applyFont="1" applyFill="1" applyBorder="1" applyAlignment="1">
      <alignment horizontal="right" vertical="center"/>
    </xf>
    <xf numFmtId="167" fontId="127" fillId="0" borderId="71" xfId="483" quotePrefix="1" applyNumberFormat="1" applyFont="1" applyFill="1" applyBorder="1" applyAlignment="1">
      <alignment horizontal="center" vertical="center"/>
    </xf>
    <xf numFmtId="167" fontId="127" fillId="0" borderId="71" xfId="483" applyNumberFormat="1" applyFont="1" applyFill="1" applyBorder="1" applyAlignment="1">
      <alignment horizontal="left" vertical="center" wrapText="1"/>
    </xf>
    <xf numFmtId="0" fontId="73" fillId="0" borderId="0" xfId="456" applyFont="1" applyFill="1" applyAlignment="1">
      <alignment horizontal="center" vertical="center"/>
    </xf>
    <xf numFmtId="167" fontId="127" fillId="0" borderId="42" xfId="483" quotePrefix="1" applyNumberFormat="1" applyFont="1" applyFill="1" applyBorder="1" applyAlignment="1">
      <alignment horizontal="center" vertical="center"/>
    </xf>
    <xf numFmtId="167" fontId="127" fillId="0" borderId="42" xfId="483" applyNumberFormat="1" applyFont="1" applyFill="1" applyBorder="1" applyAlignment="1">
      <alignment horizontal="left" vertical="center" wrapText="1"/>
    </xf>
    <xf numFmtId="0" fontId="127" fillId="0" borderId="76" xfId="483" applyFont="1" applyFill="1" applyBorder="1" applyAlignment="1">
      <alignment horizontal="left" vertical="center" wrapText="1" indent="1"/>
    </xf>
    <xf numFmtId="181" fontId="127" fillId="0" borderId="76" xfId="483" applyNumberFormat="1" applyFont="1" applyFill="1" applyBorder="1" applyAlignment="1">
      <alignment vertical="center"/>
    </xf>
    <xf numFmtId="182" fontId="127" fillId="0" borderId="76" xfId="456" applyNumberFormat="1" applyFont="1" applyFill="1" applyBorder="1" applyAlignment="1">
      <alignment horizontal="right" vertical="center"/>
    </xf>
    <xf numFmtId="166" fontId="127" fillId="0" borderId="76" xfId="456" applyNumberFormat="1" applyFont="1" applyFill="1" applyBorder="1" applyAlignment="1">
      <alignment horizontal="right" vertical="center"/>
    </xf>
    <xf numFmtId="166" fontId="127" fillId="0" borderId="78" xfId="456" applyNumberFormat="1" applyFont="1" applyFill="1" applyBorder="1" applyAlignment="1">
      <alignment horizontal="right" vertical="center"/>
    </xf>
    <xf numFmtId="181" fontId="127" fillId="0" borderId="23" xfId="483" applyNumberFormat="1" applyFont="1" applyFill="1" applyBorder="1" applyAlignment="1">
      <alignment vertical="center"/>
    </xf>
    <xf numFmtId="167" fontId="127" fillId="0" borderId="20" xfId="483" quotePrefix="1" applyNumberFormat="1" applyFont="1" applyFill="1" applyBorder="1" applyAlignment="1">
      <alignment horizontal="center" vertical="center"/>
    </xf>
    <xf numFmtId="167" fontId="127" fillId="0" borderId="20" xfId="483" applyNumberFormat="1" applyFont="1" applyFill="1" applyBorder="1" applyAlignment="1">
      <alignment horizontal="left" vertical="center" wrapText="1"/>
    </xf>
    <xf numFmtId="182" fontId="134" fillId="0" borderId="20" xfId="453" applyNumberFormat="1" applyFont="1" applyFill="1" applyBorder="1" applyAlignment="1">
      <alignment horizontal="right" vertical="center"/>
    </xf>
    <xf numFmtId="43" fontId="134" fillId="0" borderId="76" xfId="453" applyNumberFormat="1" applyFont="1" applyFill="1" applyBorder="1" applyAlignment="1">
      <alignment horizontal="right" vertical="center"/>
    </xf>
    <xf numFmtId="183" fontId="134" fillId="0" borderId="76" xfId="453" applyNumberFormat="1" applyFont="1" applyFill="1" applyBorder="1" applyAlignment="1">
      <alignment horizontal="right" vertical="center"/>
    </xf>
    <xf numFmtId="183" fontId="134" fillId="0" borderId="78" xfId="453" applyNumberFormat="1" applyFont="1" applyFill="1" applyBorder="1" applyAlignment="1">
      <alignment horizontal="right" vertical="center"/>
    </xf>
    <xf numFmtId="167" fontId="127" fillId="0" borderId="79" xfId="483" quotePrefix="1" applyNumberFormat="1" applyFont="1" applyFill="1" applyBorder="1" applyAlignment="1">
      <alignment horizontal="center" vertical="center"/>
    </xf>
    <xf numFmtId="182" fontId="127" fillId="0" borderId="20" xfId="456" applyNumberFormat="1" applyFont="1" applyFill="1" applyBorder="1" applyAlignment="1">
      <alignment vertical="center"/>
    </xf>
    <xf numFmtId="166" fontId="127" fillId="0" borderId="18" xfId="456" applyNumberFormat="1" applyFont="1" applyFill="1" applyBorder="1" applyAlignment="1">
      <alignment horizontal="right" vertical="center"/>
    </xf>
    <xf numFmtId="166" fontId="127" fillId="0" borderId="87" xfId="456" applyNumberFormat="1" applyFont="1" applyFill="1" applyBorder="1" applyAlignment="1">
      <alignment horizontal="right" vertical="center"/>
    </xf>
    <xf numFmtId="181" fontId="127" fillId="0" borderId="42" xfId="456" applyNumberFormat="1" applyFont="1" applyFill="1" applyBorder="1" applyAlignment="1">
      <alignment horizontal="right" vertical="center"/>
    </xf>
    <xf numFmtId="167" fontId="127" fillId="0" borderId="79" xfId="483" quotePrefix="1" applyNumberFormat="1" applyFont="1" applyFill="1" applyBorder="1" applyAlignment="1">
      <alignment vertical="center"/>
    </xf>
    <xf numFmtId="167" fontId="127" fillId="0" borderId="20" xfId="483" quotePrefix="1" applyNumberFormat="1" applyFont="1" applyFill="1" applyBorder="1" applyAlignment="1">
      <alignment vertical="center"/>
    </xf>
    <xf numFmtId="167" fontId="127" fillId="0" borderId="20" xfId="483" applyNumberFormat="1" applyFont="1" applyFill="1" applyBorder="1" applyAlignment="1">
      <alignment vertical="center" wrapText="1"/>
    </xf>
    <xf numFmtId="167" fontId="127" fillId="0" borderId="92" xfId="483" quotePrefix="1" applyNumberFormat="1" applyFont="1" applyFill="1" applyBorder="1" applyAlignment="1">
      <alignment vertical="center"/>
    </xf>
    <xf numFmtId="167" fontId="127" fillId="0" borderId="84" xfId="483" quotePrefix="1" applyNumberFormat="1" applyFont="1" applyFill="1" applyBorder="1" applyAlignment="1">
      <alignment vertical="center"/>
    </xf>
    <xf numFmtId="181" fontId="134" fillId="0" borderId="76" xfId="453" applyNumberFormat="1" applyFont="1" applyFill="1" applyBorder="1" applyAlignment="1">
      <alignment horizontal="right" vertical="center"/>
    </xf>
    <xf numFmtId="181" fontId="134" fillId="0" borderId="71" xfId="453" applyNumberFormat="1" applyFont="1" applyFill="1" applyBorder="1" applyAlignment="1">
      <alignment horizontal="right" vertical="center"/>
    </xf>
    <xf numFmtId="0" fontId="127" fillId="0" borderId="23" xfId="483" applyFont="1" applyFill="1" applyBorder="1" applyAlignment="1">
      <alignment horizontal="left" vertical="center" wrapText="1" indent="1"/>
    </xf>
    <xf numFmtId="166" fontId="127" fillId="0" borderId="23" xfId="456" applyNumberFormat="1" applyFont="1" applyFill="1" applyBorder="1" applyAlignment="1">
      <alignment horizontal="right" vertical="center"/>
    </xf>
    <xf numFmtId="166" fontId="127" fillId="0" borderId="94" xfId="456" applyNumberFormat="1" applyFont="1" applyFill="1" applyBorder="1" applyAlignment="1">
      <alignment horizontal="right" vertical="center"/>
    </xf>
    <xf numFmtId="182" fontId="134" fillId="0" borderId="42" xfId="453" applyNumberFormat="1" applyFont="1" applyFill="1" applyBorder="1" applyAlignment="1">
      <alignment horizontal="right" vertical="center"/>
    </xf>
    <xf numFmtId="43" fontId="127" fillId="0" borderId="42" xfId="456" applyNumberFormat="1" applyFont="1" applyFill="1" applyBorder="1" applyAlignment="1">
      <alignment horizontal="right" vertical="center"/>
    </xf>
    <xf numFmtId="183" fontId="134" fillId="0" borderId="23" xfId="453" applyNumberFormat="1" applyFont="1" applyFill="1" applyBorder="1" applyAlignment="1">
      <alignment horizontal="right" vertical="center"/>
    </xf>
    <xf numFmtId="167" fontId="127" fillId="0" borderId="15" xfId="483" applyNumberFormat="1" applyFont="1" applyFill="1" applyBorder="1" applyAlignment="1">
      <alignment horizontal="left" vertical="center" wrapText="1"/>
    </xf>
    <xf numFmtId="181" fontId="127" fillId="0" borderId="15" xfId="456" applyNumberFormat="1" applyFont="1" applyFill="1" applyBorder="1" applyAlignment="1">
      <alignment horizontal="right" vertical="center"/>
    </xf>
    <xf numFmtId="166" fontId="134" fillId="0" borderId="15" xfId="484" applyNumberFormat="1" applyFont="1" applyFill="1" applyBorder="1" applyAlignment="1">
      <alignment horizontal="right" vertical="center"/>
    </xf>
    <xf numFmtId="166" fontId="134" fillId="0" borderId="91" xfId="484" applyNumberFormat="1" applyFont="1" applyFill="1" applyBorder="1" applyAlignment="1">
      <alignment horizontal="right" vertical="center"/>
    </xf>
    <xf numFmtId="167" fontId="127" fillId="0" borderId="71" xfId="483" applyNumberFormat="1" applyFont="1" applyFill="1" applyBorder="1" applyAlignment="1">
      <alignment vertical="center" wrapText="1"/>
    </xf>
    <xf numFmtId="181" fontId="127" fillId="0" borderId="71" xfId="456" applyNumberFormat="1" applyFont="1" applyFill="1" applyBorder="1" applyAlignment="1">
      <alignment horizontal="right" vertical="center"/>
    </xf>
    <xf numFmtId="167" fontId="127" fillId="0" borderId="23" xfId="483" quotePrefix="1" applyNumberFormat="1" applyFont="1" applyFill="1" applyBorder="1" applyAlignment="1">
      <alignment vertical="center"/>
    </xf>
    <xf numFmtId="167" fontId="127" fillId="0" borderId="23" xfId="483" applyNumberFormat="1" applyFont="1" applyFill="1" applyBorder="1" applyAlignment="1">
      <alignment vertical="center" wrapText="1"/>
    </xf>
    <xf numFmtId="182" fontId="134" fillId="0" borderId="71" xfId="453" applyNumberFormat="1" applyFont="1" applyFill="1" applyBorder="1" applyAlignment="1">
      <alignment horizontal="right" vertical="center"/>
    </xf>
    <xf numFmtId="167" fontId="127" fillId="0" borderId="71" xfId="483" applyNumberFormat="1" applyFont="1" applyFill="1" applyBorder="1" applyAlignment="1">
      <alignment horizontal="left" vertical="center"/>
    </xf>
    <xf numFmtId="167" fontId="127" fillId="0" borderId="42" xfId="483" applyNumberFormat="1" applyFont="1" applyFill="1" applyBorder="1" applyAlignment="1">
      <alignment vertical="center"/>
    </xf>
    <xf numFmtId="166" fontId="135" fillId="0" borderId="71" xfId="456" applyNumberFormat="1" applyFont="1" applyFill="1" applyBorder="1" applyAlignment="1">
      <alignment horizontal="right" vertical="center"/>
    </xf>
    <xf numFmtId="166" fontId="135" fillId="0" borderId="72" xfId="456" applyNumberFormat="1" applyFont="1" applyFill="1" applyBorder="1" applyAlignment="1">
      <alignment horizontal="right" vertical="center"/>
    </xf>
    <xf numFmtId="167" fontId="127" fillId="0" borderId="42" xfId="483" applyNumberFormat="1" applyFont="1" applyFill="1" applyBorder="1" applyAlignment="1">
      <alignment horizontal="left" vertical="center"/>
    </xf>
    <xf numFmtId="167" fontId="127" fillId="0" borderId="76" xfId="483" quotePrefix="1" applyNumberFormat="1" applyFont="1" applyFill="1" applyBorder="1" applyAlignment="1">
      <alignment horizontal="center" vertical="center"/>
    </xf>
    <xf numFmtId="0" fontId="127" fillId="0" borderId="76" xfId="483" applyFont="1" applyFill="1" applyBorder="1" applyAlignment="1">
      <alignment horizontal="left" vertical="center" wrapText="1"/>
    </xf>
    <xf numFmtId="166" fontId="127" fillId="0" borderId="20" xfId="456" applyNumberFormat="1" applyFont="1" applyFill="1" applyBorder="1" applyAlignment="1">
      <alignment horizontal="right" vertical="center"/>
    </xf>
    <xf numFmtId="167" fontId="127" fillId="0" borderId="83" xfId="483" quotePrefix="1" applyNumberFormat="1" applyFont="1" applyFill="1" applyBorder="1" applyAlignment="1">
      <alignment horizontal="center" vertical="center"/>
    </xf>
    <xf numFmtId="167" fontId="127" fillId="0" borderId="81" xfId="483" quotePrefix="1" applyNumberFormat="1" applyFont="1" applyFill="1" applyBorder="1" applyAlignment="1">
      <alignment horizontal="center" vertical="center"/>
    </xf>
    <xf numFmtId="49" fontId="127" fillId="0" borderId="81" xfId="483" applyNumberFormat="1" applyFont="1" applyFill="1" applyBorder="1" applyAlignment="1">
      <alignment horizontal="left" vertical="center"/>
    </xf>
    <xf numFmtId="181" fontId="136" fillId="0" borderId="81" xfId="483" applyNumberFormat="1" applyFont="1" applyFill="1" applyBorder="1" applyAlignment="1">
      <alignment vertical="center"/>
    </xf>
    <xf numFmtId="181" fontId="136" fillId="0" borderId="81" xfId="483" applyNumberFormat="1" applyFont="1" applyFill="1" applyBorder="1" applyAlignment="1">
      <alignment horizontal="right" vertical="center"/>
    </xf>
    <xf numFmtId="182" fontId="134" fillId="0" borderId="81" xfId="453" applyNumberFormat="1" applyFont="1" applyFill="1" applyBorder="1" applyAlignment="1">
      <alignment horizontal="right" vertical="center"/>
    </xf>
    <xf numFmtId="182" fontId="127" fillId="0" borderId="81" xfId="456" applyNumberFormat="1" applyFont="1" applyFill="1" applyBorder="1" applyAlignment="1">
      <alignment vertical="center"/>
    </xf>
    <xf numFmtId="166" fontId="127" fillId="0" borderId="85" xfId="456" applyNumberFormat="1" applyFont="1" applyFill="1" applyBorder="1" applyAlignment="1">
      <alignment horizontal="right" vertical="center"/>
    </xf>
    <xf numFmtId="49" fontId="127" fillId="0" borderId="88" xfId="483" quotePrefix="1" applyNumberFormat="1" applyFont="1" applyFill="1" applyBorder="1" applyAlignment="1">
      <alignment horizontal="center" vertical="center"/>
    </xf>
    <xf numFmtId="49" fontId="127" fillId="0" borderId="71" xfId="483" applyNumberFormat="1" applyFont="1" applyFill="1" applyBorder="1" applyAlignment="1">
      <alignment horizontal="left" vertical="center"/>
    </xf>
    <xf numFmtId="167" fontId="127" fillId="0" borderId="71" xfId="483" applyNumberFormat="1" applyFont="1" applyFill="1" applyBorder="1" applyAlignment="1">
      <alignment horizontal="left" vertical="center" wrapText="1" indent="1"/>
    </xf>
    <xf numFmtId="49" fontId="127" fillId="0" borderId="76" xfId="483" applyNumberFormat="1" applyFont="1" applyFill="1" applyBorder="1" applyAlignment="1">
      <alignment horizontal="left" vertical="center"/>
    </xf>
    <xf numFmtId="167" fontId="127" fillId="0" borderId="76" xfId="483" applyNumberFormat="1" applyFont="1" applyFill="1" applyBorder="1" applyAlignment="1">
      <alignment horizontal="left" vertical="center" wrapText="1" indent="1"/>
    </xf>
    <xf numFmtId="0" fontId="127" fillId="0" borderId="79" xfId="483" applyFont="1" applyFill="1" applyBorder="1" applyAlignment="1">
      <alignment horizontal="center" vertical="center"/>
    </xf>
    <xf numFmtId="49" fontId="127" fillId="0" borderId="20" xfId="483" applyNumberFormat="1" applyFont="1" applyFill="1" applyBorder="1" applyAlignment="1">
      <alignment horizontal="center" vertical="center"/>
    </xf>
    <xf numFmtId="49" fontId="127" fillId="0" borderId="20" xfId="483" applyNumberFormat="1" applyFont="1" applyFill="1" applyBorder="1" applyAlignment="1">
      <alignment horizontal="left" vertical="center"/>
    </xf>
    <xf numFmtId="181" fontId="127" fillId="0" borderId="20" xfId="456" applyNumberFormat="1" applyFont="1" applyFill="1" applyBorder="1" applyAlignment="1">
      <alignment vertical="center"/>
    </xf>
    <xf numFmtId="167" fontId="127" fillId="0" borderId="88" xfId="483" applyNumberFormat="1" applyFont="1" applyFill="1" applyBorder="1" applyAlignment="1">
      <alignment vertical="center"/>
    </xf>
    <xf numFmtId="0" fontId="127" fillId="0" borderId="71" xfId="483" quotePrefix="1" applyFont="1" applyFill="1" applyBorder="1" applyAlignment="1">
      <alignment horizontal="left" vertical="center" wrapText="1" indent="1"/>
    </xf>
    <xf numFmtId="0" fontId="127" fillId="0" borderId="88" xfId="483" applyFont="1" applyFill="1" applyBorder="1" applyAlignment="1">
      <alignment horizontal="left" vertical="center" wrapText="1"/>
    </xf>
    <xf numFmtId="181" fontId="136" fillId="0" borderId="88" xfId="483" applyNumberFormat="1" applyFont="1" applyFill="1" applyBorder="1" applyAlignment="1">
      <alignment vertical="center"/>
    </xf>
    <xf numFmtId="181" fontId="136" fillId="0" borderId="88" xfId="483" applyNumberFormat="1" applyFont="1" applyFill="1" applyBorder="1" applyAlignment="1">
      <alignment horizontal="right" vertical="center"/>
    </xf>
    <xf numFmtId="183" fontId="134" fillId="0" borderId="88" xfId="453" applyNumberFormat="1" applyFont="1" applyFill="1" applyBorder="1" applyAlignment="1">
      <alignment horizontal="right" vertical="center"/>
    </xf>
    <xf numFmtId="49" fontId="127" fillId="0" borderId="88" xfId="483" applyNumberFormat="1" applyFont="1" applyFill="1" applyBorder="1" applyAlignment="1">
      <alignment horizontal="left" vertical="center"/>
    </xf>
    <xf numFmtId="43" fontId="134" fillId="0" borderId="88" xfId="453" applyNumberFormat="1" applyFont="1" applyFill="1" applyBorder="1" applyAlignment="1">
      <alignment horizontal="right" vertical="center"/>
    </xf>
    <xf numFmtId="166" fontId="137" fillId="0" borderId="71" xfId="456" applyNumberFormat="1" applyFont="1" applyFill="1" applyBorder="1" applyAlignment="1">
      <alignment horizontal="right" vertical="center"/>
    </xf>
    <xf numFmtId="166" fontId="127" fillId="0" borderId="96" xfId="456" applyNumberFormat="1" applyFont="1" applyFill="1" applyBorder="1" applyAlignment="1">
      <alignment horizontal="right" vertical="center"/>
    </xf>
    <xf numFmtId="49" fontId="127" fillId="0" borderId="71" xfId="483" quotePrefix="1" applyNumberFormat="1" applyFont="1" applyFill="1" applyBorder="1" applyAlignment="1">
      <alignment horizontal="center" vertical="center"/>
    </xf>
    <xf numFmtId="0" fontId="127" fillId="0" borderId="15" xfId="483" quotePrefix="1" applyFont="1" applyFill="1" applyBorder="1" applyAlignment="1">
      <alignment horizontal="center" vertical="center"/>
    </xf>
    <xf numFmtId="0" fontId="127" fillId="0" borderId="15" xfId="483" applyFont="1" applyFill="1" applyBorder="1" applyAlignment="1">
      <alignment horizontal="left" vertical="center" wrapText="1"/>
    </xf>
    <xf numFmtId="181" fontId="134" fillId="0" borderId="15" xfId="453" applyNumberFormat="1" applyFont="1" applyFill="1" applyBorder="1" applyAlignment="1">
      <alignment horizontal="right" vertical="center"/>
    </xf>
    <xf numFmtId="167" fontId="127" fillId="0" borderId="42" xfId="483" applyNumberFormat="1" applyFont="1" applyFill="1" applyBorder="1" applyAlignment="1">
      <alignment horizontal="left" vertical="center" wrapText="1" indent="1"/>
    </xf>
    <xf numFmtId="167" fontId="127" fillId="0" borderId="42" xfId="483" applyNumberFormat="1" applyFont="1" applyFill="1" applyBorder="1" applyAlignment="1">
      <alignment horizontal="left" vertical="center" indent="1"/>
    </xf>
    <xf numFmtId="0" fontId="127" fillId="0" borderId="76" xfId="483" quotePrefix="1" applyFont="1" applyFill="1" applyBorder="1" applyAlignment="1">
      <alignment horizontal="center" vertical="center"/>
    </xf>
    <xf numFmtId="0" fontId="127" fillId="0" borderId="83" xfId="483" applyFont="1" applyFill="1" applyBorder="1" applyAlignment="1">
      <alignment horizontal="center" vertical="center"/>
    </xf>
    <xf numFmtId="0" fontId="127" fillId="0" borderId="81" xfId="483" quotePrefix="1" applyFont="1" applyFill="1" applyBorder="1" applyAlignment="1">
      <alignment horizontal="center" vertical="center"/>
    </xf>
    <xf numFmtId="182" fontId="127" fillId="0" borderId="80" xfId="456" applyNumberFormat="1" applyFont="1" applyFill="1" applyBorder="1" applyAlignment="1">
      <alignment horizontal="right" vertical="center"/>
    </xf>
    <xf numFmtId="49" fontId="127" fillId="0" borderId="20" xfId="483" quotePrefix="1" applyNumberFormat="1" applyFont="1" applyFill="1" applyBorder="1" applyAlignment="1">
      <alignment horizontal="center" vertical="center"/>
    </xf>
    <xf numFmtId="43" fontId="134" fillId="0" borderId="18" xfId="453" applyNumberFormat="1" applyFont="1" applyFill="1" applyBorder="1" applyAlignment="1">
      <alignment horizontal="right" vertical="center"/>
    </xf>
    <xf numFmtId="183" fontId="134" fillId="0" borderId="20" xfId="453" applyNumberFormat="1" applyFont="1" applyFill="1" applyBorder="1" applyAlignment="1">
      <alignment horizontal="right" vertical="center"/>
    </xf>
    <xf numFmtId="182" fontId="134" fillId="0" borderId="76" xfId="453" applyNumberFormat="1" applyFont="1" applyFill="1" applyBorder="1" applyAlignment="1">
      <alignment horizontal="right" vertical="center"/>
    </xf>
    <xf numFmtId="167" fontId="127" fillId="0" borderId="15" xfId="483" applyNumberFormat="1" applyFont="1" applyFill="1" applyBorder="1" applyAlignment="1">
      <alignment horizontal="left" vertical="center" wrapText="1" indent="1"/>
    </xf>
    <xf numFmtId="0" fontId="127" fillId="0" borderId="42" xfId="483" quotePrefix="1" applyFont="1" applyFill="1" applyBorder="1" applyAlignment="1">
      <alignment horizontal="center" vertical="center"/>
    </xf>
    <xf numFmtId="0" fontId="127" fillId="0" borderId="42" xfId="483" applyFont="1" applyFill="1" applyBorder="1" applyAlignment="1">
      <alignment horizontal="left" vertical="center" wrapText="1"/>
    </xf>
    <xf numFmtId="49" fontId="127" fillId="0" borderId="76" xfId="483" quotePrefix="1" applyNumberFormat="1" applyFont="1" applyFill="1" applyBorder="1" applyAlignment="1">
      <alignment horizontal="center" vertical="center"/>
    </xf>
    <xf numFmtId="167" fontId="127" fillId="0" borderId="76" xfId="483" applyNumberFormat="1" applyFont="1" applyFill="1" applyBorder="1" applyAlignment="1">
      <alignment horizontal="left" vertical="center" indent="1"/>
    </xf>
    <xf numFmtId="0" fontId="127" fillId="0" borderId="93" xfId="483" applyFont="1" applyFill="1" applyBorder="1" applyAlignment="1">
      <alignment horizontal="center" vertical="center"/>
    </xf>
    <xf numFmtId="181" fontId="127" fillId="0" borderId="81" xfId="456" applyNumberFormat="1" applyFont="1" applyFill="1" applyBorder="1" applyAlignment="1">
      <alignment vertical="center"/>
    </xf>
    <xf numFmtId="0" fontId="127" fillId="0" borderId="15" xfId="483" applyFont="1" applyFill="1" applyBorder="1" applyAlignment="1">
      <alignment vertical="center" wrapText="1"/>
    </xf>
    <xf numFmtId="167" fontId="127" fillId="0" borderId="15" xfId="483" applyNumberFormat="1" applyFont="1" applyFill="1" applyBorder="1" applyAlignment="1">
      <alignment horizontal="left" vertical="center" indent="1"/>
    </xf>
    <xf numFmtId="183" fontId="134" fillId="0" borderId="94" xfId="453" applyNumberFormat="1" applyFont="1" applyFill="1" applyBorder="1" applyAlignment="1">
      <alignment horizontal="right" vertical="center"/>
    </xf>
    <xf numFmtId="182" fontId="134" fillId="0" borderId="15" xfId="453" applyNumberFormat="1" applyFont="1" applyFill="1" applyBorder="1" applyAlignment="1">
      <alignment horizontal="right" vertical="center"/>
    </xf>
    <xf numFmtId="49" fontId="127" fillId="0" borderId="20" xfId="483" applyNumberFormat="1" applyFont="1" applyFill="1" applyBorder="1" applyAlignment="1">
      <alignment horizontal="left" vertical="center" wrapText="1"/>
    </xf>
    <xf numFmtId="181" fontId="134" fillId="0" borderId="20" xfId="453" applyNumberFormat="1" applyFont="1" applyFill="1" applyBorder="1" applyAlignment="1">
      <alignment horizontal="right" vertical="center"/>
    </xf>
    <xf numFmtId="167" fontId="127" fillId="0" borderId="83" xfId="483" applyNumberFormat="1" applyFont="1" applyFill="1" applyBorder="1"/>
    <xf numFmtId="167" fontId="127" fillId="0" borderId="81" xfId="483" applyNumberFormat="1" applyFont="1" applyFill="1" applyBorder="1" applyAlignment="1">
      <alignment horizontal="center"/>
    </xf>
    <xf numFmtId="167" fontId="127" fillId="0" borderId="81" xfId="483" applyNumberFormat="1" applyFont="1" applyFill="1" applyBorder="1" applyAlignment="1">
      <alignment horizontal="left"/>
    </xf>
    <xf numFmtId="167" fontId="131" fillId="0" borderId="81" xfId="483" applyNumberFormat="1" applyFont="1" applyFill="1" applyBorder="1" applyAlignment="1">
      <alignment horizontal="left" vertical="center" indent="1"/>
    </xf>
    <xf numFmtId="181" fontId="131" fillId="0" borderId="81" xfId="483" applyNumberFormat="1" applyFont="1" applyFill="1" applyBorder="1" applyAlignment="1">
      <alignment horizontal="right" vertical="center"/>
    </xf>
    <xf numFmtId="166" fontId="131" fillId="0" borderId="81" xfId="456" applyNumberFormat="1" applyFont="1" applyFill="1" applyBorder="1" applyAlignment="1">
      <alignment horizontal="right" vertical="center"/>
    </xf>
    <xf numFmtId="166" fontId="131" fillId="0" borderId="85" xfId="456" applyNumberFormat="1" applyFont="1" applyFill="1" applyBorder="1" applyAlignment="1">
      <alignment horizontal="right" vertical="center"/>
    </xf>
    <xf numFmtId="167" fontId="102" fillId="0" borderId="0" xfId="456" applyNumberFormat="1" applyFont="1" applyFill="1"/>
    <xf numFmtId="167" fontId="102" fillId="0" borderId="0" xfId="456" applyNumberFormat="1" applyFont="1" applyFill="1" applyAlignment="1">
      <alignment horizontal="center"/>
    </xf>
    <xf numFmtId="167" fontId="102" fillId="0" borderId="0" xfId="456" applyNumberFormat="1" applyFont="1" applyFill="1" applyBorder="1" applyAlignment="1">
      <alignment horizontal="left"/>
    </xf>
    <xf numFmtId="167" fontId="102" fillId="0" borderId="0" xfId="456" applyNumberFormat="1" applyFont="1" applyFill="1" applyAlignment="1">
      <alignment horizontal="left" indent="1"/>
    </xf>
    <xf numFmtId="167" fontId="102" fillId="0" borderId="0" xfId="456" applyNumberFormat="1" applyFont="1" applyFill="1" applyAlignment="1">
      <alignment vertical="center"/>
    </xf>
    <xf numFmtId="43" fontId="7" fillId="0" borderId="0" xfId="456" applyNumberFormat="1" applyFill="1" applyAlignment="1">
      <alignment vertical="center"/>
    </xf>
    <xf numFmtId="43" fontId="102" fillId="0" borderId="0" xfId="456" applyNumberFormat="1" applyFont="1" applyFill="1"/>
    <xf numFmtId="182" fontId="102" fillId="0" borderId="0" xfId="456" applyNumberFormat="1" applyFont="1" applyFill="1"/>
    <xf numFmtId="43" fontId="102" fillId="0" borderId="0" xfId="456" applyNumberFormat="1" applyFont="1" applyFill="1" applyAlignment="1">
      <alignment vertical="center"/>
    </xf>
    <xf numFmtId="181" fontId="102" fillId="0" borderId="0" xfId="456" applyNumberFormat="1" applyFont="1" applyFill="1"/>
    <xf numFmtId="184" fontId="102" fillId="0" borderId="0" xfId="456" applyNumberFormat="1" applyFont="1" applyFill="1"/>
    <xf numFmtId="167" fontId="46" fillId="0" borderId="0" xfId="452" applyNumberFormat="1" applyFont="1" applyFill="1"/>
    <xf numFmtId="167" fontId="132" fillId="0" borderId="0" xfId="452" applyNumberFormat="1" applyFont="1" applyFill="1" applyAlignment="1">
      <alignment horizontal="center"/>
    </xf>
    <xf numFmtId="167" fontId="128" fillId="0" borderId="0" xfId="452" applyNumberFormat="1" applyFont="1" applyFill="1" applyBorder="1" applyAlignment="1">
      <alignment horizontal="center" vertical="center"/>
    </xf>
    <xf numFmtId="167" fontId="128" fillId="0" borderId="0" xfId="452" applyNumberFormat="1" applyFont="1" applyFill="1" applyAlignment="1">
      <alignment horizontal="center" vertical="center" wrapText="1"/>
    </xf>
    <xf numFmtId="41" fontId="128" fillId="0" borderId="0" xfId="452" applyNumberFormat="1" applyFont="1" applyFill="1" applyAlignment="1">
      <alignment horizontal="right" vertical="center"/>
    </xf>
    <xf numFmtId="4" fontId="128" fillId="0" borderId="0" xfId="452" applyNumberFormat="1" applyFont="1" applyFill="1" applyAlignment="1">
      <alignment horizontal="right" vertical="center"/>
    </xf>
    <xf numFmtId="43" fontId="128" fillId="0" borderId="0" xfId="452" applyNumberFormat="1" applyFont="1" applyFill="1" applyAlignment="1">
      <alignment horizontal="right" vertical="center"/>
    </xf>
    <xf numFmtId="0" fontId="128" fillId="0" borderId="0" xfId="452" applyFont="1" applyFill="1"/>
    <xf numFmtId="0" fontId="132" fillId="0" borderId="0" xfId="452" applyFont="1" applyFill="1"/>
    <xf numFmtId="0" fontId="138" fillId="0" borderId="0" xfId="452" applyFont="1" applyFill="1" applyBorder="1" applyAlignment="1">
      <alignment horizontal="center"/>
    </xf>
    <xf numFmtId="0" fontId="73" fillId="0" borderId="0" xfId="452" applyFont="1" applyFill="1" applyBorder="1" applyAlignment="1">
      <alignment horizontal="center"/>
    </xf>
    <xf numFmtId="0" fontId="65" fillId="0" borderId="0" xfId="452" applyFont="1" applyFill="1" applyBorder="1"/>
    <xf numFmtId="0" fontId="65" fillId="0" borderId="0" xfId="452" applyFont="1" applyFill="1" applyBorder="1" applyAlignment="1">
      <alignment horizontal="right"/>
    </xf>
    <xf numFmtId="0" fontId="138" fillId="0" borderId="0" xfId="452" applyFont="1" applyFill="1" applyBorder="1" applyAlignment="1">
      <alignment horizontal="right"/>
    </xf>
    <xf numFmtId="0" fontId="65" fillId="0" borderId="0" xfId="452" applyFont="1" applyFill="1"/>
    <xf numFmtId="0" fontId="65" fillId="0" borderId="0" xfId="452" applyFont="1"/>
    <xf numFmtId="0" fontId="35" fillId="25" borderId="42" xfId="452" applyFont="1" applyFill="1" applyBorder="1" applyAlignment="1">
      <alignment horizontal="center" vertical="center"/>
    </xf>
    <xf numFmtId="0" fontId="35" fillId="25" borderId="45" xfId="452" applyFont="1" applyFill="1" applyBorder="1" applyAlignment="1">
      <alignment horizontal="center" vertical="center"/>
    </xf>
    <xf numFmtId="0" fontId="35" fillId="0" borderId="42" xfId="452" applyFont="1" applyFill="1" applyBorder="1" applyAlignment="1">
      <alignment horizontal="center" vertical="center"/>
    </xf>
    <xf numFmtId="0" fontId="35" fillId="0" borderId="45" xfId="452" applyFont="1" applyFill="1" applyBorder="1" applyAlignment="1">
      <alignment horizontal="center" vertical="center"/>
    </xf>
    <xf numFmtId="0" fontId="70" fillId="0" borderId="0" xfId="452" applyFont="1" applyFill="1" applyAlignment="1">
      <alignment horizontal="center" vertical="center"/>
    </xf>
    <xf numFmtId="0" fontId="70" fillId="0" borderId="0" xfId="452" applyFont="1" applyAlignment="1">
      <alignment horizontal="center" vertical="center"/>
    </xf>
    <xf numFmtId="0" fontId="35" fillId="25" borderId="42" xfId="452" applyFont="1" applyFill="1" applyBorder="1" applyAlignment="1">
      <alignment horizontal="left" vertical="center" wrapText="1"/>
    </xf>
    <xf numFmtId="4" fontId="35" fillId="0" borderId="42" xfId="452" applyNumberFormat="1" applyFont="1" applyFill="1" applyBorder="1" applyAlignment="1">
      <alignment horizontal="right" vertical="center"/>
    </xf>
    <xf numFmtId="0" fontId="65" fillId="25" borderId="42" xfId="452" applyFont="1" applyFill="1" applyBorder="1" applyAlignment="1">
      <alignment horizontal="center" vertical="center"/>
    </xf>
    <xf numFmtId="0" fontId="70" fillId="0" borderId="0" xfId="452" applyFont="1" applyFill="1" applyAlignment="1">
      <alignment vertical="center"/>
    </xf>
    <xf numFmtId="0" fontId="139" fillId="25" borderId="42" xfId="452" applyFont="1" applyFill="1" applyBorder="1" applyAlignment="1">
      <alignment horizontal="left" vertical="center" wrapText="1"/>
    </xf>
    <xf numFmtId="4" fontId="139" fillId="0" borderId="42" xfId="465" applyNumberFormat="1" applyFont="1" applyFill="1" applyBorder="1" applyAlignment="1">
      <alignment vertical="center"/>
    </xf>
    <xf numFmtId="49" fontId="35" fillId="25" borderId="42" xfId="452" applyNumberFormat="1" applyFont="1" applyFill="1" applyBorder="1" applyAlignment="1">
      <alignment horizontal="center" vertical="center"/>
    </xf>
    <xf numFmtId="4" fontId="139" fillId="0" borderId="42" xfId="452" applyNumberFormat="1" applyFont="1" applyFill="1" applyBorder="1" applyAlignment="1">
      <alignment vertical="center"/>
    </xf>
    <xf numFmtId="0" fontId="35" fillId="0" borderId="42" xfId="452" applyFont="1" applyFill="1" applyBorder="1" applyAlignment="1">
      <alignment horizontal="left" vertical="center" wrapText="1"/>
    </xf>
    <xf numFmtId="0" fontId="65" fillId="0" borderId="42" xfId="452" applyFont="1" applyFill="1" applyBorder="1" applyAlignment="1">
      <alignment horizontal="center" vertical="center"/>
    </xf>
    <xf numFmtId="185" fontId="35" fillId="0" borderId="23" xfId="452" applyNumberFormat="1" applyFont="1" applyFill="1" applyBorder="1" applyAlignment="1">
      <alignment horizontal="center" vertical="center"/>
    </xf>
    <xf numFmtId="0" fontId="35" fillId="25" borderId="15" xfId="452" applyFont="1" applyFill="1" applyBorder="1" applyAlignment="1">
      <alignment horizontal="left" vertical="center" wrapText="1"/>
    </xf>
    <xf numFmtId="0" fontId="65" fillId="25" borderId="15" xfId="452" applyFont="1" applyFill="1" applyBorder="1" applyAlignment="1">
      <alignment horizontal="center" vertical="center"/>
    </xf>
    <xf numFmtId="0" fontId="35" fillId="25" borderId="15" xfId="452" applyFont="1" applyFill="1" applyBorder="1" applyAlignment="1">
      <alignment horizontal="center" vertical="center"/>
    </xf>
    <xf numFmtId="4" fontId="35" fillId="0" borderId="15" xfId="452" applyNumberFormat="1" applyFont="1" applyFill="1" applyBorder="1" applyAlignment="1">
      <alignment horizontal="right" vertical="center"/>
    </xf>
    <xf numFmtId="185" fontId="35" fillId="25" borderId="42" xfId="452" applyNumberFormat="1" applyFont="1" applyFill="1" applyBorder="1" applyAlignment="1">
      <alignment horizontal="center" vertical="center"/>
    </xf>
    <xf numFmtId="0" fontId="89" fillId="0" borderId="0" xfId="452" applyFill="1" applyBorder="1"/>
    <xf numFmtId="0" fontId="70" fillId="0" borderId="0" xfId="452" applyFont="1" applyFill="1" applyBorder="1" applyAlignment="1">
      <alignment vertical="center"/>
    </xf>
    <xf numFmtId="0" fontId="35" fillId="25" borderId="23" xfId="452" applyFont="1" applyFill="1" applyBorder="1" applyAlignment="1">
      <alignment horizontal="left" vertical="center" wrapText="1"/>
    </xf>
    <xf numFmtId="0" fontId="65" fillId="25" borderId="23" xfId="452" applyFont="1" applyFill="1" applyBorder="1" applyAlignment="1">
      <alignment horizontal="center" vertical="center"/>
    </xf>
    <xf numFmtId="185" fontId="35" fillId="25" borderId="23" xfId="452" applyNumberFormat="1" applyFont="1" applyFill="1" applyBorder="1" applyAlignment="1">
      <alignment horizontal="center" vertical="center"/>
    </xf>
    <xf numFmtId="4" fontId="139" fillId="0" borderId="23" xfId="452" applyNumberFormat="1" applyFont="1" applyFill="1" applyBorder="1" applyAlignment="1">
      <alignment vertical="center"/>
    </xf>
    <xf numFmtId="4" fontId="35" fillId="0" borderId="23" xfId="452" applyNumberFormat="1" applyFont="1" applyFill="1" applyBorder="1" applyAlignment="1">
      <alignment horizontal="right" vertical="center"/>
    </xf>
    <xf numFmtId="0" fontId="89" fillId="0" borderId="0" xfId="452" applyFill="1"/>
    <xf numFmtId="0" fontId="35" fillId="25" borderId="0" xfId="452" applyFont="1" applyFill="1" applyBorder="1" applyAlignment="1">
      <alignment vertical="center"/>
    </xf>
    <xf numFmtId="0" fontId="35" fillId="25" borderId="0" xfId="452" applyFont="1" applyFill="1" applyBorder="1" applyAlignment="1">
      <alignment horizontal="right" vertical="center"/>
    </xf>
    <xf numFmtId="4" fontId="53" fillId="0" borderId="23" xfId="452" applyNumberFormat="1" applyFont="1" applyFill="1" applyBorder="1" applyAlignment="1">
      <alignment horizontal="right" vertical="center"/>
    </xf>
    <xf numFmtId="0" fontId="35" fillId="0" borderId="0" xfId="452" applyFont="1" applyFill="1" applyAlignment="1">
      <alignment vertical="center"/>
    </xf>
    <xf numFmtId="0" fontId="35" fillId="0" borderId="0" xfId="452" applyFont="1" applyAlignment="1">
      <alignment vertical="center"/>
    </xf>
    <xf numFmtId="0" fontId="104" fillId="0" borderId="0" xfId="452" applyFont="1" applyFill="1" applyBorder="1"/>
    <xf numFmtId="0" fontId="104" fillId="0" borderId="11" xfId="452" applyFont="1" applyFill="1" applyBorder="1" applyAlignment="1">
      <alignment horizontal="right"/>
    </xf>
    <xf numFmtId="0" fontId="104" fillId="0" borderId="0" xfId="452" applyFont="1" applyFill="1" applyAlignment="1">
      <alignment horizontal="right"/>
    </xf>
    <xf numFmtId="0" fontId="104" fillId="0" borderId="0" xfId="452" applyFont="1" applyFill="1"/>
    <xf numFmtId="0" fontId="104" fillId="0" borderId="0" xfId="452" applyFont="1"/>
    <xf numFmtId="0" fontId="65" fillId="0" borderId="0" xfId="452" applyFont="1" applyFill="1" applyBorder="1" applyAlignment="1">
      <alignment wrapText="1"/>
    </xf>
    <xf numFmtId="0" fontId="65" fillId="0" borderId="0" xfId="452" applyFont="1" applyFill="1" applyBorder="1" applyAlignment="1">
      <alignment horizontal="left" wrapText="1"/>
    </xf>
    <xf numFmtId="4" fontId="89" fillId="0" borderId="0" xfId="452" applyNumberFormat="1" applyFill="1"/>
    <xf numFmtId="0" fontId="140" fillId="0" borderId="0" xfId="452" applyFont="1" applyFill="1"/>
    <xf numFmtId="0" fontId="140" fillId="0" borderId="0" xfId="452" applyFont="1"/>
    <xf numFmtId="0" fontId="141" fillId="0" borderId="0" xfId="452" applyFont="1" applyFill="1" applyAlignment="1">
      <alignment horizontal="justify" vertical="center"/>
    </xf>
    <xf numFmtId="0" fontId="140" fillId="0" borderId="0" xfId="452" applyFont="1" applyFill="1" applyAlignment="1">
      <alignment horizontal="right"/>
    </xf>
    <xf numFmtId="0" fontId="142" fillId="0" borderId="0" xfId="0" applyFont="1" applyBorder="1" applyAlignment="1" applyProtection="1">
      <alignment horizontal="left"/>
    </xf>
    <xf numFmtId="0" fontId="142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165" fontId="46" fillId="0" borderId="0" xfId="451" applyFont="1" applyAlignment="1">
      <alignment horizontal="center"/>
    </xf>
    <xf numFmtId="165" fontId="52" fillId="0" borderId="0" xfId="340" quotePrefix="1" applyFont="1" applyAlignment="1">
      <alignment vertical="top"/>
    </xf>
    <xf numFmtId="0" fontId="35" fillId="0" borderId="0" xfId="0" applyFont="1" applyAlignment="1"/>
    <xf numFmtId="165" fontId="49" fillId="0" borderId="54" xfId="339" applyFont="1" applyBorder="1" applyAlignment="1" applyProtection="1">
      <alignment horizontal="center" vertical="center"/>
    </xf>
    <xf numFmtId="165" fontId="49" fillId="0" borderId="55" xfId="339" applyFont="1" applyBorder="1" applyAlignment="1" applyProtection="1">
      <alignment horizontal="center" vertical="center"/>
    </xf>
    <xf numFmtId="165" fontId="49" fillId="0" borderId="56" xfId="339" applyFont="1" applyBorder="1" applyAlignment="1" applyProtection="1">
      <alignment horizontal="center" vertical="center"/>
    </xf>
    <xf numFmtId="165" fontId="49" fillId="0" borderId="49" xfId="339" applyFont="1" applyBorder="1" applyAlignment="1" applyProtection="1">
      <alignment horizontal="center" vertical="center"/>
    </xf>
    <xf numFmtId="165" fontId="49" fillId="0" borderId="28" xfId="339" applyFont="1" applyBorder="1" applyAlignment="1" applyProtection="1">
      <alignment horizontal="center" vertical="center"/>
    </xf>
    <xf numFmtId="165" fontId="49" fillId="0" borderId="45" xfId="339" applyFont="1" applyBorder="1" applyAlignment="1" applyProtection="1">
      <alignment horizontal="center" vertical="center"/>
    </xf>
    <xf numFmtId="0" fontId="46" fillId="0" borderId="0" xfId="313" applyFont="1" applyFill="1" applyAlignment="1">
      <alignment horizontal="center"/>
    </xf>
    <xf numFmtId="0" fontId="46" fillId="0" borderId="27" xfId="313" applyFont="1" applyFill="1" applyBorder="1" applyAlignment="1">
      <alignment horizontal="center" vertical="center"/>
    </xf>
    <xf numFmtId="0" fontId="46" fillId="0" borderId="28" xfId="313" applyFont="1" applyFill="1" applyBorder="1" applyAlignment="1">
      <alignment horizontal="center" vertical="center"/>
    </xf>
    <xf numFmtId="0" fontId="46" fillId="0" borderId="45" xfId="313" applyFont="1" applyFill="1" applyBorder="1" applyAlignment="1">
      <alignment horizontal="center" vertical="center"/>
    </xf>
    <xf numFmtId="0" fontId="46" fillId="0" borderId="10" xfId="313" applyFont="1" applyFill="1" applyBorder="1" applyAlignment="1">
      <alignment horizontal="center" vertical="center"/>
    </xf>
    <xf numFmtId="0" fontId="46" fillId="0" borderId="11" xfId="313" applyFont="1" applyFill="1" applyBorder="1" applyAlignment="1">
      <alignment horizontal="center" vertical="center"/>
    </xf>
    <xf numFmtId="0" fontId="46" fillId="0" borderId="14" xfId="313" applyFont="1" applyFill="1" applyBorder="1" applyAlignment="1">
      <alignment horizontal="center" vertical="center"/>
    </xf>
    <xf numFmtId="165" fontId="46" fillId="0" borderId="0" xfId="340" applyFont="1" applyAlignment="1" applyProtection="1">
      <alignment horizontal="center"/>
    </xf>
    <xf numFmtId="0" fontId="52" fillId="0" borderId="0" xfId="0" applyFont="1" applyAlignment="1"/>
    <xf numFmtId="0" fontId="117" fillId="0" borderId="27" xfId="0" applyFont="1" applyBorder="1" applyAlignment="1" applyProtection="1">
      <alignment horizontal="center" vertical="center"/>
      <protection locked="0" hidden="1"/>
    </xf>
    <xf numFmtId="0" fontId="117" fillId="0" borderId="28" xfId="0" applyFont="1" applyBorder="1" applyAlignment="1" applyProtection="1">
      <alignment horizontal="center" vertical="center"/>
      <protection locked="0" hidden="1"/>
    </xf>
    <xf numFmtId="0" fontId="118" fillId="0" borderId="27" xfId="0" applyFont="1" applyBorder="1" applyAlignment="1" applyProtection="1">
      <alignment horizontal="center"/>
      <protection locked="0" hidden="1"/>
    </xf>
    <xf numFmtId="0" fontId="118" fillId="0" borderId="28" xfId="0" applyFont="1" applyBorder="1" applyAlignment="1" applyProtection="1">
      <alignment horizontal="center"/>
      <protection locked="0" hidden="1"/>
    </xf>
    <xf numFmtId="0" fontId="118" fillId="0" borderId="45" xfId="0" applyFont="1" applyBorder="1" applyAlignment="1" applyProtection="1">
      <alignment horizontal="center"/>
      <protection locked="0" hidden="1"/>
    </xf>
    <xf numFmtId="0" fontId="114" fillId="0" borderId="0" xfId="0" applyFont="1" applyAlignment="1" applyProtection="1">
      <alignment horizontal="center"/>
      <protection locked="0" hidden="1"/>
    </xf>
    <xf numFmtId="0" fontId="122" fillId="0" borderId="0" xfId="317" applyFont="1" applyFill="1" applyBorder="1" applyAlignment="1">
      <alignment horizontal="left" wrapText="1"/>
    </xf>
    <xf numFmtId="165" fontId="81" fillId="0" borderId="0" xfId="340" quotePrefix="1" applyFont="1" applyAlignment="1">
      <alignment vertical="top"/>
    </xf>
    <xf numFmtId="0" fontId="0" fillId="0" borderId="0" xfId="0" applyAlignment="1"/>
    <xf numFmtId="0" fontId="55" fillId="0" borderId="49" xfId="343" applyFont="1" applyFill="1" applyBorder="1" applyAlignment="1">
      <alignment horizontal="center" vertical="center"/>
    </xf>
    <xf numFmtId="0" fontId="55" fillId="0" borderId="51" xfId="343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62" fillId="0" borderId="0" xfId="0" applyFont="1"/>
    <xf numFmtId="165" fontId="91" fillId="0" borderId="0" xfId="340" quotePrefix="1" applyFont="1" applyAlignment="1">
      <alignment vertical="top"/>
    </xf>
    <xf numFmtId="165" fontId="56" fillId="25" borderId="18" xfId="474" applyNumberFormat="1" applyFont="1" applyFill="1" applyBorder="1" applyAlignment="1" applyProtection="1">
      <alignment horizontal="center"/>
    </xf>
    <xf numFmtId="165" fontId="56" fillId="25" borderId="0" xfId="474" applyNumberFormat="1" applyFont="1" applyFill="1" applyBorder="1" applyAlignment="1" applyProtection="1">
      <alignment horizontal="center"/>
    </xf>
    <xf numFmtId="165" fontId="56" fillId="25" borderId="35" xfId="474" applyNumberFormat="1" applyFont="1" applyFill="1" applyBorder="1" applyAlignment="1" applyProtection="1">
      <alignment horizontal="center"/>
    </xf>
    <xf numFmtId="165" fontId="46" fillId="25" borderId="0" xfId="474" applyNumberFormat="1" applyFont="1" applyFill="1" applyAlignment="1">
      <alignment horizontal="left"/>
    </xf>
    <xf numFmtId="165" fontId="46" fillId="25" borderId="10" xfId="474" applyNumberFormat="1" applyFont="1" applyFill="1" applyBorder="1" applyAlignment="1" applyProtection="1">
      <alignment horizontal="center" vertical="top"/>
    </xf>
    <xf numFmtId="165" fontId="46" fillId="25" borderId="11" xfId="474" applyNumberFormat="1" applyFont="1" applyFill="1" applyBorder="1" applyAlignment="1" applyProtection="1">
      <alignment horizontal="center" vertical="top"/>
    </xf>
    <xf numFmtId="165" fontId="46" fillId="25" borderId="14" xfId="474" applyNumberFormat="1" applyFont="1" applyFill="1" applyBorder="1" applyAlignment="1" applyProtection="1">
      <alignment horizontal="center" vertical="top"/>
    </xf>
    <xf numFmtId="165" fontId="46" fillId="25" borderId="10" xfId="474" applyNumberFormat="1" applyFont="1" applyFill="1" applyBorder="1" applyAlignment="1">
      <alignment horizontal="center" vertical="top"/>
    </xf>
    <xf numFmtId="165" fontId="46" fillId="25" borderId="14" xfId="474" applyNumberFormat="1" applyFont="1" applyFill="1" applyBorder="1" applyAlignment="1">
      <alignment horizontal="center" vertical="top"/>
    </xf>
    <xf numFmtId="165" fontId="56" fillId="25" borderId="36" xfId="474" applyNumberFormat="1" applyFont="1" applyFill="1" applyBorder="1" applyAlignment="1" applyProtection="1">
      <alignment horizontal="center"/>
      <protection locked="0"/>
    </xf>
    <xf numFmtId="165" fontId="56" fillId="25" borderId="29" xfId="474" applyNumberFormat="1" applyFont="1" applyFill="1" applyBorder="1" applyAlignment="1" applyProtection="1">
      <alignment horizontal="center"/>
      <protection locked="0"/>
    </xf>
    <xf numFmtId="165" fontId="56" fillId="25" borderId="37" xfId="474" applyNumberFormat="1" applyFont="1" applyFill="1" applyBorder="1" applyAlignment="1" applyProtection="1">
      <alignment horizontal="center"/>
      <protection locked="0"/>
    </xf>
    <xf numFmtId="165" fontId="46" fillId="0" borderId="10" xfId="476" applyNumberFormat="1" applyFont="1" applyBorder="1" applyAlignment="1" applyProtection="1">
      <alignment horizontal="center" vertical="top"/>
    </xf>
    <xf numFmtId="165" fontId="46" fillId="0" borderId="11" xfId="476" applyNumberFormat="1" applyFont="1" applyBorder="1" applyAlignment="1" applyProtection="1">
      <alignment horizontal="center" vertical="top"/>
    </xf>
    <xf numFmtId="165" fontId="46" fillId="0" borderId="14" xfId="476" applyNumberFormat="1" applyFont="1" applyBorder="1" applyAlignment="1" applyProtection="1">
      <alignment horizontal="center" vertical="top"/>
    </xf>
    <xf numFmtId="165" fontId="46" fillId="0" borderId="10" xfId="476" applyNumberFormat="1" applyFont="1" applyBorder="1" applyAlignment="1">
      <alignment horizontal="center" vertical="top"/>
    </xf>
    <xf numFmtId="165" fontId="46" fillId="0" borderId="14" xfId="476" applyNumberFormat="1" applyFont="1" applyBorder="1" applyAlignment="1">
      <alignment horizontal="center" vertical="top"/>
    </xf>
    <xf numFmtId="165" fontId="56" fillId="25" borderId="18" xfId="310" applyNumberFormat="1" applyFont="1" applyFill="1" applyBorder="1" applyAlignment="1" applyProtection="1">
      <alignment horizontal="center"/>
    </xf>
    <xf numFmtId="165" fontId="56" fillId="25" borderId="0" xfId="310" applyNumberFormat="1" applyFont="1" applyFill="1" applyBorder="1" applyAlignment="1" applyProtection="1">
      <alignment horizontal="center"/>
    </xf>
    <xf numFmtId="165" fontId="56" fillId="25" borderId="35" xfId="310" applyNumberFormat="1" applyFont="1" applyFill="1" applyBorder="1" applyAlignment="1" applyProtection="1">
      <alignment horizontal="center"/>
    </xf>
    <xf numFmtId="165" fontId="91" fillId="25" borderId="0" xfId="310" applyNumberFormat="1" applyFont="1" applyFill="1" applyAlignment="1">
      <alignment horizontal="left"/>
    </xf>
    <xf numFmtId="165" fontId="46" fillId="25" borderId="0" xfId="310" applyNumberFormat="1" applyFont="1" applyFill="1" applyAlignment="1">
      <alignment horizontal="left"/>
    </xf>
    <xf numFmtId="165" fontId="46" fillId="25" borderId="0" xfId="310" applyNumberFormat="1" applyFont="1" applyFill="1" applyAlignment="1" applyProtection="1">
      <alignment horizontal="center"/>
    </xf>
    <xf numFmtId="165" fontId="46" fillId="25" borderId="10" xfId="310" applyNumberFormat="1" applyFont="1" applyFill="1" applyBorder="1" applyAlignment="1" applyProtection="1">
      <alignment horizontal="center" vertical="top"/>
    </xf>
    <xf numFmtId="165" fontId="46" fillId="25" borderId="11" xfId="310" applyNumberFormat="1" applyFont="1" applyFill="1" applyBorder="1" applyAlignment="1" applyProtection="1">
      <alignment horizontal="center" vertical="top"/>
    </xf>
    <xf numFmtId="165" fontId="46" fillId="25" borderId="14" xfId="310" applyNumberFormat="1" applyFont="1" applyFill="1" applyBorder="1" applyAlignment="1" applyProtection="1">
      <alignment horizontal="center" vertical="top"/>
    </xf>
    <xf numFmtId="165" fontId="46" fillId="25" borderId="10" xfId="310" applyNumberFormat="1" applyFont="1" applyFill="1" applyBorder="1" applyAlignment="1">
      <alignment horizontal="center" vertical="top"/>
    </xf>
    <xf numFmtId="165" fontId="46" fillId="25" borderId="14" xfId="310" applyNumberFormat="1" applyFont="1" applyFill="1" applyBorder="1" applyAlignment="1">
      <alignment horizontal="center" vertical="top"/>
    </xf>
    <xf numFmtId="165" fontId="46" fillId="25" borderId="36" xfId="315" applyNumberFormat="1" applyFont="1" applyFill="1" applyBorder="1" applyAlignment="1">
      <alignment horizontal="center" vertical="top"/>
    </xf>
    <xf numFmtId="165" fontId="46" fillId="25" borderId="29" xfId="315" applyNumberFormat="1" applyFont="1" applyFill="1" applyBorder="1" applyAlignment="1">
      <alignment horizontal="center" vertical="top"/>
    </xf>
    <xf numFmtId="165" fontId="46" fillId="25" borderId="37" xfId="315" applyNumberFormat="1" applyFont="1" applyFill="1" applyBorder="1" applyAlignment="1">
      <alignment horizontal="center" vertical="top"/>
    </xf>
    <xf numFmtId="165" fontId="56" fillId="25" borderId="18" xfId="315" applyNumberFormat="1" applyFont="1" applyFill="1" applyBorder="1" applyAlignment="1" applyProtection="1">
      <alignment horizontal="center"/>
    </xf>
    <xf numFmtId="165" fontId="56" fillId="25" borderId="0" xfId="315" applyNumberFormat="1" applyFont="1" applyFill="1" applyBorder="1" applyAlignment="1" applyProtection="1">
      <alignment horizontal="center"/>
    </xf>
    <xf numFmtId="165" fontId="56" fillId="25" borderId="35" xfId="315" applyNumberFormat="1" applyFont="1" applyFill="1" applyBorder="1" applyAlignment="1" applyProtection="1">
      <alignment horizontal="center"/>
    </xf>
    <xf numFmtId="165" fontId="52" fillId="25" borderId="0" xfId="315" applyNumberFormat="1" applyFont="1" applyFill="1" applyAlignment="1">
      <alignment horizontal="left"/>
    </xf>
    <xf numFmtId="165" fontId="46" fillId="25" borderId="0" xfId="315" applyNumberFormat="1" applyFont="1" applyFill="1" applyAlignment="1">
      <alignment horizontal="left"/>
    </xf>
    <xf numFmtId="165" fontId="46" fillId="25" borderId="0" xfId="315" applyNumberFormat="1" applyFont="1" applyFill="1" applyAlignment="1" applyProtection="1">
      <alignment horizontal="center"/>
    </xf>
    <xf numFmtId="165" fontId="46" fillId="25" borderId="10" xfId="315" applyNumberFormat="1" applyFont="1" applyFill="1" applyBorder="1" applyAlignment="1" applyProtection="1">
      <alignment horizontal="center" vertical="top"/>
    </xf>
    <xf numFmtId="165" fontId="46" fillId="25" borderId="11" xfId="315" applyNumberFormat="1" applyFont="1" applyFill="1" applyBorder="1" applyAlignment="1" applyProtection="1">
      <alignment horizontal="center" vertical="top"/>
    </xf>
    <xf numFmtId="165" fontId="46" fillId="25" borderId="14" xfId="315" applyNumberFormat="1" applyFont="1" applyFill="1" applyBorder="1" applyAlignment="1" applyProtection="1">
      <alignment horizontal="center" vertical="top"/>
    </xf>
    <xf numFmtId="165" fontId="46" fillId="25" borderId="10" xfId="315" applyNumberFormat="1" applyFont="1" applyFill="1" applyBorder="1" applyAlignment="1">
      <alignment horizontal="center" vertical="top"/>
    </xf>
    <xf numFmtId="165" fontId="46" fillId="25" borderId="14" xfId="315" applyNumberFormat="1" applyFont="1" applyFill="1" applyBorder="1" applyAlignment="1">
      <alignment horizontal="center" vertical="top"/>
    </xf>
    <xf numFmtId="165" fontId="46" fillId="0" borderId="19" xfId="467" quotePrefix="1" applyFont="1" applyBorder="1" applyAlignment="1" applyProtection="1">
      <alignment horizontal="left"/>
    </xf>
    <xf numFmtId="165" fontId="46" fillId="0" borderId="0" xfId="467" quotePrefix="1" applyFont="1" applyBorder="1" applyAlignment="1" applyProtection="1">
      <alignment horizontal="left"/>
    </xf>
    <xf numFmtId="165" fontId="46" fillId="0" borderId="0" xfId="466" applyFont="1" applyAlignment="1">
      <alignment horizontal="left"/>
    </xf>
    <xf numFmtId="165" fontId="46" fillId="0" borderId="0" xfId="467" applyFont="1" applyAlignment="1">
      <alignment horizontal="center"/>
    </xf>
    <xf numFmtId="165" fontId="51" fillId="0" borderId="54" xfId="467" applyFont="1" applyBorder="1" applyAlignment="1" applyProtection="1">
      <alignment horizontal="center" vertical="center"/>
    </xf>
    <xf numFmtId="165" fontId="51" fillId="0" borderId="62" xfId="467" applyFont="1" applyBorder="1" applyAlignment="1" applyProtection="1">
      <alignment horizontal="center" vertical="center"/>
    </xf>
    <xf numFmtId="165" fontId="46" fillId="0" borderId="13" xfId="467" quotePrefix="1" applyFont="1" applyBorder="1" applyAlignment="1" applyProtection="1">
      <alignment horizontal="left"/>
    </xf>
    <xf numFmtId="165" fontId="46" fillId="0" borderId="12" xfId="467" quotePrefix="1" applyFont="1" applyBorder="1" applyAlignment="1" applyProtection="1">
      <alignment horizontal="left"/>
    </xf>
    <xf numFmtId="165" fontId="47" fillId="0" borderId="63" xfId="467" applyFont="1" applyBorder="1" applyAlignment="1" applyProtection="1">
      <alignment horizontal="left"/>
    </xf>
    <xf numFmtId="165" fontId="47" fillId="0" borderId="29" xfId="467" quotePrefix="1" applyFont="1" applyBorder="1" applyAlignment="1" applyProtection="1">
      <alignment horizontal="left"/>
    </xf>
    <xf numFmtId="165" fontId="47" fillId="0" borderId="19" xfId="467" quotePrefix="1" applyFont="1" applyBorder="1" applyAlignment="1" applyProtection="1">
      <alignment horizontal="left"/>
    </xf>
    <xf numFmtId="165" fontId="47" fillId="0" borderId="0" xfId="467" quotePrefix="1" applyFont="1" applyBorder="1" applyAlignment="1" applyProtection="1">
      <alignment horizontal="left"/>
    </xf>
    <xf numFmtId="0" fontId="46" fillId="0" borderId="0" xfId="449" applyFont="1" applyAlignment="1">
      <alignment horizontal="center" vertical="center"/>
    </xf>
    <xf numFmtId="3" fontId="46" fillId="0" borderId="15" xfId="449" applyNumberFormat="1" applyFont="1" applyBorder="1" applyAlignment="1">
      <alignment horizontal="center" vertical="center"/>
    </xf>
    <xf numFmtId="3" fontId="46" fillId="0" borderId="20" xfId="449" applyNumberFormat="1" applyFont="1" applyBorder="1" applyAlignment="1">
      <alignment horizontal="center" vertical="center"/>
    </xf>
    <xf numFmtId="3" fontId="46" fillId="0" borderId="23" xfId="449" applyNumberFormat="1" applyFont="1" applyBorder="1" applyAlignment="1">
      <alignment horizontal="center" vertical="center"/>
    </xf>
    <xf numFmtId="3" fontId="46" fillId="0" borderId="0" xfId="452" applyNumberFormat="1" applyFont="1" applyAlignment="1">
      <alignment horizontal="right" vertical="top" wrapText="1"/>
    </xf>
    <xf numFmtId="0" fontId="82" fillId="24" borderId="0" xfId="452" applyFont="1" applyFill="1" applyBorder="1" applyAlignment="1">
      <alignment horizontal="center" vertical="center" wrapText="1"/>
    </xf>
    <xf numFmtId="0" fontId="47" fillId="24" borderId="0" xfId="452" applyFont="1" applyFill="1" applyBorder="1" applyAlignment="1">
      <alignment horizontal="center" vertical="center" wrapText="1"/>
    </xf>
    <xf numFmtId="3" fontId="46" fillId="0" borderId="29" xfId="452" applyNumberFormat="1" applyFont="1" applyBorder="1" applyAlignment="1">
      <alignment horizontal="right" vertical="top" wrapText="1"/>
    </xf>
    <xf numFmtId="0" fontId="82" fillId="0" borderId="15" xfId="452" applyFont="1" applyBorder="1" applyAlignment="1">
      <alignment horizontal="center" vertical="center" wrapText="1"/>
    </xf>
    <xf numFmtId="0" fontId="82" fillId="0" borderId="23" xfId="452" applyFont="1" applyBorder="1" applyAlignment="1">
      <alignment horizontal="center" vertical="center" wrapText="1"/>
    </xf>
    <xf numFmtId="3" fontId="46" fillId="0" borderId="15" xfId="452" applyNumberFormat="1" applyFont="1" applyBorder="1" applyAlignment="1">
      <alignment horizontal="center" vertical="center" wrapText="1"/>
    </xf>
    <xf numFmtId="3" fontId="46" fillId="0" borderId="23" xfId="452" applyNumberFormat="1" applyFont="1" applyBorder="1" applyAlignment="1">
      <alignment horizontal="center" vertical="center" wrapText="1"/>
    </xf>
    <xf numFmtId="0" fontId="127" fillId="0" borderId="93" xfId="483" applyFont="1" applyFill="1" applyBorder="1" applyAlignment="1">
      <alignment horizontal="center" vertical="center"/>
    </xf>
    <xf numFmtId="0" fontId="127" fillId="0" borderId="92" xfId="483" applyFont="1" applyFill="1" applyBorder="1" applyAlignment="1">
      <alignment horizontal="center" vertical="center"/>
    </xf>
    <xf numFmtId="181" fontId="127" fillId="0" borderId="88" xfId="483" applyNumberFormat="1" applyFont="1" applyFill="1" applyBorder="1" applyAlignment="1">
      <alignment horizontal="right" vertical="center"/>
    </xf>
    <xf numFmtId="181" fontId="127" fillId="0" borderId="84" xfId="483" applyNumberFormat="1" applyFont="1" applyFill="1" applyBorder="1" applyAlignment="1">
      <alignment horizontal="right" vertical="center"/>
    </xf>
    <xf numFmtId="49" fontId="127" fillId="0" borderId="70" xfId="483" quotePrefix="1" applyNumberFormat="1" applyFont="1" applyFill="1" applyBorder="1" applyAlignment="1">
      <alignment horizontal="center" vertical="center"/>
    </xf>
    <xf numFmtId="49" fontId="127" fillId="0" borderId="73" xfId="483" quotePrefix="1" applyNumberFormat="1" applyFont="1" applyFill="1" applyBorder="1" applyAlignment="1">
      <alignment horizontal="center" vertical="center"/>
    </xf>
    <xf numFmtId="49" fontId="127" fillId="0" borderId="90" xfId="483" quotePrefix="1" applyNumberFormat="1" applyFont="1" applyFill="1" applyBorder="1" applyAlignment="1">
      <alignment horizontal="center" vertical="center"/>
    </xf>
    <xf numFmtId="181" fontId="127" fillId="0" borderId="71" xfId="483" applyNumberFormat="1" applyFont="1" applyFill="1" applyBorder="1" applyAlignment="1">
      <alignment horizontal="right" vertical="center"/>
    </xf>
    <xf numFmtId="181" fontId="127" fillId="0" borderId="42" xfId="483" applyNumberFormat="1" applyFont="1" applyFill="1" applyBorder="1" applyAlignment="1">
      <alignment horizontal="right" vertical="center"/>
    </xf>
    <xf numFmtId="181" fontId="127" fillId="0" borderId="15" xfId="483" applyNumberFormat="1" applyFont="1" applyFill="1" applyBorder="1" applyAlignment="1">
      <alignment horizontal="right" vertical="center"/>
    </xf>
    <xf numFmtId="182" fontId="127" fillId="0" borderId="71" xfId="456" applyNumberFormat="1" applyFont="1" applyFill="1" applyBorder="1" applyAlignment="1">
      <alignment horizontal="right" vertical="center"/>
    </xf>
    <xf numFmtId="182" fontId="127" fillId="0" borderId="42" xfId="456" applyNumberFormat="1" applyFont="1" applyFill="1" applyBorder="1" applyAlignment="1">
      <alignment horizontal="right" vertical="center"/>
    </xf>
    <xf numFmtId="182" fontId="127" fillId="0" borderId="15" xfId="456" applyNumberFormat="1" applyFont="1" applyFill="1" applyBorder="1" applyAlignment="1">
      <alignment horizontal="right" vertical="center"/>
    </xf>
    <xf numFmtId="182" fontId="127" fillId="0" borderId="71" xfId="456" applyNumberFormat="1" applyFont="1" applyFill="1" applyBorder="1" applyAlignment="1">
      <alignment vertical="center"/>
    </xf>
    <xf numFmtId="182" fontId="127" fillId="0" borderId="42" xfId="456" applyNumberFormat="1" applyFont="1" applyFill="1" applyBorder="1" applyAlignment="1">
      <alignment vertical="center"/>
    </xf>
    <xf numFmtId="182" fontId="127" fillId="0" borderId="15" xfId="456" applyNumberFormat="1" applyFont="1" applyFill="1" applyBorder="1" applyAlignment="1">
      <alignment vertical="center"/>
    </xf>
    <xf numFmtId="0" fontId="127" fillId="0" borderId="70" xfId="483" applyFont="1" applyFill="1" applyBorder="1" applyAlignment="1">
      <alignment horizontal="center" vertical="center"/>
    </xf>
    <xf numFmtId="0" fontId="127" fillId="0" borderId="90" xfId="483" applyFont="1" applyFill="1" applyBorder="1" applyAlignment="1">
      <alignment horizontal="center" vertical="center"/>
    </xf>
    <xf numFmtId="182" fontId="127" fillId="0" borderId="88" xfId="456" applyNumberFormat="1" applyFont="1" applyFill="1" applyBorder="1" applyAlignment="1">
      <alignment horizontal="right" vertical="center"/>
    </xf>
    <xf numFmtId="182" fontId="127" fillId="0" borderId="84" xfId="456" applyNumberFormat="1" applyFont="1" applyFill="1" applyBorder="1" applyAlignment="1">
      <alignment horizontal="right" vertical="center"/>
    </xf>
    <xf numFmtId="181" fontId="127" fillId="0" borderId="88" xfId="456" applyNumberFormat="1" applyFont="1" applyFill="1" applyBorder="1" applyAlignment="1">
      <alignment horizontal="right" vertical="center"/>
    </xf>
    <xf numFmtId="181" fontId="127" fillId="0" borderId="84" xfId="456" applyNumberFormat="1" applyFont="1" applyFill="1" applyBorder="1" applyAlignment="1">
      <alignment horizontal="right" vertical="center"/>
    </xf>
    <xf numFmtId="0" fontId="127" fillId="0" borderId="73" xfId="483" applyFont="1" applyFill="1" applyBorder="1" applyAlignment="1">
      <alignment horizontal="center" vertical="center"/>
    </xf>
    <xf numFmtId="0" fontId="127" fillId="0" borderId="75" xfId="483" applyFont="1" applyFill="1" applyBorder="1" applyAlignment="1">
      <alignment horizontal="center" vertical="center"/>
    </xf>
    <xf numFmtId="181" fontId="127" fillId="0" borderId="76" xfId="483" applyNumberFormat="1" applyFont="1" applyFill="1" applyBorder="1" applyAlignment="1">
      <alignment horizontal="right" vertical="center"/>
    </xf>
    <xf numFmtId="182" fontId="127" fillId="0" borderId="76" xfId="456" applyNumberFormat="1" applyFont="1" applyFill="1" applyBorder="1" applyAlignment="1">
      <alignment horizontal="right" vertical="center"/>
    </xf>
    <xf numFmtId="181" fontId="127" fillId="0" borderId="71" xfId="456" applyNumberFormat="1" applyFont="1" applyFill="1" applyBorder="1" applyAlignment="1">
      <alignment vertical="center"/>
    </xf>
    <xf numFmtId="181" fontId="127" fillId="0" borderId="42" xfId="456" applyNumberFormat="1" applyFont="1" applyFill="1" applyBorder="1" applyAlignment="1">
      <alignment vertical="center"/>
    </xf>
    <xf numFmtId="181" fontId="127" fillId="0" borderId="76" xfId="456" applyNumberFormat="1" applyFont="1" applyFill="1" applyBorder="1" applyAlignment="1">
      <alignment vertical="center"/>
    </xf>
    <xf numFmtId="0" fontId="127" fillId="0" borderId="79" xfId="483" applyFont="1" applyFill="1" applyBorder="1" applyAlignment="1">
      <alignment horizontal="center" vertical="center"/>
    </xf>
    <xf numFmtId="182" fontId="127" fillId="0" borderId="20" xfId="456" applyNumberFormat="1" applyFont="1" applyFill="1" applyBorder="1" applyAlignment="1">
      <alignment horizontal="right" vertical="center"/>
    </xf>
    <xf numFmtId="181" fontId="127" fillId="0" borderId="20" xfId="456" applyNumberFormat="1" applyFont="1" applyFill="1" applyBorder="1" applyAlignment="1">
      <alignment vertical="center"/>
    </xf>
    <xf numFmtId="181" fontId="127" fillId="0" borderId="84" xfId="456" applyNumberFormat="1" applyFont="1" applyFill="1" applyBorder="1" applyAlignment="1">
      <alignment vertical="center"/>
    </xf>
    <xf numFmtId="181" fontId="127" fillId="0" borderId="20" xfId="483" applyNumberFormat="1" applyFont="1" applyFill="1" applyBorder="1" applyAlignment="1">
      <alignment horizontal="right" vertical="center"/>
    </xf>
    <xf numFmtId="0" fontId="127" fillId="0" borderId="42" xfId="483" quotePrefix="1" applyFont="1" applyFill="1" applyBorder="1" applyAlignment="1">
      <alignment horizontal="center" vertical="center"/>
    </xf>
    <xf numFmtId="0" fontId="127" fillId="0" borderId="15" xfId="483" quotePrefix="1" applyFont="1" applyFill="1" applyBorder="1" applyAlignment="1">
      <alignment horizontal="center" vertical="center"/>
    </xf>
    <xf numFmtId="0" fontId="127" fillId="0" borderId="42" xfId="483" applyFont="1" applyFill="1" applyBorder="1" applyAlignment="1">
      <alignment horizontal="left" vertical="center"/>
    </xf>
    <xf numFmtId="0" fontId="127" fillId="0" borderId="15" xfId="483" applyFont="1" applyFill="1" applyBorder="1" applyAlignment="1">
      <alignment horizontal="left" vertical="center"/>
    </xf>
    <xf numFmtId="49" fontId="127" fillId="0" borderId="70" xfId="483" applyNumberFormat="1" applyFont="1" applyFill="1" applyBorder="1" applyAlignment="1">
      <alignment horizontal="center" vertical="center"/>
    </xf>
    <xf numFmtId="49" fontId="127" fillId="0" borderId="73" xfId="483" applyNumberFormat="1" applyFont="1" applyFill="1" applyBorder="1" applyAlignment="1">
      <alignment horizontal="center" vertical="center"/>
    </xf>
    <xf numFmtId="49" fontId="127" fillId="0" borderId="75" xfId="483" applyNumberFormat="1" applyFont="1" applyFill="1" applyBorder="1" applyAlignment="1">
      <alignment horizontal="center" vertical="center"/>
    </xf>
    <xf numFmtId="182" fontId="127" fillId="0" borderId="76" xfId="456" applyNumberFormat="1" applyFont="1" applyFill="1" applyBorder="1" applyAlignment="1">
      <alignment vertical="center"/>
    </xf>
    <xf numFmtId="0" fontId="127" fillId="0" borderId="42" xfId="483" applyFont="1" applyFill="1" applyBorder="1" applyAlignment="1">
      <alignment horizontal="left" vertical="center" wrapText="1"/>
    </xf>
    <xf numFmtId="17" fontId="127" fillId="0" borderId="70" xfId="483" quotePrefix="1" applyNumberFormat="1" applyFont="1" applyFill="1" applyBorder="1" applyAlignment="1">
      <alignment horizontal="center" vertical="center"/>
    </xf>
    <xf numFmtId="17" fontId="127" fillId="0" borderId="73" xfId="483" quotePrefix="1" applyNumberFormat="1" applyFont="1" applyFill="1" applyBorder="1" applyAlignment="1">
      <alignment horizontal="center" vertical="center"/>
    </xf>
    <xf numFmtId="17" fontId="127" fillId="0" borderId="90" xfId="483" quotePrefix="1" applyNumberFormat="1" applyFont="1" applyFill="1" applyBorder="1" applyAlignment="1">
      <alignment horizontal="center" vertical="center"/>
    </xf>
    <xf numFmtId="17" fontId="127" fillId="0" borderId="93" xfId="483" quotePrefix="1" applyNumberFormat="1" applyFont="1" applyFill="1" applyBorder="1" applyAlignment="1">
      <alignment horizontal="center" vertical="center"/>
    </xf>
    <xf numFmtId="17" fontId="127" fillId="0" borderId="79" xfId="483" quotePrefix="1" applyNumberFormat="1" applyFont="1" applyFill="1" applyBorder="1" applyAlignment="1">
      <alignment horizontal="center" vertical="center"/>
    </xf>
    <xf numFmtId="17" fontId="127" fillId="0" borderId="92" xfId="483" quotePrefix="1" applyNumberFormat="1" applyFont="1" applyFill="1" applyBorder="1" applyAlignment="1">
      <alignment horizontal="center" vertical="center"/>
    </xf>
    <xf numFmtId="0" fontId="127" fillId="0" borderId="71" xfId="483" quotePrefix="1" applyFont="1" applyFill="1" applyBorder="1" applyAlignment="1">
      <alignment horizontal="center" vertical="center"/>
    </xf>
    <xf numFmtId="0" fontId="127" fillId="0" borderId="71" xfId="483" applyFont="1" applyFill="1" applyBorder="1" applyAlignment="1">
      <alignment horizontal="left" vertical="center" wrapText="1"/>
    </xf>
    <xf numFmtId="0" fontId="127" fillId="0" borderId="15" xfId="483" applyFont="1" applyFill="1" applyBorder="1" applyAlignment="1">
      <alignment horizontal="left" vertical="center" wrapText="1"/>
    </xf>
    <xf numFmtId="181" fontId="127" fillId="0" borderId="15" xfId="456" applyNumberFormat="1" applyFont="1" applyFill="1" applyBorder="1" applyAlignment="1">
      <alignment vertical="center"/>
    </xf>
    <xf numFmtId="167" fontId="127" fillId="0" borderId="93" xfId="483" quotePrefix="1" applyNumberFormat="1" applyFont="1" applyFill="1" applyBorder="1" applyAlignment="1">
      <alignment horizontal="center" vertical="center"/>
    </xf>
    <xf numFmtId="167" fontId="127" fillId="0" borderId="92" xfId="483" quotePrefix="1" applyNumberFormat="1" applyFont="1" applyFill="1" applyBorder="1" applyAlignment="1">
      <alignment horizontal="center" vertical="center"/>
    </xf>
    <xf numFmtId="167" fontId="127" fillId="0" borderId="70" xfId="483" quotePrefix="1" applyNumberFormat="1" applyFont="1" applyFill="1" applyBorder="1" applyAlignment="1">
      <alignment horizontal="center" vertical="center"/>
    </xf>
    <xf numFmtId="167" fontId="127" fillId="0" borderId="90" xfId="483" quotePrefix="1" applyNumberFormat="1" applyFont="1" applyFill="1" applyBorder="1" applyAlignment="1">
      <alignment horizontal="center" vertical="center"/>
    </xf>
    <xf numFmtId="167" fontId="127" fillId="0" borderId="73" xfId="483" quotePrefix="1" applyNumberFormat="1" applyFont="1" applyFill="1" applyBorder="1" applyAlignment="1">
      <alignment horizontal="center" vertical="center"/>
    </xf>
    <xf numFmtId="167" fontId="127" fillId="0" borderId="71" xfId="483" quotePrefix="1" applyNumberFormat="1" applyFont="1" applyFill="1" applyBorder="1" applyAlignment="1">
      <alignment horizontal="center" vertical="center"/>
    </xf>
    <xf numFmtId="167" fontId="127" fillId="0" borderId="42" xfId="483" quotePrefix="1" applyNumberFormat="1" applyFont="1" applyFill="1" applyBorder="1" applyAlignment="1">
      <alignment horizontal="center" vertical="center"/>
    </xf>
    <xf numFmtId="167" fontId="127" fillId="0" borderId="15" xfId="483" quotePrefix="1" applyNumberFormat="1" applyFont="1" applyFill="1" applyBorder="1" applyAlignment="1">
      <alignment horizontal="center" vertical="center"/>
    </xf>
    <xf numFmtId="167" fontId="127" fillId="0" borderId="71" xfId="483" applyNumberFormat="1" applyFont="1" applyFill="1" applyBorder="1" applyAlignment="1">
      <alignment horizontal="left" vertical="center"/>
    </xf>
    <xf numFmtId="167" fontId="127" fillId="0" borderId="42" xfId="483" applyNumberFormat="1" applyFont="1" applyFill="1" applyBorder="1" applyAlignment="1">
      <alignment horizontal="left" vertical="center"/>
    </xf>
    <xf numFmtId="167" fontId="127" fillId="0" borderId="15" xfId="483" applyNumberFormat="1" applyFont="1" applyFill="1" applyBorder="1" applyAlignment="1">
      <alignment horizontal="left" vertical="center"/>
    </xf>
    <xf numFmtId="167" fontId="127" fillId="0" borderId="75" xfId="483" quotePrefix="1" applyNumberFormat="1" applyFont="1" applyFill="1" applyBorder="1" applyAlignment="1">
      <alignment horizontal="center" vertical="center"/>
    </xf>
    <xf numFmtId="167" fontId="127" fillId="0" borderId="76" xfId="483" quotePrefix="1" applyNumberFormat="1" applyFont="1" applyFill="1" applyBorder="1" applyAlignment="1">
      <alignment horizontal="center" vertical="center"/>
    </xf>
    <xf numFmtId="167" fontId="127" fillId="0" borderId="76" xfId="483" applyNumberFormat="1" applyFont="1" applyFill="1" applyBorder="1" applyAlignment="1">
      <alignment horizontal="left" vertical="center"/>
    </xf>
    <xf numFmtId="43" fontId="127" fillId="0" borderId="71" xfId="456" applyNumberFormat="1" applyFont="1" applyFill="1" applyBorder="1" applyAlignment="1">
      <alignment vertical="center"/>
    </xf>
    <xf numFmtId="41" fontId="127" fillId="0" borderId="76" xfId="456" applyNumberFormat="1" applyFont="1" applyFill="1" applyBorder="1" applyAlignment="1">
      <alignment vertical="center"/>
    </xf>
    <xf numFmtId="167" fontId="127" fillId="0" borderId="95" xfId="483" quotePrefix="1" applyNumberFormat="1" applyFont="1" applyFill="1" applyBorder="1" applyAlignment="1">
      <alignment horizontal="center" vertical="center"/>
    </xf>
    <xf numFmtId="167" fontId="127" fillId="0" borderId="23" xfId="483" quotePrefix="1" applyNumberFormat="1" applyFont="1" applyFill="1" applyBorder="1" applyAlignment="1">
      <alignment horizontal="center" vertical="center"/>
    </xf>
    <xf numFmtId="167" fontId="127" fillId="0" borderId="23" xfId="483" applyNumberFormat="1" applyFont="1" applyFill="1" applyBorder="1" applyAlignment="1">
      <alignment horizontal="left" vertical="center"/>
    </xf>
    <xf numFmtId="181" fontId="127" fillId="0" borderId="23" xfId="483" applyNumberFormat="1" applyFont="1" applyFill="1" applyBorder="1" applyAlignment="1">
      <alignment horizontal="right" vertical="center"/>
    </xf>
    <xf numFmtId="182" fontId="127" fillId="0" borderId="23" xfId="456" applyNumberFormat="1" applyFont="1" applyFill="1" applyBorder="1" applyAlignment="1">
      <alignment horizontal="right" vertical="center"/>
    </xf>
    <xf numFmtId="0" fontId="127" fillId="0" borderId="88" xfId="483" applyFont="1" applyFill="1" applyBorder="1" applyAlignment="1">
      <alignment horizontal="left" vertical="center" wrapText="1"/>
    </xf>
    <xf numFmtId="0" fontId="127" fillId="0" borderId="84" xfId="483" applyFont="1" applyFill="1" applyBorder="1" applyAlignment="1">
      <alignment horizontal="left" vertical="center" wrapText="1"/>
    </xf>
    <xf numFmtId="167" fontId="127" fillId="0" borderId="79" xfId="483" quotePrefix="1" applyNumberFormat="1" applyFont="1" applyFill="1" applyBorder="1" applyAlignment="1">
      <alignment horizontal="center" vertical="center"/>
    </xf>
    <xf numFmtId="167" fontId="127" fillId="0" borderId="88" xfId="483" quotePrefix="1" applyNumberFormat="1" applyFont="1" applyFill="1" applyBorder="1" applyAlignment="1">
      <alignment horizontal="center" vertical="center"/>
    </xf>
    <xf numFmtId="167" fontId="127" fillId="0" borderId="20" xfId="483" quotePrefix="1" applyNumberFormat="1" applyFont="1" applyFill="1" applyBorder="1" applyAlignment="1">
      <alignment horizontal="center" vertical="center"/>
    </xf>
    <xf numFmtId="167" fontId="127" fillId="0" borderId="88" xfId="483" applyNumberFormat="1" applyFont="1" applyFill="1" applyBorder="1" applyAlignment="1">
      <alignment horizontal="left" vertical="center"/>
    </xf>
    <xf numFmtId="167" fontId="127" fillId="0" borderId="20" xfId="483" applyNumberFormat="1" applyFont="1" applyFill="1" applyBorder="1" applyAlignment="1">
      <alignment horizontal="left" vertical="center"/>
    </xf>
    <xf numFmtId="182" fontId="127" fillId="0" borderId="88" xfId="456" applyNumberFormat="1" applyFont="1" applyFill="1" applyBorder="1" applyAlignment="1">
      <alignment vertical="center"/>
    </xf>
    <xf numFmtId="182" fontId="127" fillId="0" borderId="20" xfId="456" applyNumberFormat="1" applyFont="1" applyFill="1" applyBorder="1" applyAlignment="1">
      <alignment vertical="center"/>
    </xf>
    <xf numFmtId="182" fontId="127" fillId="0" borderId="84" xfId="456" applyNumberFormat="1" applyFont="1" applyFill="1" applyBorder="1" applyAlignment="1">
      <alignment vertical="center"/>
    </xf>
    <xf numFmtId="167" fontId="127" fillId="0" borderId="71" xfId="483" applyNumberFormat="1" applyFont="1" applyFill="1" applyBorder="1" applyAlignment="1">
      <alignment horizontal="left" vertical="center" wrapText="1"/>
    </xf>
    <xf numFmtId="167" fontId="127" fillId="0" borderId="42" xfId="483" applyNumberFormat="1" applyFont="1" applyFill="1" applyBorder="1" applyAlignment="1">
      <alignment horizontal="left" vertical="center" wrapText="1"/>
    </xf>
    <xf numFmtId="167" fontId="127" fillId="0" borderId="15" xfId="483" applyNumberFormat="1" applyFont="1" applyFill="1" applyBorder="1" applyAlignment="1">
      <alignment horizontal="left" vertical="center" wrapText="1"/>
    </xf>
    <xf numFmtId="167" fontId="127" fillId="0" borderId="20" xfId="483" applyNumberFormat="1" applyFont="1" applyFill="1" applyBorder="1" applyAlignment="1">
      <alignment horizontal="left" vertical="center" wrapText="1"/>
    </xf>
    <xf numFmtId="181" fontId="127" fillId="0" borderId="20" xfId="456" applyNumberFormat="1" applyFont="1" applyFill="1" applyBorder="1" applyAlignment="1">
      <alignment horizontal="right" vertical="center"/>
    </xf>
    <xf numFmtId="167" fontId="127" fillId="0" borderId="23" xfId="483" applyNumberFormat="1" applyFont="1" applyFill="1" applyBorder="1" applyAlignment="1">
      <alignment horizontal="left" vertical="center" wrapText="1"/>
    </xf>
    <xf numFmtId="167" fontId="127" fillId="0" borderId="84" xfId="483" quotePrefix="1" applyNumberFormat="1" applyFont="1" applyFill="1" applyBorder="1" applyAlignment="1">
      <alignment horizontal="center" vertical="center"/>
    </xf>
    <xf numFmtId="167" fontId="127" fillId="0" borderId="84" xfId="483" applyNumberFormat="1" applyFont="1" applyFill="1" applyBorder="1" applyAlignment="1">
      <alignment horizontal="left" vertical="center" wrapText="1"/>
    </xf>
    <xf numFmtId="167" fontId="127" fillId="0" borderId="76" xfId="483" applyNumberFormat="1" applyFont="1" applyFill="1" applyBorder="1" applyAlignment="1">
      <alignment horizontal="left" vertical="center" wrapText="1"/>
    </xf>
    <xf numFmtId="167" fontId="127" fillId="0" borderId="88" xfId="483" applyNumberFormat="1" applyFont="1" applyFill="1" applyBorder="1" applyAlignment="1">
      <alignment horizontal="left" vertical="center" wrapText="1"/>
    </xf>
    <xf numFmtId="0" fontId="127" fillId="0" borderId="42" xfId="483" applyFont="1" applyFill="1" applyBorder="1" applyAlignment="1">
      <alignment horizontal="center"/>
    </xf>
    <xf numFmtId="167" fontId="127" fillId="0" borderId="93" xfId="483" quotePrefix="1" applyNumberFormat="1" applyFont="1" applyFill="1" applyBorder="1" applyAlignment="1">
      <alignment horizontal="center" vertical="center" wrapText="1"/>
    </xf>
    <xf numFmtId="167" fontId="127" fillId="0" borderId="79" xfId="483" quotePrefix="1" applyNumberFormat="1" applyFont="1" applyFill="1" applyBorder="1" applyAlignment="1">
      <alignment horizontal="center" vertical="center" wrapText="1"/>
    </xf>
    <xf numFmtId="167" fontId="127" fillId="0" borderId="92" xfId="483" quotePrefix="1" applyNumberFormat="1" applyFont="1" applyFill="1" applyBorder="1" applyAlignment="1">
      <alignment horizontal="center" vertical="center" wrapText="1"/>
    </xf>
    <xf numFmtId="181" fontId="127" fillId="0" borderId="88" xfId="483" applyNumberFormat="1" applyFont="1" applyFill="1" applyBorder="1" applyAlignment="1">
      <alignment vertical="center"/>
    </xf>
    <xf numFmtId="181" fontId="127" fillId="0" borderId="20" xfId="483" applyNumberFormat="1" applyFont="1" applyFill="1" applyBorder="1" applyAlignment="1">
      <alignment vertical="center"/>
    </xf>
    <xf numFmtId="181" fontId="127" fillId="0" borderId="84" xfId="483" applyNumberFormat="1" applyFont="1" applyFill="1" applyBorder="1" applyAlignment="1">
      <alignment vertical="center"/>
    </xf>
    <xf numFmtId="167" fontId="127" fillId="0" borderId="70" xfId="483" quotePrefix="1" applyNumberFormat="1" applyFont="1" applyFill="1" applyBorder="1" applyAlignment="1">
      <alignment horizontal="center" vertical="center" wrapText="1"/>
    </xf>
    <xf numFmtId="167" fontId="127" fillId="0" borderId="90" xfId="483" quotePrefix="1" applyNumberFormat="1" applyFont="1" applyFill="1" applyBorder="1" applyAlignment="1">
      <alignment horizontal="center" vertical="center" wrapText="1"/>
    </xf>
    <xf numFmtId="167" fontId="127" fillId="0" borderId="71" xfId="483" applyNumberFormat="1" applyFont="1" applyFill="1" applyBorder="1" applyAlignment="1">
      <alignment horizontal="center" vertical="center" wrapText="1"/>
    </xf>
    <xf numFmtId="167" fontId="127" fillId="0" borderId="15" xfId="483" applyNumberFormat="1" applyFont="1" applyFill="1" applyBorder="1" applyAlignment="1">
      <alignment horizontal="center" vertical="center" wrapText="1"/>
    </xf>
    <xf numFmtId="41" fontId="127" fillId="0" borderId="15" xfId="456" applyNumberFormat="1" applyFont="1" applyFill="1" applyBorder="1" applyAlignment="1">
      <alignment vertical="center"/>
    </xf>
    <xf numFmtId="167" fontId="127" fillId="0" borderId="73" xfId="483" quotePrefix="1" applyNumberFormat="1" applyFont="1" applyFill="1" applyBorder="1" applyAlignment="1">
      <alignment horizontal="center" vertical="center" wrapText="1"/>
    </xf>
    <xf numFmtId="167" fontId="127" fillId="0" borderId="42" xfId="483" applyNumberFormat="1" applyFont="1" applyFill="1" applyBorder="1" applyAlignment="1">
      <alignment horizontal="center" vertical="center" wrapText="1"/>
    </xf>
    <xf numFmtId="0" fontId="129" fillId="0" borderId="0" xfId="483" applyFont="1" applyFill="1" applyBorder="1" applyAlignment="1">
      <alignment horizontal="center"/>
    </xf>
    <xf numFmtId="0" fontId="129" fillId="0" borderId="0" xfId="483" applyFont="1" applyFill="1" applyAlignment="1">
      <alignment horizontal="center"/>
    </xf>
    <xf numFmtId="0" fontId="130" fillId="0" borderId="0" xfId="483" applyFont="1" applyFill="1" applyAlignment="1">
      <alignment horizontal="center"/>
    </xf>
    <xf numFmtId="167" fontId="131" fillId="0" borderId="0" xfId="483" applyNumberFormat="1" applyFont="1" applyFill="1" applyBorder="1" applyAlignment="1">
      <alignment horizontal="center" vertical="center"/>
    </xf>
    <xf numFmtId="167" fontId="132" fillId="0" borderId="70" xfId="456" applyNumberFormat="1" applyFont="1" applyFill="1" applyBorder="1" applyAlignment="1">
      <alignment horizontal="center" vertical="center" wrapText="1"/>
    </xf>
    <xf numFmtId="167" fontId="132" fillId="0" borderId="73" xfId="456" applyNumberFormat="1" applyFont="1" applyFill="1" applyBorder="1" applyAlignment="1">
      <alignment horizontal="center" vertical="center" wrapText="1"/>
    </xf>
    <xf numFmtId="167" fontId="132" fillId="0" borderId="71" xfId="456" applyNumberFormat="1" applyFont="1" applyFill="1" applyBorder="1" applyAlignment="1">
      <alignment horizontal="center" vertical="center" wrapText="1"/>
    </xf>
    <xf numFmtId="167" fontId="132" fillId="0" borderId="42" xfId="456" applyNumberFormat="1" applyFont="1" applyFill="1" applyBorder="1" applyAlignment="1">
      <alignment horizontal="center" vertical="center" wrapText="1"/>
    </xf>
    <xf numFmtId="0" fontId="128" fillId="0" borderId="71" xfId="456" applyFont="1" applyFill="1" applyBorder="1" applyAlignment="1">
      <alignment horizontal="center"/>
    </xf>
    <xf numFmtId="4" fontId="132" fillId="0" borderId="71" xfId="456" applyNumberFormat="1" applyFont="1" applyFill="1" applyBorder="1" applyAlignment="1">
      <alignment horizontal="center" vertical="center"/>
    </xf>
    <xf numFmtId="4" fontId="128" fillId="0" borderId="71" xfId="456" applyNumberFormat="1" applyFont="1" applyFill="1" applyBorder="1" applyAlignment="1">
      <alignment horizontal="center" vertical="center"/>
    </xf>
    <xf numFmtId="41" fontId="132" fillId="0" borderId="71" xfId="456" applyNumberFormat="1" applyFont="1" applyFill="1" applyBorder="1" applyAlignment="1">
      <alignment horizontal="center" vertical="center"/>
    </xf>
    <xf numFmtId="41" fontId="128" fillId="0" borderId="71" xfId="456" applyNumberFormat="1" applyFont="1" applyFill="1" applyBorder="1" applyAlignment="1">
      <alignment horizontal="center" vertical="center"/>
    </xf>
    <xf numFmtId="43" fontId="132" fillId="0" borderId="71" xfId="456" applyNumberFormat="1" applyFont="1" applyFill="1" applyBorder="1" applyAlignment="1">
      <alignment horizontal="center" vertical="center"/>
    </xf>
    <xf numFmtId="43" fontId="132" fillId="0" borderId="72" xfId="456" applyNumberFormat="1" applyFont="1" applyFill="1" applyBorder="1" applyAlignment="1">
      <alignment horizontal="center" vertical="center"/>
    </xf>
    <xf numFmtId="0" fontId="104" fillId="0" borderId="0" xfId="452" applyFont="1" applyBorder="1" applyAlignment="1">
      <alignment horizontal="left"/>
    </xf>
    <xf numFmtId="0" fontId="35" fillId="0" borderId="15" xfId="452" applyFont="1" applyFill="1" applyBorder="1" applyAlignment="1">
      <alignment horizontal="center" vertical="center" wrapText="1"/>
    </xf>
    <xf numFmtId="0" fontId="35" fillId="0" borderId="20" xfId="452" applyFont="1" applyFill="1" applyBorder="1" applyAlignment="1">
      <alignment horizontal="center" vertical="center" wrapText="1"/>
    </xf>
    <xf numFmtId="0" fontId="35" fillId="0" borderId="23" xfId="452" applyFont="1" applyFill="1" applyBorder="1" applyAlignment="1">
      <alignment horizontal="center" vertical="center" wrapText="1"/>
    </xf>
    <xf numFmtId="0" fontId="65" fillId="0" borderId="0" xfId="452" applyFont="1" applyBorder="1" applyAlignment="1">
      <alignment horizontal="left"/>
    </xf>
    <xf numFmtId="0" fontId="73" fillId="0" borderId="0" xfId="452" applyFont="1" applyFill="1" applyBorder="1" applyAlignment="1">
      <alignment horizontal="center"/>
    </xf>
    <xf numFmtId="0" fontId="35" fillId="25" borderId="15" xfId="452" applyFont="1" applyFill="1" applyBorder="1" applyAlignment="1">
      <alignment horizontal="center" vertical="center"/>
    </xf>
    <xf numFmtId="0" fontId="35" fillId="25" borderId="20" xfId="452" applyFont="1" applyFill="1" applyBorder="1" applyAlignment="1">
      <alignment horizontal="center" vertical="center"/>
    </xf>
    <xf numFmtId="0" fontId="35" fillId="25" borderId="23" xfId="452" applyFont="1" applyFill="1" applyBorder="1" applyAlignment="1">
      <alignment horizontal="center" vertical="center"/>
    </xf>
    <xf numFmtId="0" fontId="35" fillId="25" borderId="27" xfId="452" applyFont="1" applyFill="1" applyBorder="1" applyAlignment="1">
      <alignment horizontal="center" vertical="center"/>
    </xf>
    <xf numFmtId="0" fontId="35" fillId="25" borderId="28" xfId="452" applyFont="1" applyFill="1" applyBorder="1" applyAlignment="1">
      <alignment horizontal="center" vertical="center"/>
    </xf>
    <xf numFmtId="0" fontId="35" fillId="0" borderId="42" xfId="452" applyFont="1" applyFill="1" applyBorder="1" applyAlignment="1">
      <alignment horizontal="center" vertical="center"/>
    </xf>
    <xf numFmtId="0" fontId="98" fillId="0" borderId="15" xfId="452" applyFont="1" applyFill="1" applyBorder="1" applyAlignment="1">
      <alignment horizontal="center" vertical="center" wrapText="1"/>
    </xf>
    <xf numFmtId="0" fontId="98" fillId="0" borderId="20" xfId="452" applyFont="1" applyFill="1" applyBorder="1" applyAlignment="1">
      <alignment horizontal="center" vertical="center" wrapText="1"/>
    </xf>
    <xf numFmtId="0" fontId="98" fillId="0" borderId="23" xfId="452" applyFont="1" applyFill="1" applyBorder="1" applyAlignment="1">
      <alignment horizontal="center" vertical="center" wrapText="1"/>
    </xf>
    <xf numFmtId="0" fontId="35" fillId="25" borderId="14" xfId="452" applyFont="1" applyFill="1" applyBorder="1" applyAlignment="1">
      <alignment horizontal="center" vertical="center"/>
    </xf>
    <xf numFmtId="0" fontId="35" fillId="25" borderId="35" xfId="452" applyFont="1" applyFill="1" applyBorder="1" applyAlignment="1">
      <alignment horizontal="center" vertical="center"/>
    </xf>
    <xf numFmtId="0" fontId="35" fillId="25" borderId="37" xfId="452" applyFont="1" applyFill="1" applyBorder="1" applyAlignment="1">
      <alignment horizontal="center" vertical="center"/>
    </xf>
    <xf numFmtId="0" fontId="35" fillId="0" borderId="15" xfId="452" applyFont="1" applyFill="1" applyBorder="1" applyAlignment="1">
      <alignment horizontal="center" vertical="center"/>
    </xf>
    <xf numFmtId="0" fontId="35" fillId="0" borderId="20" xfId="452" applyFont="1" applyFill="1" applyBorder="1" applyAlignment="1">
      <alignment horizontal="center" vertical="center"/>
    </xf>
    <xf numFmtId="0" fontId="35" fillId="0" borderId="23" xfId="452" applyFont="1" applyFill="1" applyBorder="1" applyAlignment="1">
      <alignment horizontal="center" vertical="center"/>
    </xf>
  </cellXfs>
  <cellStyles count="4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3" xfId="313"/>
    <cellStyle name="Normalny 3 10" xfId="469"/>
    <cellStyle name="Normalny 3 11" xfId="472"/>
    <cellStyle name="Normalny 3 12" xfId="483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1"/>
    <cellStyle name="Normalny_T2-0403" xfId="339"/>
    <cellStyle name="Normalny_T4-0403" xfId="340"/>
    <cellStyle name="Normalny_T4-0403 2" xfId="477"/>
    <cellStyle name="Normalny_T5-0403" xfId="341"/>
    <cellStyle name="Normalny_T60406" xfId="482"/>
    <cellStyle name="Normalny_T6a-0305" xfId="342"/>
    <cellStyle name="Normalny_T7-0305" xfId="343"/>
    <cellStyle name="Normalny_T8-0305" xfId="344"/>
    <cellStyle name="Normalny_T9-0305" xfId="345"/>
    <cellStyle name="Normalny_TABLICA 11_1" xfId="475"/>
    <cellStyle name="Normalny_TABLICA 12_1" xfId="478"/>
    <cellStyle name="Normalny_TABLICA 14" xfId="479"/>
    <cellStyle name="Normalny_TABLICA_NR_3_ III_KWARTAŁ_2009_nowelizacja" xfId="480"/>
    <cellStyle name="Normalny_Tablica12-zob.dz-2010-07 2" xfId="474"/>
    <cellStyle name="Normalny_Tablica13-zob.cz 2010-07" xfId="346"/>
    <cellStyle name="Normalny_Tablica13-zob.cz 2010-07 2" xfId="476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6" xfId="464"/>
    <cellStyle name="Procentowy 7" xfId="470"/>
    <cellStyle name="Procentowy 8" xfId="473"/>
    <cellStyle name="Procentowy 9" xfId="484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I-VII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940799066995E-3"/>
                  <c:y val="2.157204033706313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6296296296296294E-3"/>
                  <c:y val="1.052631578947368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General</c:formatCode>
              <c:ptCount val="7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2093736"/>
        <c:axId val="401673272"/>
      </c:barChart>
      <c:catAx>
        <c:axId val="21209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1673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1673272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1209373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I-VII 2018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4578995333916596"/>
          <c:y val="0.32871668685645061"/>
          <c:w val="0.25385826771653541"/>
          <c:h val="0.351496062992125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409047827354914"/>
                  <c:y val="-3.687664041994750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97219940.126909927</c:v>
              </c:pt>
              <c:pt idx="1">
                <c:v>40723667.333020002</c:v>
              </c:pt>
              <c:pt idx="2">
                <c:v>20801690.566690002</c:v>
              </c:pt>
              <c:pt idx="3">
                <c:v>25681584.75474998</c:v>
              </c:pt>
              <c:pt idx="4">
                <c:v>6480927.5890599992</c:v>
              </c:pt>
              <c:pt idx="5">
                <c:v>4712520.5489199758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I-VII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4656751239428407"/>
          <c:y val="0.32408485171237655"/>
          <c:w val="0.24989592446777487"/>
          <c:h val="0.3476812862160346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522036307961506"/>
                  <c:y val="-0.1360165848834113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388250.29717000003</c:v>
              </c:pt>
              <c:pt idx="1">
                <c:v>0</c:v>
              </c:pt>
              <c:pt idx="2">
                <c:v>2172585.5629000003</c:v>
              </c:pt>
              <c:pt idx="3">
                <c:v>12088095.476420093</c:v>
              </c:pt>
              <c:pt idx="4">
                <c:v>1319453.6925299999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318258410469776"/>
          <c:y val="0.20820302391778492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I-VII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059251629690867E-3"/>
                  <c:y val="6.259780907668203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509511612253287E-2"/>
                  <c:y val="1.932399295158556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056608887744454E-4"/>
                  <c:y val="-3.126933077027343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524816928004481E-3"/>
                  <c:y val="-5.673234507658374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206105.80692824</c:v>
              </c:pt>
              <c:pt idx="1">
                <c:v>203754.16259379999</c:v>
              </c:pt>
              <c:pt idx="2">
                <c:v>2351.6443344400227</c:v>
              </c:pt>
              <c:pt idx="3">
                <c:v>-2351.6443344400095</c:v>
              </c:pt>
              <c:pt idx="4">
                <c:v>7917.3646902299897</c:v>
              </c:pt>
              <c:pt idx="5">
                <c:v>-10269.00902467</c:v>
              </c:pt>
            </c:numLit>
          </c:val>
        </c:ser>
        <c:ser>
          <c:idx val="1"/>
          <c:order val="1"/>
          <c:tx>
            <c:v>Wykonanie I-VII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463410447188079E-2"/>
                  <c:y val="-3.191083508927584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288067616718924E-2"/>
                  <c:y val="4.073583356338460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660590618943717E-3"/>
                  <c:y val="-2.5950981479427746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73723120451256E-2"/>
                  <c:y val="3.139637218938137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917726768422001E-2"/>
                  <c:y val="5.292245552498538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21794830365698E-2"/>
                  <c:y val="7.098240446763512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212154.41074779001</c:v>
              </c:pt>
              <c:pt idx="1">
                <c:v>213013.11158550001</c:v>
              </c:pt>
              <c:pt idx="2">
                <c:v>-858.70083770999315</c:v>
              </c:pt>
              <c:pt idx="3">
                <c:v>3245.6486613599936</c:v>
              </c:pt>
              <c:pt idx="4">
                <c:v>-2283.134538270006</c:v>
              </c:pt>
              <c:pt idx="5">
                <c:v>5528.7831996300001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91256"/>
        <c:axId val="403590080"/>
      </c:barChart>
      <c:catAx>
        <c:axId val="40359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3590080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40359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359125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33515732220219463"/>
          <c:h val="5.9347159069904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I-VII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116607.10949363001</c:v>
              </c:pt>
              <c:pt idx="1">
                <c:v>14784.34397855</c:v>
              </c:pt>
              <c:pt idx="2">
                <c:v>38037.694989829906</c:v>
              </c:pt>
              <c:pt idx="3">
                <c:v>5093.9267583299998</c:v>
              </c:pt>
              <c:pt idx="4">
                <c:v>25323.28641936</c:v>
              </c:pt>
              <c:pt idx="5">
                <c:v>9579.7223973199998</c:v>
              </c:pt>
              <c:pt idx="6">
                <c:v>3587.02754848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I-VII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0798813192041E-3"/>
                  <c:y val="6.610043499807150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General</c:formatCode>
              <c:ptCount val="7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1673664"/>
        <c:axId val="401674448"/>
      </c:barChart>
      <c:catAx>
        <c:axId val="4016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1674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1674448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736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I-VII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2.417460975272827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8446202415010482E-4"/>
                  <c:y val="1.004309987567356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General</c:formatCode>
              <c:ptCount val="7"/>
              <c:pt idx="0">
                <c:v>8562.2015748999729</c:v>
              </c:pt>
              <c:pt idx="1">
                <c:v>-4101.4513851701886</c:v>
              </c:pt>
              <c:pt idx="2">
                <c:v>-1333.1203195002381</c:v>
              </c:pt>
              <c:pt idx="3">
                <c:v>6197.5699947303947</c:v>
              </c:pt>
              <c:pt idx="4">
                <c:v>260.1397596498573</c:v>
              </c:pt>
              <c:pt idx="5">
                <c:v>-49.867738681001356</c:v>
              </c:pt>
              <c:pt idx="6">
                <c:v>-10394.172723639815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1674056"/>
        <c:axId val="401674840"/>
      </c:barChart>
      <c:catAx>
        <c:axId val="40167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167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167484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7405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I-VII 2018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602891190916767E-2"/>
                  <c:y val="1.364023870417732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1" i="0" u="none" strike="noStrike" baseline="0">
                        <a:effectLst/>
                      </a:rPr>
                      <a:t>26 629</a:t>
                    </a:r>
                    <a:r>
                      <a:rPr lang="en-US" sz="800" b="1" i="0" u="none" strike="noStrike" baseline="0"/>
                      <a:t> </a:t>
                    </a:r>
                    <a:endParaRPr lang="en-US" sz="800" b="1" baseline="0"/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435105774728416E-2"/>
                  <c:y val="3.41005967604433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928236815434624E-17"/>
                  <c:y val="-1.023017902813299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157232704402517E-2"/>
                  <c:y val="-3.41005967604433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583190394511151E-2"/>
                  <c:y val="-6.2517038525315571E-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1.705029838022171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009148084619784E-2"/>
                  <c:y val="9.427875224036893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General</c:formatCode>
              <c:ptCount val="7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80891217928805E-2"/>
                  <c:y val="3.41005967604433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870211549456749E-2"/>
                  <c:y val="1.023017902813292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8610634648370496E-3"/>
                  <c:y val="-2.38704177323103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722126929674016E-2"/>
                  <c:y val="6.820119352088599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6592338479130931E-2"/>
                  <c:y val="6.820119352088661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u="none" strike="noStrike" baseline="0">
                        <a:effectLst/>
                      </a:rPr>
                      <a:t>30 147</a:t>
                    </a:r>
                    <a:r>
                      <a:rPr lang="en-US" sz="800" b="1" i="0" u="none" strike="noStrike" baseline="0"/>
                      <a:t> </a:t>
                    </a:r>
                    <a:endParaRPr lang="en-US" sz="800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General</c:formatCode>
              <c:ptCount val="7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1675232"/>
        <c:axId val="401677192"/>
      </c:barChart>
      <c:catAx>
        <c:axId val="4016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16771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167719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7523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6582434059"/>
          <c:y val="0.81314886790046381"/>
          <c:w val="0.14912278332275364"/>
          <c:h val="0.11418678803257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I-VII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004222298299705E-2"/>
                  <c:y val="2.37001608220722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282665753737305E-4"/>
                  <c:y val="5.181185906138390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54228004109E-2"/>
                  <c:y val="-7.225088243279934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480451900034236E-2"/>
                  <c:y val="9.2976043777021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1237475750313816E-3"/>
                  <c:y val="1.200985818417260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195620.33091934992</c:v>
              </c:pt>
              <c:pt idx="1">
                <c:v>15968.385029020093</c:v>
              </c:pt>
              <c:pt idx="2">
                <c:v>565.69479941999998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680328"/>
        <c:axId val="401678368"/>
      </c:barChart>
      <c:catAx>
        <c:axId val="40168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7836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0167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803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I-VII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231884057970995E-2"/>
                  <c:y val="5.883372668602052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277872874586329E-3"/>
                  <c:y val="-3.808976795672521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1304347826087E-2"/>
                  <c:y val="2.264040602351761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152249134948096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676366541138879E-3"/>
                  <c:y val="-1.668497671212858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213794.53066988001</c:v>
              </c:pt>
              <c:pt idx="1">
                <c:v>25827.625809459998</c:v>
              </c:pt>
              <c:pt idx="2">
                <c:v>75284.368500190001</c:v>
              </c:pt>
              <c:pt idx="3">
                <c:v>21938.380140090001</c:v>
              </c:pt>
              <c:pt idx="4">
                <c:v>30699.9</c:v>
              </c:pt>
              <c:pt idx="5">
                <c:v>19643.623</c:v>
              </c:pt>
              <c:pt idx="6">
                <c:v>10008.97688038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087207577313704E-2"/>
                  <c:y val="8.177280227239451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466940545475292E-2"/>
                  <c:y val="5.8501639549698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366655255048E-2"/>
                  <c:y val="-9.818918523778691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274015748031412E-2"/>
                  <c:y val="-9.9354623112429255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767203012667E-2"/>
                  <c:y val="-8.7198980764018996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146228460572694E-2"/>
                  <c:y val="7.810731218279315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116607.10949363001</c:v>
              </c:pt>
              <c:pt idx="1">
                <c:v>14784.34397855</c:v>
              </c:pt>
              <c:pt idx="2">
                <c:v>38037.694989829906</c:v>
              </c:pt>
              <c:pt idx="3">
                <c:v>5093.9267583299998</c:v>
              </c:pt>
              <c:pt idx="4">
                <c:v>25323.28641936</c:v>
              </c:pt>
              <c:pt idx="5">
                <c:v>9579.7223973199998</c:v>
              </c:pt>
              <c:pt idx="6">
                <c:v>3587.02754848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676016"/>
        <c:axId val="401679544"/>
      </c:barChart>
      <c:catAx>
        <c:axId val="40167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7954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01679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16760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I-VII 2018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258304233709919"/>
          <c:y val="0.26336389648906616"/>
          <c:w val="0.39388739016318614"/>
          <c:h val="0.45056747216942711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93187.066999999995</c:v>
              </c:pt>
              <c:pt idx="1">
                <c:v>168535.93300000002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3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I-VII 2018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10636586.075999999</c:v>
              </c:pt>
              <c:pt idx="1">
                <c:v>13054269.924000001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I-VII 2018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195620330.91934991</c:v>
              </c:pt>
              <c:pt idx="1">
                <c:v>15968385.029020093</c:v>
              </c:pt>
              <c:pt idx="2">
                <c:v>565694.79941999994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96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446</xdr:row>
      <xdr:rowOff>0</xdr:rowOff>
    </xdr:from>
    <xdr:to>
      <xdr:col>13</xdr:col>
      <xdr:colOff>47625</xdr:colOff>
      <xdr:row>446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449</xdr:row>
      <xdr:rowOff>0</xdr:rowOff>
    </xdr:from>
    <xdr:to>
      <xdr:col>5</xdr:col>
      <xdr:colOff>47625</xdr:colOff>
      <xdr:row>449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446</xdr:row>
      <xdr:rowOff>0</xdr:rowOff>
    </xdr:from>
    <xdr:to>
      <xdr:col>8</xdr:col>
      <xdr:colOff>47625</xdr:colOff>
      <xdr:row>446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440</xdr:row>
      <xdr:rowOff>0</xdr:rowOff>
    </xdr:from>
    <xdr:to>
      <xdr:col>13</xdr:col>
      <xdr:colOff>47625</xdr:colOff>
      <xdr:row>440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69" t="s">
        <v>496</v>
      </c>
      <c r="B9" s="369"/>
      <c r="C9" s="369"/>
    </row>
    <row r="16" spans="1:13" ht="20.45" customHeight="1">
      <c r="B16" s="1529" t="s">
        <v>497</v>
      </c>
      <c r="C16" s="1529"/>
      <c r="D16" s="1529"/>
      <c r="E16" s="1529"/>
      <c r="F16" s="1529"/>
      <c r="G16" s="1529"/>
      <c r="H16" s="1529"/>
      <c r="I16" s="1529"/>
      <c r="J16" s="1529"/>
      <c r="K16" s="1529"/>
      <c r="L16" s="1529"/>
      <c r="M16" s="1529"/>
    </row>
    <row r="17" spans="2:13"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</row>
    <row r="18" spans="2:13" ht="20.45" customHeight="1">
      <c r="B18" s="1529" t="s">
        <v>587</v>
      </c>
      <c r="C18" s="1529"/>
      <c r="D18" s="1529"/>
      <c r="E18" s="1529"/>
      <c r="F18" s="1529"/>
      <c r="G18" s="1529"/>
      <c r="H18" s="1529"/>
      <c r="I18" s="1529"/>
      <c r="J18" s="1529"/>
      <c r="K18" s="1529"/>
      <c r="L18" s="1529"/>
      <c r="M18" s="1529"/>
    </row>
    <row r="34" spans="1:14" s="371" customFormat="1" ht="18">
      <c r="A34" s="1530" t="s">
        <v>588</v>
      </c>
      <c r="B34" s="1530"/>
      <c r="C34" s="1530"/>
      <c r="D34" s="1530"/>
      <c r="E34" s="1530"/>
      <c r="F34" s="1530"/>
      <c r="G34" s="1530"/>
      <c r="H34" s="1530"/>
      <c r="I34" s="1530"/>
      <c r="J34" s="1530"/>
      <c r="K34" s="1530"/>
      <c r="L34" s="1530"/>
      <c r="M34" s="1530"/>
      <c r="N34" s="1530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7" zoomScaleNormal="77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5" t="s">
        <v>365</v>
      </c>
      <c r="B1" s="15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0" t="s">
        <v>366</v>
      </c>
      <c r="B2" s="220"/>
      <c r="C2" s="220"/>
      <c r="D2" s="220"/>
      <c r="E2" s="220"/>
      <c r="F2" s="220"/>
      <c r="G2" s="221"/>
      <c r="H2" s="221"/>
      <c r="I2" s="221"/>
      <c r="J2" s="221"/>
      <c r="K2" s="221"/>
      <c r="L2" s="221"/>
    </row>
    <row r="3" spans="1:12" ht="15" customHeight="1">
      <c r="A3" s="220"/>
      <c r="B3" s="220"/>
      <c r="C3" s="220"/>
      <c r="D3" s="220"/>
      <c r="E3" s="220"/>
      <c r="F3" s="220"/>
      <c r="G3" s="221"/>
      <c r="H3" s="221"/>
      <c r="I3" s="221"/>
      <c r="J3" s="221"/>
      <c r="K3" s="221"/>
      <c r="L3" s="221"/>
    </row>
    <row r="4" spans="1:12" ht="15.2" customHeight="1">
      <c r="A4" s="21"/>
      <c r="B4" s="222"/>
      <c r="C4" s="222"/>
      <c r="D4" s="21"/>
      <c r="E4" s="21"/>
      <c r="F4" s="21"/>
      <c r="G4" s="21"/>
      <c r="H4" s="21"/>
      <c r="I4" s="21"/>
      <c r="J4" s="155"/>
      <c r="K4" s="155"/>
      <c r="L4" s="223" t="s">
        <v>2</v>
      </c>
    </row>
    <row r="5" spans="1:12" ht="15.95" customHeight="1">
      <c r="A5" s="224" t="s">
        <v>4</v>
      </c>
      <c r="B5" s="225" t="s">
        <v>4</v>
      </c>
      <c r="C5" s="225" t="s">
        <v>3</v>
      </c>
      <c r="D5" s="226"/>
      <c r="E5" s="19" t="s">
        <v>4</v>
      </c>
      <c r="F5" s="16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7"/>
      <c r="B6" s="228"/>
      <c r="C6" s="24" t="s">
        <v>444</v>
      </c>
      <c r="D6" s="228"/>
      <c r="E6" s="171"/>
      <c r="F6" s="17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7" t="s">
        <v>4</v>
      </c>
      <c r="B7" s="228"/>
      <c r="C7" s="24" t="s">
        <v>11</v>
      </c>
      <c r="D7" s="21"/>
      <c r="E7" s="32" t="s">
        <v>12</v>
      </c>
      <c r="F7" s="17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9" t="s">
        <v>4</v>
      </c>
      <c r="B8" s="230"/>
      <c r="C8" s="24" t="s">
        <v>20</v>
      </c>
      <c r="D8" s="21"/>
      <c r="E8" s="32" t="s">
        <v>4</v>
      </c>
      <c r="F8" s="172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1" t="s">
        <v>4</v>
      </c>
      <c r="B9" s="232"/>
      <c r="C9" s="24" t="s">
        <v>27</v>
      </c>
      <c r="D9" s="21"/>
      <c r="E9" s="176" t="s">
        <v>4</v>
      </c>
      <c r="F9" s="172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7"/>
      <c r="B10" s="228"/>
      <c r="C10" s="24" t="s">
        <v>31</v>
      </c>
      <c r="D10" s="233"/>
      <c r="E10" s="44"/>
      <c r="F10" s="234"/>
      <c r="G10" s="235"/>
      <c r="H10" s="225"/>
      <c r="I10" s="236"/>
      <c r="J10" s="237"/>
      <c r="K10" s="225"/>
      <c r="L10" s="236"/>
    </row>
    <row r="11" spans="1:12" s="246" customFormat="1" ht="9.9499999999999993" customHeight="1">
      <c r="A11" s="238">
        <v>1</v>
      </c>
      <c r="B11" s="239"/>
      <c r="C11" s="239"/>
      <c r="D11" s="239"/>
      <c r="E11" s="240" t="s">
        <v>33</v>
      </c>
      <c r="F11" s="240">
        <v>3</v>
      </c>
      <c r="G11" s="241" t="s">
        <v>35</v>
      </c>
      <c r="H11" s="242" t="s">
        <v>36</v>
      </c>
      <c r="I11" s="243" t="s">
        <v>37</v>
      </c>
      <c r="J11" s="244">
        <v>7</v>
      </c>
      <c r="K11" s="285">
        <v>8</v>
      </c>
      <c r="L11" s="245">
        <v>9</v>
      </c>
    </row>
    <row r="12" spans="1:12" ht="18.95" customHeight="1">
      <c r="A12" s="247"/>
      <c r="B12" s="248"/>
      <c r="C12" s="249" t="s">
        <v>41</v>
      </c>
      <c r="D12" s="250" t="s">
        <v>42</v>
      </c>
      <c r="E12" s="410">
        <v>397197405</v>
      </c>
      <c r="F12" s="410">
        <v>213898023</v>
      </c>
      <c r="G12" s="410">
        <v>26068705</v>
      </c>
      <c r="H12" s="410">
        <v>75508830</v>
      </c>
      <c r="I12" s="410">
        <v>21176991</v>
      </c>
      <c r="J12" s="410">
        <v>30699900</v>
      </c>
      <c r="K12" s="410">
        <v>19643623</v>
      </c>
      <c r="L12" s="411">
        <v>10201333</v>
      </c>
    </row>
    <row r="13" spans="1:12" ht="18.95" customHeight="1">
      <c r="A13" s="251"/>
      <c r="B13" s="252"/>
      <c r="C13" s="253"/>
      <c r="D13" s="234" t="s">
        <v>43</v>
      </c>
      <c r="E13" s="412">
        <v>397197405.00000006</v>
      </c>
      <c r="F13" s="413">
        <v>213794530.66987994</v>
      </c>
      <c r="G13" s="413">
        <v>25827625.809459999</v>
      </c>
      <c r="H13" s="413">
        <v>75284368.500190005</v>
      </c>
      <c r="I13" s="413">
        <v>21938380.140090007</v>
      </c>
      <c r="J13" s="413">
        <v>30699900</v>
      </c>
      <c r="K13" s="413">
        <v>19643623</v>
      </c>
      <c r="L13" s="414">
        <v>10008976.880379997</v>
      </c>
    </row>
    <row r="14" spans="1:12" ht="18.95" customHeight="1">
      <c r="A14" s="251"/>
      <c r="B14" s="252"/>
      <c r="C14" s="188" t="s">
        <v>4</v>
      </c>
      <c r="D14" s="234" t="s">
        <v>44</v>
      </c>
      <c r="E14" s="415">
        <v>213013111.58549994</v>
      </c>
      <c r="F14" s="413">
        <v>116607109.49362998</v>
      </c>
      <c r="G14" s="413">
        <v>14784343.978549996</v>
      </c>
      <c r="H14" s="413">
        <v>38037694.989829972</v>
      </c>
      <c r="I14" s="413">
        <v>5093926.7583299996</v>
      </c>
      <c r="J14" s="413">
        <v>25323286.419359997</v>
      </c>
      <c r="K14" s="413">
        <v>9579722.3973199986</v>
      </c>
      <c r="L14" s="414">
        <v>3587027.5484799989</v>
      </c>
    </row>
    <row r="15" spans="1:12" ht="18.95" customHeight="1">
      <c r="A15" s="251"/>
      <c r="B15" s="252"/>
      <c r="C15" s="253"/>
      <c r="D15" s="234" t="s">
        <v>45</v>
      </c>
      <c r="E15" s="416">
        <v>0.53629029017825514</v>
      </c>
      <c r="F15" s="417">
        <v>0.54515281561826301</v>
      </c>
      <c r="G15" s="417">
        <v>0.56712997360436568</v>
      </c>
      <c r="H15" s="417">
        <v>0.50375161408049851</v>
      </c>
      <c r="I15" s="417">
        <v>0.24054063007959911</v>
      </c>
      <c r="J15" s="417">
        <v>0.8248654366743865</v>
      </c>
      <c r="K15" s="417">
        <v>0.487675944367289</v>
      </c>
      <c r="L15" s="418">
        <v>0.35162341514388357</v>
      </c>
    </row>
    <row r="16" spans="1:12" ht="18.95" customHeight="1">
      <c r="A16" s="254"/>
      <c r="B16" s="255"/>
      <c r="C16" s="256"/>
      <c r="D16" s="234" t="s">
        <v>46</v>
      </c>
      <c r="E16" s="419">
        <v>0.53629029017825514</v>
      </c>
      <c r="F16" s="420">
        <v>0.54541670981136081</v>
      </c>
      <c r="G16" s="420">
        <v>0.57242365549275032</v>
      </c>
      <c r="H16" s="420">
        <v>0.505253557247199</v>
      </c>
      <c r="I16" s="420">
        <v>0.23219247391111625</v>
      </c>
      <c r="J16" s="420">
        <v>0.8248654366743865</v>
      </c>
      <c r="K16" s="420">
        <v>0.487675944367289</v>
      </c>
      <c r="L16" s="421">
        <v>0.35838104047491964</v>
      </c>
    </row>
    <row r="17" spans="1:12" ht="18.95" customHeight="1">
      <c r="A17" s="257" t="s">
        <v>367</v>
      </c>
      <c r="B17" s="258" t="s">
        <v>48</v>
      </c>
      <c r="C17" s="259" t="s">
        <v>368</v>
      </c>
      <c r="D17" s="260" t="s">
        <v>42</v>
      </c>
      <c r="E17" s="422">
        <v>5143786</v>
      </c>
      <c r="F17" s="363">
        <v>2453260</v>
      </c>
      <c r="G17" s="363">
        <v>1766</v>
      </c>
      <c r="H17" s="363">
        <v>966726</v>
      </c>
      <c r="I17" s="363">
        <v>190845</v>
      </c>
      <c r="J17" s="363">
        <v>0</v>
      </c>
      <c r="K17" s="363">
        <v>0</v>
      </c>
      <c r="L17" s="364">
        <v>1531189</v>
      </c>
    </row>
    <row r="18" spans="1:12" ht="18.95" customHeight="1">
      <c r="A18" s="261"/>
      <c r="B18" s="258"/>
      <c r="C18" s="259"/>
      <c r="D18" s="262" t="s">
        <v>43</v>
      </c>
      <c r="E18" s="423">
        <v>6757330.1253399989</v>
      </c>
      <c r="F18" s="424">
        <v>3591220.5927999993</v>
      </c>
      <c r="G18" s="424">
        <v>2143.7619899999995</v>
      </c>
      <c r="H18" s="424">
        <v>1213079.6956699991</v>
      </c>
      <c r="I18" s="424">
        <v>223295.79300000006</v>
      </c>
      <c r="J18" s="424">
        <v>0</v>
      </c>
      <c r="K18" s="424">
        <v>0</v>
      </c>
      <c r="L18" s="425">
        <v>1727590.2818799999</v>
      </c>
    </row>
    <row r="19" spans="1:12" ht="18.95" customHeight="1">
      <c r="A19" s="261"/>
      <c r="B19" s="258"/>
      <c r="C19" s="259"/>
      <c r="D19" s="262" t="s">
        <v>44</v>
      </c>
      <c r="E19" s="423">
        <v>4283366.9186699986</v>
      </c>
      <c r="F19" s="426">
        <v>1996542.3577999992</v>
      </c>
      <c r="G19" s="426">
        <v>987.37522999999999</v>
      </c>
      <c r="H19" s="426">
        <v>654583.94761000026</v>
      </c>
      <c r="I19" s="426">
        <v>49778.296040000008</v>
      </c>
      <c r="J19" s="426">
        <v>0</v>
      </c>
      <c r="K19" s="426">
        <v>0</v>
      </c>
      <c r="L19" s="427">
        <v>1581474.9419899995</v>
      </c>
    </row>
    <row r="20" spans="1:12" ht="18.95" customHeight="1">
      <c r="A20" s="261"/>
      <c r="B20" s="259"/>
      <c r="C20" s="259"/>
      <c r="D20" s="262" t="s">
        <v>45</v>
      </c>
      <c r="E20" s="428">
        <v>0.83272650119386749</v>
      </c>
      <c r="F20" s="215">
        <v>0.81383235278771882</v>
      </c>
      <c r="G20" s="215">
        <v>0.55910262174405434</v>
      </c>
      <c r="H20" s="215">
        <v>0.67711424706690448</v>
      </c>
      <c r="I20" s="215">
        <v>0.26083102014723997</v>
      </c>
      <c r="J20" s="215">
        <v>0</v>
      </c>
      <c r="K20" s="215">
        <v>0</v>
      </c>
      <c r="L20" s="429">
        <v>1.0328411071330839</v>
      </c>
    </row>
    <row r="21" spans="1:12" s="266" customFormat="1" ht="18.95" customHeight="1">
      <c r="A21" s="263"/>
      <c r="B21" s="264"/>
      <c r="C21" s="264"/>
      <c r="D21" s="265" t="s">
        <v>46</v>
      </c>
      <c r="E21" s="430">
        <v>0.63388451344227892</v>
      </c>
      <c r="F21" s="431">
        <v>0.5559509103403022</v>
      </c>
      <c r="G21" s="431">
        <v>0.46058062163887897</v>
      </c>
      <c r="H21" s="431">
        <v>0.53960506465196856</v>
      </c>
      <c r="I21" s="431">
        <v>0.2229253644738394</v>
      </c>
      <c r="J21" s="431">
        <v>0</v>
      </c>
      <c r="K21" s="431">
        <v>0</v>
      </c>
      <c r="L21" s="432">
        <v>0.91542245784631604</v>
      </c>
    </row>
    <row r="22" spans="1:12" ht="18.95" customHeight="1">
      <c r="A22" s="257" t="s">
        <v>369</v>
      </c>
      <c r="B22" s="258" t="s">
        <v>48</v>
      </c>
      <c r="C22" s="259" t="s">
        <v>370</v>
      </c>
      <c r="D22" s="262" t="s">
        <v>42</v>
      </c>
      <c r="E22" s="422">
        <v>9114</v>
      </c>
      <c r="F22" s="363">
        <v>1536</v>
      </c>
      <c r="G22" s="363">
        <v>10</v>
      </c>
      <c r="H22" s="363">
        <v>1443</v>
      </c>
      <c r="I22" s="363">
        <v>0</v>
      </c>
      <c r="J22" s="363">
        <v>0</v>
      </c>
      <c r="K22" s="363">
        <v>0</v>
      </c>
      <c r="L22" s="364">
        <v>6125</v>
      </c>
    </row>
    <row r="23" spans="1:12" ht="18.95" customHeight="1">
      <c r="A23" s="257"/>
      <c r="B23" s="258"/>
      <c r="C23" s="259"/>
      <c r="D23" s="262" t="s">
        <v>43</v>
      </c>
      <c r="E23" s="423">
        <v>10059.02159</v>
      </c>
      <c r="F23" s="424">
        <v>2080.6715900000004</v>
      </c>
      <c r="G23" s="424">
        <v>10</v>
      </c>
      <c r="H23" s="424">
        <v>1842.9999999999998</v>
      </c>
      <c r="I23" s="424">
        <v>0</v>
      </c>
      <c r="J23" s="424">
        <v>0</v>
      </c>
      <c r="K23" s="424">
        <v>0</v>
      </c>
      <c r="L23" s="425">
        <v>6125.35</v>
      </c>
    </row>
    <row r="24" spans="1:12" ht="18.95" customHeight="1">
      <c r="A24" s="257"/>
      <c r="B24" s="258"/>
      <c r="C24" s="259"/>
      <c r="D24" s="262" t="s">
        <v>44</v>
      </c>
      <c r="E24" s="423">
        <v>3374.87968</v>
      </c>
      <c r="F24" s="424">
        <v>800.32078000000001</v>
      </c>
      <c r="G24" s="424">
        <v>4.1846300000000003</v>
      </c>
      <c r="H24" s="424">
        <v>1156.8321500000002</v>
      </c>
      <c r="I24" s="424">
        <v>0</v>
      </c>
      <c r="J24" s="424">
        <v>0</v>
      </c>
      <c r="K24" s="424">
        <v>0</v>
      </c>
      <c r="L24" s="425">
        <v>1413.5421200000001</v>
      </c>
    </row>
    <row r="25" spans="1:12" ht="18.95" customHeight="1">
      <c r="A25" s="257"/>
      <c r="B25" s="259"/>
      <c r="C25" s="259"/>
      <c r="D25" s="262" t="s">
        <v>45</v>
      </c>
      <c r="E25" s="428">
        <v>0.37029621242045208</v>
      </c>
      <c r="F25" s="215">
        <v>0.52104217447916668</v>
      </c>
      <c r="G25" s="215">
        <v>0.41846300000000003</v>
      </c>
      <c r="H25" s="215">
        <v>0.80168548163548181</v>
      </c>
      <c r="I25" s="215">
        <v>0</v>
      </c>
      <c r="J25" s="215">
        <v>0</v>
      </c>
      <c r="K25" s="215">
        <v>0</v>
      </c>
      <c r="L25" s="429">
        <v>0.23078238693877551</v>
      </c>
    </row>
    <row r="26" spans="1:12" ht="18.95" customHeight="1">
      <c r="A26" s="263"/>
      <c r="B26" s="264"/>
      <c r="C26" s="264"/>
      <c r="D26" s="262" t="s">
        <v>46</v>
      </c>
      <c r="E26" s="430">
        <v>0.33550774792600879</v>
      </c>
      <c r="F26" s="431">
        <v>0.3846454115327253</v>
      </c>
      <c r="G26" s="431">
        <v>0.41846300000000003</v>
      </c>
      <c r="H26" s="431">
        <v>0.62768971785132954</v>
      </c>
      <c r="I26" s="431">
        <v>0</v>
      </c>
      <c r="J26" s="431">
        <v>0</v>
      </c>
      <c r="K26" s="431">
        <v>0</v>
      </c>
      <c r="L26" s="432">
        <v>0.23076920012733965</v>
      </c>
    </row>
    <row r="27" spans="1:12" ht="18.95" customHeight="1">
      <c r="A27" s="257" t="s">
        <v>371</v>
      </c>
      <c r="B27" s="258" t="s">
        <v>48</v>
      </c>
      <c r="C27" s="259" t="s">
        <v>372</v>
      </c>
      <c r="D27" s="260" t="s">
        <v>42</v>
      </c>
      <c r="E27" s="422">
        <v>151055</v>
      </c>
      <c r="F27" s="363">
        <v>5193</v>
      </c>
      <c r="G27" s="363">
        <v>1184</v>
      </c>
      <c r="H27" s="363">
        <v>35055</v>
      </c>
      <c r="I27" s="363">
        <v>1058</v>
      </c>
      <c r="J27" s="363">
        <v>0</v>
      </c>
      <c r="K27" s="363">
        <v>0</v>
      </c>
      <c r="L27" s="364">
        <v>108565</v>
      </c>
    </row>
    <row r="28" spans="1:12" ht="18.95" customHeight="1">
      <c r="A28" s="257"/>
      <c r="B28" s="258"/>
      <c r="C28" s="259"/>
      <c r="D28" s="262" t="s">
        <v>43</v>
      </c>
      <c r="E28" s="423">
        <v>151234</v>
      </c>
      <c r="F28" s="424">
        <v>5193</v>
      </c>
      <c r="G28" s="424">
        <v>1191.3800000000001</v>
      </c>
      <c r="H28" s="424">
        <v>34906.479999999996</v>
      </c>
      <c r="I28" s="424">
        <v>1169</v>
      </c>
      <c r="J28" s="424">
        <v>0</v>
      </c>
      <c r="K28" s="424">
        <v>0</v>
      </c>
      <c r="L28" s="425">
        <v>108774.14</v>
      </c>
    </row>
    <row r="29" spans="1:12" ht="18.95" customHeight="1">
      <c r="A29" s="257"/>
      <c r="B29" s="258"/>
      <c r="C29" s="259"/>
      <c r="D29" s="262" t="s">
        <v>44</v>
      </c>
      <c r="E29" s="423">
        <v>73639.272149999975</v>
      </c>
      <c r="F29" s="424">
        <v>5167.8289999999997</v>
      </c>
      <c r="G29" s="424">
        <v>545.90275000000008</v>
      </c>
      <c r="H29" s="424">
        <v>18594.196119999979</v>
      </c>
      <c r="I29" s="424">
        <v>281.22071000000005</v>
      </c>
      <c r="J29" s="424">
        <v>0</v>
      </c>
      <c r="K29" s="424">
        <v>0</v>
      </c>
      <c r="L29" s="425">
        <v>49050.123569999996</v>
      </c>
    </row>
    <row r="30" spans="1:12" ht="18.95" customHeight="1">
      <c r="A30" s="261"/>
      <c r="B30" s="259"/>
      <c r="C30" s="259"/>
      <c r="D30" s="262" t="s">
        <v>45</v>
      </c>
      <c r="E30" s="428">
        <v>0.48749973287875259</v>
      </c>
      <c r="F30" s="215">
        <v>0.99515289813210084</v>
      </c>
      <c r="G30" s="215">
        <v>0.4610665118243244</v>
      </c>
      <c r="H30" s="215">
        <v>0.53042921466267234</v>
      </c>
      <c r="I30" s="215">
        <v>0.26580407372400761</v>
      </c>
      <c r="J30" s="215">
        <v>0</v>
      </c>
      <c r="K30" s="215">
        <v>0</v>
      </c>
      <c r="L30" s="429">
        <v>0.45180420549900979</v>
      </c>
    </row>
    <row r="31" spans="1:12" ht="18.95" customHeight="1">
      <c r="A31" s="263"/>
      <c r="B31" s="264"/>
      <c r="C31" s="264"/>
      <c r="D31" s="267" t="s">
        <v>46</v>
      </c>
      <c r="E31" s="430">
        <v>0.48692273000780234</v>
      </c>
      <c r="F31" s="431">
        <v>0.99515289813210084</v>
      </c>
      <c r="G31" s="431">
        <v>0.45821043663650557</v>
      </c>
      <c r="H31" s="431">
        <v>0.53268608350082791</v>
      </c>
      <c r="I31" s="431">
        <v>0.24056519247219851</v>
      </c>
      <c r="J31" s="431">
        <v>0</v>
      </c>
      <c r="K31" s="431">
        <v>0</v>
      </c>
      <c r="L31" s="432">
        <v>0.45093552171499585</v>
      </c>
    </row>
    <row r="32" spans="1:12" ht="18.95" customHeight="1">
      <c r="A32" s="257" t="s">
        <v>373</v>
      </c>
      <c r="B32" s="258" t="s">
        <v>48</v>
      </c>
      <c r="C32" s="259" t="s">
        <v>374</v>
      </c>
      <c r="D32" s="262" t="s">
        <v>42</v>
      </c>
      <c r="E32" s="422">
        <v>576276</v>
      </c>
      <c r="F32" s="363">
        <v>576276</v>
      </c>
      <c r="G32" s="363">
        <v>0</v>
      </c>
      <c r="H32" s="363">
        <v>0</v>
      </c>
      <c r="I32" s="363">
        <v>0</v>
      </c>
      <c r="J32" s="363">
        <v>0</v>
      </c>
      <c r="K32" s="363">
        <v>0</v>
      </c>
      <c r="L32" s="364">
        <v>0</v>
      </c>
    </row>
    <row r="33" spans="1:12" ht="18.95" customHeight="1">
      <c r="A33" s="257"/>
      <c r="B33" s="258"/>
      <c r="C33" s="259"/>
      <c r="D33" s="262" t="s">
        <v>43</v>
      </c>
      <c r="E33" s="423">
        <v>1191184</v>
      </c>
      <c r="F33" s="424">
        <v>1191184</v>
      </c>
      <c r="G33" s="424">
        <v>0</v>
      </c>
      <c r="H33" s="424">
        <v>0</v>
      </c>
      <c r="I33" s="424">
        <v>0</v>
      </c>
      <c r="J33" s="424">
        <v>0</v>
      </c>
      <c r="K33" s="424">
        <v>0</v>
      </c>
      <c r="L33" s="425">
        <v>0</v>
      </c>
    </row>
    <row r="34" spans="1:12" ht="18.95" customHeight="1">
      <c r="A34" s="257"/>
      <c r="B34" s="258"/>
      <c r="C34" s="259"/>
      <c r="D34" s="262" t="s">
        <v>44</v>
      </c>
      <c r="E34" s="423">
        <v>729364.95297999994</v>
      </c>
      <c r="F34" s="424">
        <v>729364.95297999994</v>
      </c>
      <c r="G34" s="424">
        <v>0</v>
      </c>
      <c r="H34" s="424">
        <v>0</v>
      </c>
      <c r="I34" s="424">
        <v>0</v>
      </c>
      <c r="J34" s="424">
        <v>0</v>
      </c>
      <c r="K34" s="424">
        <v>0</v>
      </c>
      <c r="L34" s="425">
        <v>0</v>
      </c>
    </row>
    <row r="35" spans="1:12" ht="18.95" customHeight="1">
      <c r="A35" s="261"/>
      <c r="B35" s="259"/>
      <c r="C35" s="259"/>
      <c r="D35" s="262" t="s">
        <v>45</v>
      </c>
      <c r="E35" s="428">
        <v>1.2656521406062371</v>
      </c>
      <c r="F35" s="215">
        <v>1.2656521406062371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429">
        <v>0</v>
      </c>
    </row>
    <row r="36" spans="1:12" ht="18.95" customHeight="1">
      <c r="A36" s="263"/>
      <c r="B36" s="264"/>
      <c r="C36" s="264"/>
      <c r="D36" s="262" t="s">
        <v>46</v>
      </c>
      <c r="E36" s="430">
        <v>0.61230250992290014</v>
      </c>
      <c r="F36" s="431">
        <v>0.61230250992290014</v>
      </c>
      <c r="G36" s="431">
        <v>0</v>
      </c>
      <c r="H36" s="431">
        <v>0</v>
      </c>
      <c r="I36" s="431">
        <v>0</v>
      </c>
      <c r="J36" s="431">
        <v>0</v>
      </c>
      <c r="K36" s="431">
        <v>0</v>
      </c>
      <c r="L36" s="432">
        <v>0</v>
      </c>
    </row>
    <row r="37" spans="1:12" ht="18.95" customHeight="1">
      <c r="A37" s="257" t="s">
        <v>375</v>
      </c>
      <c r="B37" s="258" t="s">
        <v>48</v>
      </c>
      <c r="C37" s="259" t="s">
        <v>376</v>
      </c>
      <c r="D37" s="260" t="s">
        <v>42</v>
      </c>
      <c r="E37" s="422">
        <v>905236</v>
      </c>
      <c r="F37" s="363">
        <v>105891</v>
      </c>
      <c r="G37" s="363">
        <v>194</v>
      </c>
      <c r="H37" s="363">
        <v>597043</v>
      </c>
      <c r="I37" s="363">
        <v>115630</v>
      </c>
      <c r="J37" s="363">
        <v>0</v>
      </c>
      <c r="K37" s="363">
        <v>0</v>
      </c>
      <c r="L37" s="364">
        <v>86478</v>
      </c>
    </row>
    <row r="38" spans="1:12" ht="18.95" customHeight="1">
      <c r="A38" s="257"/>
      <c r="B38" s="258"/>
      <c r="C38" s="259"/>
      <c r="D38" s="262" t="s">
        <v>43</v>
      </c>
      <c r="E38" s="423">
        <v>929595.94099999999</v>
      </c>
      <c r="F38" s="424">
        <v>106050.33900000001</v>
      </c>
      <c r="G38" s="424">
        <v>194</v>
      </c>
      <c r="H38" s="424">
        <v>619941.88300000003</v>
      </c>
      <c r="I38" s="424">
        <v>116427.94499999999</v>
      </c>
      <c r="J38" s="424">
        <v>0</v>
      </c>
      <c r="K38" s="424">
        <v>0</v>
      </c>
      <c r="L38" s="425">
        <v>86981.774000000005</v>
      </c>
    </row>
    <row r="39" spans="1:12" ht="18.95" customHeight="1">
      <c r="A39" s="257"/>
      <c r="B39" s="258"/>
      <c r="C39" s="259"/>
      <c r="D39" s="262" t="s">
        <v>44</v>
      </c>
      <c r="E39" s="423">
        <v>490658.0296500001</v>
      </c>
      <c r="F39" s="424">
        <v>54359.278339999997</v>
      </c>
      <c r="G39" s="424">
        <v>151.71079</v>
      </c>
      <c r="H39" s="424">
        <v>355120.17852000007</v>
      </c>
      <c r="I39" s="424">
        <v>26752.177449999999</v>
      </c>
      <c r="J39" s="424">
        <v>0</v>
      </c>
      <c r="K39" s="424">
        <v>0</v>
      </c>
      <c r="L39" s="425">
        <v>54274.684549999998</v>
      </c>
    </row>
    <row r="40" spans="1:12" ht="18.95" customHeight="1">
      <c r="A40" s="261"/>
      <c r="B40" s="259"/>
      <c r="C40" s="259"/>
      <c r="D40" s="262" t="s">
        <v>45</v>
      </c>
      <c r="E40" s="428">
        <v>0.54202222365217478</v>
      </c>
      <c r="F40" s="215">
        <v>0.51335126063593695</v>
      </c>
      <c r="G40" s="215">
        <v>0.78201438144329893</v>
      </c>
      <c r="H40" s="215">
        <v>0.59479832862959636</v>
      </c>
      <c r="I40" s="215">
        <v>0.23136017858687191</v>
      </c>
      <c r="J40" s="215">
        <v>0</v>
      </c>
      <c r="K40" s="215">
        <v>0</v>
      </c>
      <c r="L40" s="429">
        <v>0.62761262459816369</v>
      </c>
    </row>
    <row r="41" spans="1:12" ht="18.95" customHeight="1">
      <c r="A41" s="263"/>
      <c r="B41" s="264"/>
      <c r="C41" s="264"/>
      <c r="D41" s="268" t="s">
        <v>46</v>
      </c>
      <c r="E41" s="430">
        <v>0.52781860161973326</v>
      </c>
      <c r="F41" s="431">
        <v>0.51257995827811542</v>
      </c>
      <c r="G41" s="431">
        <v>0.78201438144329893</v>
      </c>
      <c r="H41" s="431">
        <v>0.57282817673410857</v>
      </c>
      <c r="I41" s="431">
        <v>0.22977453952313598</v>
      </c>
      <c r="J41" s="431">
        <v>0</v>
      </c>
      <c r="K41" s="431">
        <v>0</v>
      </c>
      <c r="L41" s="432">
        <v>0.62397766858606485</v>
      </c>
    </row>
    <row r="42" spans="1:12" ht="18.75" hidden="1" customHeight="1">
      <c r="A42" s="269" t="s">
        <v>377</v>
      </c>
      <c r="B42" s="270" t="s">
        <v>48</v>
      </c>
      <c r="C42" s="271" t="s">
        <v>378</v>
      </c>
      <c r="D42" s="272" t="s">
        <v>42</v>
      </c>
      <c r="E42" s="422">
        <v>0</v>
      </c>
      <c r="F42" s="363">
        <v>0</v>
      </c>
      <c r="G42" s="363">
        <v>0</v>
      </c>
      <c r="H42" s="363">
        <v>0</v>
      </c>
      <c r="I42" s="363">
        <v>0</v>
      </c>
      <c r="J42" s="363">
        <v>0</v>
      </c>
      <c r="K42" s="363">
        <v>0</v>
      </c>
      <c r="L42" s="364">
        <v>0</v>
      </c>
    </row>
    <row r="43" spans="1:12" ht="18.95" hidden="1" customHeight="1">
      <c r="A43" s="261"/>
      <c r="B43" s="259"/>
      <c r="C43" s="259" t="s">
        <v>379</v>
      </c>
      <c r="D43" s="262" t="s">
        <v>43</v>
      </c>
      <c r="E43" s="423">
        <v>0</v>
      </c>
      <c r="F43" s="424">
        <v>0</v>
      </c>
      <c r="G43" s="424">
        <v>0</v>
      </c>
      <c r="H43" s="424">
        <v>0</v>
      </c>
      <c r="I43" s="424">
        <v>0</v>
      </c>
      <c r="J43" s="424">
        <v>0</v>
      </c>
      <c r="K43" s="424">
        <v>0</v>
      </c>
      <c r="L43" s="425">
        <v>0</v>
      </c>
    </row>
    <row r="44" spans="1:12" ht="18.95" hidden="1" customHeight="1">
      <c r="A44" s="261"/>
      <c r="B44" s="259"/>
      <c r="C44" s="259"/>
      <c r="D44" s="262" t="s">
        <v>44</v>
      </c>
      <c r="E44" s="423">
        <v>0</v>
      </c>
      <c r="F44" s="424">
        <v>0</v>
      </c>
      <c r="G44" s="424">
        <v>0</v>
      </c>
      <c r="H44" s="424">
        <v>0</v>
      </c>
      <c r="I44" s="424">
        <v>0</v>
      </c>
      <c r="J44" s="424">
        <v>0</v>
      </c>
      <c r="K44" s="424">
        <v>0</v>
      </c>
      <c r="L44" s="425">
        <v>0</v>
      </c>
    </row>
    <row r="45" spans="1:12" ht="18.95" hidden="1" customHeight="1">
      <c r="A45" s="261"/>
      <c r="B45" s="259"/>
      <c r="C45" s="259"/>
      <c r="D45" s="262" t="s">
        <v>45</v>
      </c>
      <c r="E45" s="428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429">
        <v>0</v>
      </c>
    </row>
    <row r="46" spans="1:12" ht="18.95" hidden="1" customHeight="1">
      <c r="A46" s="263"/>
      <c r="B46" s="264"/>
      <c r="C46" s="264"/>
      <c r="D46" s="265" t="s">
        <v>46</v>
      </c>
      <c r="E46" s="430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2">
        <v>0</v>
      </c>
    </row>
    <row r="47" spans="1:12" ht="18.95" customHeight="1">
      <c r="A47" s="257" t="s">
        <v>380</v>
      </c>
      <c r="B47" s="258" t="s">
        <v>48</v>
      </c>
      <c r="C47" s="259" t="s">
        <v>381</v>
      </c>
      <c r="D47" s="273" t="s">
        <v>42</v>
      </c>
      <c r="E47" s="422">
        <v>364289</v>
      </c>
      <c r="F47" s="363">
        <v>272712</v>
      </c>
      <c r="G47" s="363">
        <v>236</v>
      </c>
      <c r="H47" s="363">
        <v>86778</v>
      </c>
      <c r="I47" s="363">
        <v>326</v>
      </c>
      <c r="J47" s="363">
        <v>0</v>
      </c>
      <c r="K47" s="363">
        <v>0</v>
      </c>
      <c r="L47" s="364">
        <v>4237</v>
      </c>
    </row>
    <row r="48" spans="1:12" ht="18.95" customHeight="1">
      <c r="A48" s="257"/>
      <c r="B48" s="258"/>
      <c r="C48" s="259"/>
      <c r="D48" s="262" t="s">
        <v>43</v>
      </c>
      <c r="E48" s="423">
        <v>364369</v>
      </c>
      <c r="F48" s="424">
        <v>272632.29599999997</v>
      </c>
      <c r="G48" s="424">
        <v>236</v>
      </c>
      <c r="H48" s="424">
        <v>86923.703999999998</v>
      </c>
      <c r="I48" s="424">
        <v>340</v>
      </c>
      <c r="J48" s="424">
        <v>0</v>
      </c>
      <c r="K48" s="424">
        <v>0</v>
      </c>
      <c r="L48" s="425">
        <v>4237</v>
      </c>
    </row>
    <row r="49" spans="1:12" ht="18.95" customHeight="1">
      <c r="A49" s="257"/>
      <c r="B49" s="258"/>
      <c r="C49" s="259"/>
      <c r="D49" s="262" t="s">
        <v>44</v>
      </c>
      <c r="E49" s="423">
        <v>225323.89839000002</v>
      </c>
      <c r="F49" s="424">
        <v>175076.446</v>
      </c>
      <c r="G49" s="424">
        <v>93.299430000000001</v>
      </c>
      <c r="H49" s="424">
        <v>48333.280249999996</v>
      </c>
      <c r="I49" s="424">
        <v>218.83170999999999</v>
      </c>
      <c r="J49" s="424">
        <v>0</v>
      </c>
      <c r="K49" s="424">
        <v>0</v>
      </c>
      <c r="L49" s="425">
        <v>1602.0410000000002</v>
      </c>
    </row>
    <row r="50" spans="1:12" ht="18.95" customHeight="1">
      <c r="A50" s="257"/>
      <c r="B50" s="259"/>
      <c r="C50" s="259"/>
      <c r="D50" s="262" t="s">
        <v>45</v>
      </c>
      <c r="E50" s="428">
        <v>0.61853061275525756</v>
      </c>
      <c r="F50" s="215">
        <v>0.64198291971017041</v>
      </c>
      <c r="G50" s="215">
        <v>0.39533656779661019</v>
      </c>
      <c r="H50" s="215">
        <v>0.55697619500334183</v>
      </c>
      <c r="I50" s="215">
        <v>0.67126291411042938</v>
      </c>
      <c r="J50" s="215">
        <v>0</v>
      </c>
      <c r="K50" s="215">
        <v>0</v>
      </c>
      <c r="L50" s="429">
        <v>0.37810738730233662</v>
      </c>
    </row>
    <row r="51" spans="1:12" ht="18.95" customHeight="1">
      <c r="A51" s="263"/>
      <c r="B51" s="264"/>
      <c r="C51" s="264"/>
      <c r="D51" s="267" t="s">
        <v>46</v>
      </c>
      <c r="E51" s="430">
        <v>0.61839480962979843</v>
      </c>
      <c r="F51" s="431">
        <v>0.64217060329492293</v>
      </c>
      <c r="G51" s="431">
        <v>0.39533656779661019</v>
      </c>
      <c r="H51" s="431">
        <v>0.55604257556718928</v>
      </c>
      <c r="I51" s="431">
        <v>0.64362267647058824</v>
      </c>
      <c r="J51" s="431">
        <v>0</v>
      </c>
      <c r="K51" s="431">
        <v>0</v>
      </c>
      <c r="L51" s="432">
        <v>0.37810738730233662</v>
      </c>
    </row>
    <row r="52" spans="1:12" ht="18.95" customHeight="1">
      <c r="A52" s="257" t="s">
        <v>382</v>
      </c>
      <c r="B52" s="258" t="s">
        <v>48</v>
      </c>
      <c r="C52" s="259" t="s">
        <v>383</v>
      </c>
      <c r="D52" s="260" t="s">
        <v>42</v>
      </c>
      <c r="E52" s="422">
        <v>18000</v>
      </c>
      <c r="F52" s="363">
        <v>18000</v>
      </c>
      <c r="G52" s="363">
        <v>0</v>
      </c>
      <c r="H52" s="363">
        <v>0</v>
      </c>
      <c r="I52" s="363">
        <v>0</v>
      </c>
      <c r="J52" s="363">
        <v>0</v>
      </c>
      <c r="K52" s="363">
        <v>0</v>
      </c>
      <c r="L52" s="364">
        <v>0</v>
      </c>
    </row>
    <row r="53" spans="1:12" ht="18.95" customHeight="1">
      <c r="A53" s="257"/>
      <c r="B53" s="258"/>
      <c r="C53" s="259"/>
      <c r="D53" s="262" t="s">
        <v>43</v>
      </c>
      <c r="E53" s="423">
        <v>18000</v>
      </c>
      <c r="F53" s="424">
        <v>18000</v>
      </c>
      <c r="G53" s="424">
        <v>0</v>
      </c>
      <c r="H53" s="424">
        <v>0</v>
      </c>
      <c r="I53" s="424">
        <v>0</v>
      </c>
      <c r="J53" s="424">
        <v>0</v>
      </c>
      <c r="K53" s="424">
        <v>0</v>
      </c>
      <c r="L53" s="425">
        <v>0</v>
      </c>
    </row>
    <row r="54" spans="1:12" ht="18.95" customHeight="1">
      <c r="A54" s="257"/>
      <c r="B54" s="258"/>
      <c r="C54" s="259"/>
      <c r="D54" s="262" t="s">
        <v>44</v>
      </c>
      <c r="E54" s="423">
        <v>7915.8180000000002</v>
      </c>
      <c r="F54" s="424">
        <v>7915.8180000000002</v>
      </c>
      <c r="G54" s="424">
        <v>0</v>
      </c>
      <c r="H54" s="424">
        <v>0</v>
      </c>
      <c r="I54" s="424">
        <v>0</v>
      </c>
      <c r="J54" s="424">
        <v>0</v>
      </c>
      <c r="K54" s="424">
        <v>0</v>
      </c>
      <c r="L54" s="425">
        <v>0</v>
      </c>
    </row>
    <row r="55" spans="1:12" ht="18.95" customHeight="1">
      <c r="A55" s="261"/>
      <c r="B55" s="259"/>
      <c r="C55" s="259"/>
      <c r="D55" s="262" t="s">
        <v>45</v>
      </c>
      <c r="E55" s="428">
        <v>0.43976766666666667</v>
      </c>
      <c r="F55" s="215">
        <v>0.43976766666666667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429">
        <v>0</v>
      </c>
    </row>
    <row r="56" spans="1:12" ht="18.95" customHeight="1">
      <c r="A56" s="263"/>
      <c r="B56" s="264"/>
      <c r="C56" s="264"/>
      <c r="D56" s="267" t="s">
        <v>46</v>
      </c>
      <c r="E56" s="430">
        <v>0.43976766666666667</v>
      </c>
      <c r="F56" s="431">
        <v>0.43976766666666667</v>
      </c>
      <c r="G56" s="431">
        <v>0</v>
      </c>
      <c r="H56" s="431">
        <v>0</v>
      </c>
      <c r="I56" s="431">
        <v>0</v>
      </c>
      <c r="J56" s="431">
        <v>0</v>
      </c>
      <c r="K56" s="431">
        <v>0</v>
      </c>
      <c r="L56" s="432">
        <v>0</v>
      </c>
    </row>
    <row r="57" spans="1:12" ht="18.95" customHeight="1">
      <c r="A57" s="257" t="s">
        <v>384</v>
      </c>
      <c r="B57" s="258" t="s">
        <v>48</v>
      </c>
      <c r="C57" s="259" t="s">
        <v>385</v>
      </c>
      <c r="D57" s="262" t="s">
        <v>42</v>
      </c>
      <c r="E57" s="422">
        <v>10899314</v>
      </c>
      <c r="F57" s="363">
        <v>4481588</v>
      </c>
      <c r="G57" s="363">
        <v>13866</v>
      </c>
      <c r="H57" s="363">
        <v>3349462</v>
      </c>
      <c r="I57" s="363">
        <v>2526359</v>
      </c>
      <c r="J57" s="363">
        <v>0</v>
      </c>
      <c r="K57" s="363">
        <v>0</v>
      </c>
      <c r="L57" s="364">
        <v>528039</v>
      </c>
    </row>
    <row r="58" spans="1:12" ht="18.95" customHeight="1">
      <c r="A58" s="257"/>
      <c r="B58" s="258"/>
      <c r="C58" s="259"/>
      <c r="D58" s="262" t="s">
        <v>43</v>
      </c>
      <c r="E58" s="423">
        <v>12583390.511330003</v>
      </c>
      <c r="F58" s="424">
        <v>4774957.7458599983</v>
      </c>
      <c r="G58" s="424">
        <v>13810</v>
      </c>
      <c r="H58" s="424">
        <v>3378765.195350002</v>
      </c>
      <c r="I58" s="424">
        <v>3878155.4551200019</v>
      </c>
      <c r="J58" s="424">
        <v>0</v>
      </c>
      <c r="K58" s="424">
        <v>0</v>
      </c>
      <c r="L58" s="425">
        <v>537702.11499999987</v>
      </c>
    </row>
    <row r="59" spans="1:12" ht="18.95" customHeight="1">
      <c r="A59" s="257"/>
      <c r="B59" s="258"/>
      <c r="C59" s="259"/>
      <c r="D59" s="262" t="s">
        <v>44</v>
      </c>
      <c r="E59" s="423">
        <v>4900307.267599999</v>
      </c>
      <c r="F59" s="424">
        <v>2453406.4994999999</v>
      </c>
      <c r="G59" s="424">
        <v>5682.7533699999985</v>
      </c>
      <c r="H59" s="424">
        <v>1428748.7843899992</v>
      </c>
      <c r="I59" s="424">
        <v>746458.49360000005</v>
      </c>
      <c r="J59" s="424">
        <v>0</v>
      </c>
      <c r="K59" s="424">
        <v>0</v>
      </c>
      <c r="L59" s="425">
        <v>266010.73674000002</v>
      </c>
    </row>
    <row r="60" spans="1:12" ht="18.95" customHeight="1">
      <c r="A60" s="261"/>
      <c r="B60" s="259"/>
      <c r="C60" s="259"/>
      <c r="D60" s="262" t="s">
        <v>45</v>
      </c>
      <c r="E60" s="428">
        <v>0.44959776987799405</v>
      </c>
      <c r="F60" s="215">
        <v>0.54744133095233205</v>
      </c>
      <c r="G60" s="215">
        <v>0.40983364849271586</v>
      </c>
      <c r="H60" s="215">
        <v>0.42656067881647836</v>
      </c>
      <c r="I60" s="215">
        <v>0.2954680999810399</v>
      </c>
      <c r="J60" s="215">
        <v>0</v>
      </c>
      <c r="K60" s="215">
        <v>0</v>
      </c>
      <c r="L60" s="429">
        <v>0.50377100316453904</v>
      </c>
    </row>
    <row r="61" spans="1:12" ht="18.95" customHeight="1">
      <c r="A61" s="263"/>
      <c r="B61" s="264"/>
      <c r="C61" s="264"/>
      <c r="D61" s="262" t="s">
        <v>46</v>
      </c>
      <c r="E61" s="430">
        <v>0.38942662259331412</v>
      </c>
      <c r="F61" s="431">
        <v>0.51380695496775053</v>
      </c>
      <c r="G61" s="431">
        <v>0.41149553729181743</v>
      </c>
      <c r="H61" s="431">
        <v>0.42286122348966509</v>
      </c>
      <c r="I61" s="431">
        <v>0.19247771324239046</v>
      </c>
      <c r="J61" s="431">
        <v>0</v>
      </c>
      <c r="K61" s="431">
        <v>0</v>
      </c>
      <c r="L61" s="432">
        <v>0.49471766861099309</v>
      </c>
    </row>
    <row r="62" spans="1:12" ht="18.95" customHeight="1">
      <c r="A62" s="257" t="s">
        <v>386</v>
      </c>
      <c r="B62" s="258" t="s">
        <v>48</v>
      </c>
      <c r="C62" s="259" t="s">
        <v>135</v>
      </c>
      <c r="D62" s="260" t="s">
        <v>42</v>
      </c>
      <c r="E62" s="422">
        <v>57940</v>
      </c>
      <c r="F62" s="363">
        <v>54366</v>
      </c>
      <c r="G62" s="363">
        <v>10</v>
      </c>
      <c r="H62" s="363">
        <v>3564</v>
      </c>
      <c r="I62" s="363">
        <v>0</v>
      </c>
      <c r="J62" s="363">
        <v>0</v>
      </c>
      <c r="K62" s="363">
        <v>0</v>
      </c>
      <c r="L62" s="364">
        <v>0</v>
      </c>
    </row>
    <row r="63" spans="1:12" ht="18.95" customHeight="1">
      <c r="A63" s="257"/>
      <c r="B63" s="258"/>
      <c r="C63" s="259"/>
      <c r="D63" s="262" t="s">
        <v>43</v>
      </c>
      <c r="E63" s="423">
        <v>57992.091760000003</v>
      </c>
      <c r="F63" s="424">
        <v>54366</v>
      </c>
      <c r="G63" s="424">
        <v>10</v>
      </c>
      <c r="H63" s="424">
        <v>3616.0917599999998</v>
      </c>
      <c r="I63" s="424">
        <v>0</v>
      </c>
      <c r="J63" s="424">
        <v>0</v>
      </c>
      <c r="K63" s="424">
        <v>0</v>
      </c>
      <c r="L63" s="425">
        <v>0</v>
      </c>
    </row>
    <row r="64" spans="1:12" ht="18.95" customHeight="1">
      <c r="A64" s="257"/>
      <c r="B64" s="258"/>
      <c r="C64" s="259"/>
      <c r="D64" s="262" t="s">
        <v>44</v>
      </c>
      <c r="E64" s="423">
        <v>38561.049279999992</v>
      </c>
      <c r="F64" s="424">
        <v>36558.672299999991</v>
      </c>
      <c r="G64" s="424">
        <v>1.52471</v>
      </c>
      <c r="H64" s="424">
        <v>2000.8522700000001</v>
      </c>
      <c r="I64" s="424">
        <v>0</v>
      </c>
      <c r="J64" s="424">
        <v>0</v>
      </c>
      <c r="K64" s="424">
        <v>0</v>
      </c>
      <c r="L64" s="425">
        <v>0</v>
      </c>
    </row>
    <row r="65" spans="1:12" ht="18.95" customHeight="1">
      <c r="A65" s="261"/>
      <c r="B65" s="259"/>
      <c r="C65" s="259"/>
      <c r="D65" s="262" t="s">
        <v>45</v>
      </c>
      <c r="E65" s="428">
        <v>0.66553416085605788</v>
      </c>
      <c r="F65" s="215">
        <v>0.67245470146782904</v>
      </c>
      <c r="G65" s="215">
        <v>0.152471</v>
      </c>
      <c r="H65" s="215">
        <v>0.56140636083052753</v>
      </c>
      <c r="I65" s="215">
        <v>0</v>
      </c>
      <c r="J65" s="215">
        <v>0</v>
      </c>
      <c r="K65" s="215">
        <v>0</v>
      </c>
      <c r="L65" s="429">
        <v>0</v>
      </c>
    </row>
    <row r="66" spans="1:12" ht="18.95" customHeight="1">
      <c r="A66" s="263"/>
      <c r="B66" s="264"/>
      <c r="C66" s="264"/>
      <c r="D66" s="267" t="s">
        <v>46</v>
      </c>
      <c r="E66" s="430">
        <v>0.664936340623558</v>
      </c>
      <c r="F66" s="431">
        <v>0.67245470146782904</v>
      </c>
      <c r="G66" s="431">
        <v>0.152471</v>
      </c>
      <c r="H66" s="431">
        <v>0.55331899818825403</v>
      </c>
      <c r="I66" s="431">
        <v>0</v>
      </c>
      <c r="J66" s="431">
        <v>0</v>
      </c>
      <c r="K66" s="431">
        <v>0</v>
      </c>
      <c r="L66" s="432">
        <v>0</v>
      </c>
    </row>
    <row r="67" spans="1:12" ht="18.95" customHeight="1">
      <c r="A67" s="257" t="s">
        <v>387</v>
      </c>
      <c r="B67" s="258" t="s">
        <v>48</v>
      </c>
      <c r="C67" s="259" t="s">
        <v>388</v>
      </c>
      <c r="D67" s="260" t="s">
        <v>42</v>
      </c>
      <c r="E67" s="422">
        <v>1332054</v>
      </c>
      <c r="F67" s="363">
        <v>1320532</v>
      </c>
      <c r="G67" s="363">
        <v>345</v>
      </c>
      <c r="H67" s="363">
        <v>10508</v>
      </c>
      <c r="I67" s="363">
        <v>669</v>
      </c>
      <c r="J67" s="363">
        <v>0</v>
      </c>
      <c r="K67" s="363">
        <v>0</v>
      </c>
      <c r="L67" s="364">
        <v>0</v>
      </c>
    </row>
    <row r="68" spans="1:12" ht="18.95" customHeight="1">
      <c r="A68" s="257"/>
      <c r="B68" s="258"/>
      <c r="C68" s="259"/>
      <c r="D68" s="262" t="s">
        <v>43</v>
      </c>
      <c r="E68" s="423">
        <v>2164183.6588499998</v>
      </c>
      <c r="F68" s="424">
        <v>2126174.5534099997</v>
      </c>
      <c r="G68" s="424">
        <v>341.36521999999997</v>
      </c>
      <c r="H68" s="424">
        <v>34621.490960000003</v>
      </c>
      <c r="I68" s="424">
        <v>3046.24926</v>
      </c>
      <c r="J68" s="424">
        <v>0</v>
      </c>
      <c r="K68" s="424">
        <v>0</v>
      </c>
      <c r="L68" s="425">
        <v>0</v>
      </c>
    </row>
    <row r="69" spans="1:12" ht="18.95" customHeight="1">
      <c r="A69" s="257"/>
      <c r="B69" s="258"/>
      <c r="C69" s="259"/>
      <c r="D69" s="262" t="s">
        <v>44</v>
      </c>
      <c r="E69" s="423">
        <v>1164625.3055500006</v>
      </c>
      <c r="F69" s="424">
        <v>1140027.6340300005</v>
      </c>
      <c r="G69" s="424">
        <v>101.43576999999999</v>
      </c>
      <c r="H69" s="424">
        <v>24384.311489999996</v>
      </c>
      <c r="I69" s="424">
        <v>111.92425999999999</v>
      </c>
      <c r="J69" s="424">
        <v>0</v>
      </c>
      <c r="K69" s="424">
        <v>0</v>
      </c>
      <c r="L69" s="425">
        <v>0</v>
      </c>
    </row>
    <row r="70" spans="1:12" ht="18.95" customHeight="1">
      <c r="A70" s="261"/>
      <c r="B70" s="259"/>
      <c r="C70" s="259"/>
      <c r="D70" s="262" t="s">
        <v>45</v>
      </c>
      <c r="E70" s="428">
        <v>0.8743078775710299</v>
      </c>
      <c r="F70" s="215">
        <v>0.86330935867514047</v>
      </c>
      <c r="G70" s="215">
        <v>0.29401672463768114</v>
      </c>
      <c r="H70" s="215">
        <v>2.320547343928435</v>
      </c>
      <c r="I70" s="215">
        <v>0.16730083707025409</v>
      </c>
      <c r="J70" s="215">
        <v>0</v>
      </c>
      <c r="K70" s="215">
        <v>0</v>
      </c>
      <c r="L70" s="429">
        <v>0</v>
      </c>
    </row>
    <row r="71" spans="1:12" ht="18.95" customHeight="1">
      <c r="A71" s="263"/>
      <c r="B71" s="264"/>
      <c r="C71" s="264"/>
      <c r="D71" s="265" t="s">
        <v>46</v>
      </c>
      <c r="E71" s="430">
        <v>0.53813607767875726</v>
      </c>
      <c r="F71" s="431">
        <v>0.53618722517471684</v>
      </c>
      <c r="G71" s="431">
        <v>0.29714734852015678</v>
      </c>
      <c r="H71" s="431">
        <v>0.70431142085049003</v>
      </c>
      <c r="I71" s="431">
        <v>3.6741661777211228E-2</v>
      </c>
      <c r="J71" s="431">
        <v>0</v>
      </c>
      <c r="K71" s="431">
        <v>0</v>
      </c>
      <c r="L71" s="432">
        <v>0</v>
      </c>
    </row>
    <row r="72" spans="1:12" ht="18.95" customHeight="1">
      <c r="A72" s="274" t="s">
        <v>389</v>
      </c>
      <c r="B72" s="270" t="s">
        <v>48</v>
      </c>
      <c r="C72" s="275" t="s">
        <v>390</v>
      </c>
      <c r="D72" s="272" t="s">
        <v>42</v>
      </c>
      <c r="E72" s="422">
        <v>438923</v>
      </c>
      <c r="F72" s="363">
        <v>299971</v>
      </c>
      <c r="G72" s="363">
        <v>242</v>
      </c>
      <c r="H72" s="363">
        <v>126696</v>
      </c>
      <c r="I72" s="363">
        <v>5735</v>
      </c>
      <c r="J72" s="363">
        <v>0</v>
      </c>
      <c r="K72" s="363">
        <v>0</v>
      </c>
      <c r="L72" s="364">
        <v>6279</v>
      </c>
    </row>
    <row r="73" spans="1:12" ht="18.95" customHeight="1">
      <c r="A73" s="257"/>
      <c r="B73" s="258"/>
      <c r="C73" s="259"/>
      <c r="D73" s="262" t="s">
        <v>43</v>
      </c>
      <c r="E73" s="423">
        <v>463209.51500000001</v>
      </c>
      <c r="F73" s="424">
        <v>300834.647</v>
      </c>
      <c r="G73" s="424">
        <v>243.3</v>
      </c>
      <c r="H73" s="424">
        <v>125683.02500000007</v>
      </c>
      <c r="I73" s="424">
        <v>6280.3829999999998</v>
      </c>
      <c r="J73" s="424">
        <v>0</v>
      </c>
      <c r="K73" s="424">
        <v>0</v>
      </c>
      <c r="L73" s="425">
        <v>30168.16</v>
      </c>
    </row>
    <row r="74" spans="1:12" ht="18.95" customHeight="1">
      <c r="A74" s="257"/>
      <c r="B74" s="258"/>
      <c r="C74" s="259"/>
      <c r="D74" s="262" t="s">
        <v>44</v>
      </c>
      <c r="E74" s="423">
        <v>219804.56542000006</v>
      </c>
      <c r="F74" s="424">
        <v>159317.10407000003</v>
      </c>
      <c r="G74" s="424">
        <v>107.98055999999998</v>
      </c>
      <c r="H74" s="424">
        <v>49556.506260000031</v>
      </c>
      <c r="I74" s="424">
        <v>1404.4376100000002</v>
      </c>
      <c r="J74" s="424">
        <v>0</v>
      </c>
      <c r="K74" s="424">
        <v>0</v>
      </c>
      <c r="L74" s="425">
        <v>9418.5369199999986</v>
      </c>
    </row>
    <row r="75" spans="1:12" ht="18.95" customHeight="1">
      <c r="A75" s="261"/>
      <c r="B75" s="259"/>
      <c r="C75" s="259" t="s">
        <v>4</v>
      </c>
      <c r="D75" s="262" t="s">
        <v>45</v>
      </c>
      <c r="E75" s="428">
        <v>0.50078160729786336</v>
      </c>
      <c r="F75" s="215">
        <v>0.53110835404089074</v>
      </c>
      <c r="G75" s="215">
        <v>0.44620066115702472</v>
      </c>
      <c r="H75" s="215">
        <v>0.39114499479068032</v>
      </c>
      <c r="I75" s="215">
        <v>0.24488885963382739</v>
      </c>
      <c r="J75" s="215">
        <v>0</v>
      </c>
      <c r="K75" s="215">
        <v>0</v>
      </c>
      <c r="L75" s="429">
        <v>1.500005879917184</v>
      </c>
    </row>
    <row r="76" spans="1:12" ht="18.95" customHeight="1">
      <c r="A76" s="263"/>
      <c r="B76" s="264"/>
      <c r="C76" s="264"/>
      <c r="D76" s="268" t="s">
        <v>46</v>
      </c>
      <c r="E76" s="430">
        <v>0.47452515179874932</v>
      </c>
      <c r="F76" s="431">
        <v>0.52958362894284594</v>
      </c>
      <c r="G76" s="431">
        <v>0.44381652281134393</v>
      </c>
      <c r="H76" s="431">
        <v>0.39429752951920122</v>
      </c>
      <c r="I76" s="431">
        <v>0.22362292395224945</v>
      </c>
      <c r="J76" s="431">
        <v>0</v>
      </c>
      <c r="K76" s="431">
        <v>0</v>
      </c>
      <c r="L76" s="432">
        <v>0.31220123865691507</v>
      </c>
    </row>
    <row r="77" spans="1:12" ht="18.95" customHeight="1">
      <c r="A77" s="257" t="s">
        <v>391</v>
      </c>
      <c r="B77" s="258" t="s">
        <v>48</v>
      </c>
      <c r="C77" s="259" t="s">
        <v>392</v>
      </c>
      <c r="D77" s="273" t="s">
        <v>42</v>
      </c>
      <c r="E77" s="422">
        <v>195499</v>
      </c>
      <c r="F77" s="363"/>
      <c r="G77" s="363">
        <v>260</v>
      </c>
      <c r="H77" s="363">
        <v>191509</v>
      </c>
      <c r="I77" s="363">
        <v>1300</v>
      </c>
      <c r="J77" s="363">
        <v>0</v>
      </c>
      <c r="K77" s="363">
        <v>0</v>
      </c>
      <c r="L77" s="364">
        <v>2430</v>
      </c>
    </row>
    <row r="78" spans="1:12" ht="18.95" customHeight="1">
      <c r="A78" s="257"/>
      <c r="B78" s="258"/>
      <c r="C78" s="259"/>
      <c r="D78" s="262" t="s">
        <v>43</v>
      </c>
      <c r="E78" s="423">
        <v>195702.17300000001</v>
      </c>
      <c r="F78" s="424">
        <v>0</v>
      </c>
      <c r="G78" s="424">
        <v>286.39099999999996</v>
      </c>
      <c r="H78" s="424">
        <v>190769.712</v>
      </c>
      <c r="I78" s="424">
        <v>2099.98</v>
      </c>
      <c r="J78" s="424">
        <v>0</v>
      </c>
      <c r="K78" s="424">
        <v>0</v>
      </c>
      <c r="L78" s="425">
        <v>2546.09</v>
      </c>
    </row>
    <row r="79" spans="1:12" ht="18.95" customHeight="1">
      <c r="A79" s="257"/>
      <c r="B79" s="258"/>
      <c r="C79" s="259"/>
      <c r="D79" s="262" t="s">
        <v>44</v>
      </c>
      <c r="E79" s="423">
        <v>112492.38645999999</v>
      </c>
      <c r="F79" s="424">
        <v>0</v>
      </c>
      <c r="G79" s="424">
        <v>152.67103</v>
      </c>
      <c r="H79" s="424">
        <v>110999.825</v>
      </c>
      <c r="I79" s="424">
        <v>23.255189999999999</v>
      </c>
      <c r="J79" s="424">
        <v>0</v>
      </c>
      <c r="K79" s="424">
        <v>0</v>
      </c>
      <c r="L79" s="425">
        <v>1316.6352399999998</v>
      </c>
    </row>
    <row r="80" spans="1:12" ht="18.95" customHeight="1">
      <c r="A80" s="261"/>
      <c r="B80" s="259"/>
      <c r="C80" s="259"/>
      <c r="D80" s="262" t="s">
        <v>45</v>
      </c>
      <c r="E80" s="428">
        <v>0.57541156967554818</v>
      </c>
      <c r="F80" s="215">
        <v>0</v>
      </c>
      <c r="G80" s="215">
        <v>0.58719626923076929</v>
      </c>
      <c r="H80" s="215">
        <v>0.57960631093055681</v>
      </c>
      <c r="I80" s="215">
        <v>1.7888607692307691E-2</v>
      </c>
      <c r="J80" s="215">
        <v>0</v>
      </c>
      <c r="K80" s="215">
        <v>0</v>
      </c>
      <c r="L80" s="429">
        <v>0.54182520164609049</v>
      </c>
    </row>
    <row r="81" spans="1:12" ht="18.95" customHeight="1">
      <c r="A81" s="263"/>
      <c r="B81" s="264"/>
      <c r="C81" s="264"/>
      <c r="D81" s="262" t="s">
        <v>46</v>
      </c>
      <c r="E81" s="430">
        <v>0.5748141920733808</v>
      </c>
      <c r="F81" s="431">
        <v>0</v>
      </c>
      <c r="G81" s="431">
        <v>0.5330859908307175</v>
      </c>
      <c r="H81" s="431">
        <v>0.58185245360122995</v>
      </c>
      <c r="I81" s="431">
        <v>1.1074005466718729E-2</v>
      </c>
      <c r="J81" s="431">
        <v>0</v>
      </c>
      <c r="K81" s="431">
        <v>0</v>
      </c>
      <c r="L81" s="432">
        <v>0.51712046314152282</v>
      </c>
    </row>
    <row r="82" spans="1:12" ht="18.95" customHeight="1">
      <c r="A82" s="257" t="s">
        <v>393</v>
      </c>
      <c r="B82" s="258" t="s">
        <v>48</v>
      </c>
      <c r="C82" s="259" t="s">
        <v>112</v>
      </c>
      <c r="D82" s="260" t="s">
        <v>42</v>
      </c>
      <c r="E82" s="422">
        <v>6347221</v>
      </c>
      <c r="F82" s="363">
        <v>5099417</v>
      </c>
      <c r="G82" s="363">
        <v>41521</v>
      </c>
      <c r="H82" s="363">
        <v>774696</v>
      </c>
      <c r="I82" s="363">
        <v>294856</v>
      </c>
      <c r="J82" s="363">
        <v>0</v>
      </c>
      <c r="K82" s="363">
        <v>0</v>
      </c>
      <c r="L82" s="364">
        <v>136731</v>
      </c>
    </row>
    <row r="83" spans="1:12" ht="18.95" customHeight="1">
      <c r="A83" s="257"/>
      <c r="B83" s="258"/>
      <c r="C83" s="259"/>
      <c r="D83" s="262" t="s">
        <v>43</v>
      </c>
      <c r="E83" s="423">
        <v>6409656.409</v>
      </c>
      <c r="F83" s="424">
        <v>5131035.409</v>
      </c>
      <c r="G83" s="424">
        <v>41521</v>
      </c>
      <c r="H83" s="424">
        <v>774696</v>
      </c>
      <c r="I83" s="424">
        <v>325571.00000000006</v>
      </c>
      <c r="J83" s="424">
        <v>0</v>
      </c>
      <c r="K83" s="424">
        <v>0</v>
      </c>
      <c r="L83" s="425">
        <v>136833</v>
      </c>
    </row>
    <row r="84" spans="1:12" ht="18.95" customHeight="1">
      <c r="A84" s="257"/>
      <c r="B84" s="258"/>
      <c r="C84" s="259"/>
      <c r="D84" s="262" t="s">
        <v>44</v>
      </c>
      <c r="E84" s="423">
        <v>3575916.4137499998</v>
      </c>
      <c r="F84" s="424">
        <v>2897133.9194999998</v>
      </c>
      <c r="G84" s="424">
        <v>37826.014739999999</v>
      </c>
      <c r="H84" s="424">
        <v>419619.27772000001</v>
      </c>
      <c r="I84" s="424">
        <v>148981.7775</v>
      </c>
      <c r="J84" s="424">
        <v>0</v>
      </c>
      <c r="K84" s="424">
        <v>0</v>
      </c>
      <c r="L84" s="425">
        <v>72355.424289999995</v>
      </c>
    </row>
    <row r="85" spans="1:12" ht="18.95" customHeight="1">
      <c r="A85" s="261"/>
      <c r="B85" s="259"/>
      <c r="C85" s="259"/>
      <c r="D85" s="262" t="s">
        <v>45</v>
      </c>
      <c r="E85" s="428">
        <v>0.56338300080460402</v>
      </c>
      <c r="F85" s="215">
        <v>0.56813041951658394</v>
      </c>
      <c r="G85" s="215">
        <v>0.91100924207027767</v>
      </c>
      <c r="H85" s="215">
        <v>0.54165669852432441</v>
      </c>
      <c r="I85" s="215">
        <v>0.50526961465935916</v>
      </c>
      <c r="J85" s="215">
        <v>0</v>
      </c>
      <c r="K85" s="215">
        <v>0</v>
      </c>
      <c r="L85" s="429">
        <v>0.52918083163291418</v>
      </c>
    </row>
    <row r="86" spans="1:12" ht="18.95" customHeight="1">
      <c r="A86" s="263"/>
      <c r="B86" s="264"/>
      <c r="C86" s="264"/>
      <c r="D86" s="267" t="s">
        <v>46</v>
      </c>
      <c r="E86" s="430">
        <v>0.55789517964316204</v>
      </c>
      <c r="F86" s="431">
        <v>0.56462949260072037</v>
      </c>
      <c r="G86" s="431">
        <v>0.91100924207027767</v>
      </c>
      <c r="H86" s="431">
        <v>0.54165669852432441</v>
      </c>
      <c r="I86" s="431">
        <v>0.45760149859784799</v>
      </c>
      <c r="J86" s="431">
        <v>0</v>
      </c>
      <c r="K86" s="431">
        <v>0</v>
      </c>
      <c r="L86" s="432">
        <v>0.52878636213486507</v>
      </c>
    </row>
    <row r="87" spans="1:12" ht="18.95" customHeight="1">
      <c r="A87" s="257" t="s">
        <v>394</v>
      </c>
      <c r="B87" s="258" t="s">
        <v>48</v>
      </c>
      <c r="C87" s="259" t="s">
        <v>84</v>
      </c>
      <c r="D87" s="262" t="s">
        <v>42</v>
      </c>
      <c r="E87" s="422">
        <v>13836776</v>
      </c>
      <c r="F87" s="363">
        <v>490791</v>
      </c>
      <c r="G87" s="363">
        <v>394837</v>
      </c>
      <c r="H87" s="363">
        <v>11620236</v>
      </c>
      <c r="I87" s="363">
        <v>503085</v>
      </c>
      <c r="J87" s="363">
        <v>0</v>
      </c>
      <c r="K87" s="363">
        <v>0</v>
      </c>
      <c r="L87" s="364">
        <v>827827</v>
      </c>
    </row>
    <row r="88" spans="1:12" ht="18.95" customHeight="1">
      <c r="A88" s="257"/>
      <c r="B88" s="258"/>
      <c r="C88" s="259"/>
      <c r="D88" s="262" t="s">
        <v>43</v>
      </c>
      <c r="E88" s="423">
        <v>14375882.138679985</v>
      </c>
      <c r="F88" s="424">
        <v>692011.26767000009</v>
      </c>
      <c r="G88" s="424">
        <v>391877.97256999998</v>
      </c>
      <c r="H88" s="424">
        <v>11890399.612589983</v>
      </c>
      <c r="I88" s="424">
        <v>568700.36659000011</v>
      </c>
      <c r="J88" s="424">
        <v>0</v>
      </c>
      <c r="K88" s="424">
        <v>0</v>
      </c>
      <c r="L88" s="425">
        <v>832892.91926000046</v>
      </c>
    </row>
    <row r="89" spans="1:12" ht="18.95" customHeight="1">
      <c r="A89" s="257"/>
      <c r="B89" s="258"/>
      <c r="C89" s="259"/>
      <c r="D89" s="262" t="s">
        <v>44</v>
      </c>
      <c r="E89" s="423">
        <v>7586909.5192999756</v>
      </c>
      <c r="F89" s="424">
        <v>428771.47859000007</v>
      </c>
      <c r="G89" s="424">
        <v>171027.12294000009</v>
      </c>
      <c r="H89" s="424">
        <v>6563587.558619976</v>
      </c>
      <c r="I89" s="424">
        <v>58846.23369999999</v>
      </c>
      <c r="J89" s="424">
        <v>0</v>
      </c>
      <c r="K89" s="424">
        <v>0</v>
      </c>
      <c r="L89" s="425">
        <v>364677.12544999935</v>
      </c>
    </row>
    <row r="90" spans="1:12" ht="18.95" customHeight="1">
      <c r="A90" s="257"/>
      <c r="B90" s="259"/>
      <c r="C90" s="259"/>
      <c r="D90" s="262" t="s">
        <v>45</v>
      </c>
      <c r="E90" s="428">
        <v>0.54831483282666249</v>
      </c>
      <c r="F90" s="215">
        <v>0.87363353971446112</v>
      </c>
      <c r="G90" s="215">
        <v>0.43315880462064116</v>
      </c>
      <c r="H90" s="215">
        <v>0.56484115801262347</v>
      </c>
      <c r="I90" s="215">
        <v>0.11697075782422452</v>
      </c>
      <c r="J90" s="215">
        <v>0</v>
      </c>
      <c r="K90" s="215">
        <v>0</v>
      </c>
      <c r="L90" s="429">
        <v>0.44052335264493592</v>
      </c>
    </row>
    <row r="91" spans="1:12" ht="18.95" customHeight="1">
      <c r="A91" s="263"/>
      <c r="B91" s="264"/>
      <c r="C91" s="264"/>
      <c r="D91" s="265" t="s">
        <v>46</v>
      </c>
      <c r="E91" s="430">
        <v>0.52775262388152944</v>
      </c>
      <c r="F91" s="431">
        <v>0.61960187445165793</v>
      </c>
      <c r="G91" s="431">
        <v>0.43642953906895093</v>
      </c>
      <c r="H91" s="431">
        <v>0.55200731451197094</v>
      </c>
      <c r="I91" s="431">
        <v>0.10347493540904415</v>
      </c>
      <c r="J91" s="431">
        <v>0</v>
      </c>
      <c r="K91" s="431">
        <v>0</v>
      </c>
      <c r="L91" s="432">
        <v>0.43784394970484763</v>
      </c>
    </row>
    <row r="92" spans="1:12" ht="18.95" customHeight="1">
      <c r="A92" s="257" t="s">
        <v>395</v>
      </c>
      <c r="B92" s="258" t="s">
        <v>48</v>
      </c>
      <c r="C92" s="259" t="s">
        <v>396</v>
      </c>
      <c r="D92" s="260" t="s">
        <v>42</v>
      </c>
      <c r="E92" s="422">
        <v>2652203</v>
      </c>
      <c r="F92" s="363">
        <v>108550</v>
      </c>
      <c r="G92" s="363">
        <v>129722</v>
      </c>
      <c r="H92" s="363">
        <v>2175222</v>
      </c>
      <c r="I92" s="363">
        <v>238694</v>
      </c>
      <c r="J92" s="363">
        <v>0</v>
      </c>
      <c r="K92" s="363">
        <v>0</v>
      </c>
      <c r="L92" s="364">
        <v>15</v>
      </c>
    </row>
    <row r="93" spans="1:12" ht="18.95" customHeight="1">
      <c r="A93" s="257"/>
      <c r="B93" s="258"/>
      <c r="C93" s="259" t="s">
        <v>397</v>
      </c>
      <c r="D93" s="262" t="s">
        <v>43</v>
      </c>
      <c r="E93" s="423">
        <v>2703178.3279999993</v>
      </c>
      <c r="F93" s="424">
        <v>116463.47199999999</v>
      </c>
      <c r="G93" s="424">
        <v>129966.05999999998</v>
      </c>
      <c r="H93" s="424">
        <v>2211972.8139999993</v>
      </c>
      <c r="I93" s="424">
        <v>244760.98200000002</v>
      </c>
      <c r="J93" s="424">
        <v>0</v>
      </c>
      <c r="K93" s="424">
        <v>0</v>
      </c>
      <c r="L93" s="425">
        <v>15</v>
      </c>
    </row>
    <row r="94" spans="1:12" ht="18.95" customHeight="1">
      <c r="A94" s="257"/>
      <c r="B94" s="258"/>
      <c r="C94" s="259" t="s">
        <v>398</v>
      </c>
      <c r="D94" s="262" t="s">
        <v>44</v>
      </c>
      <c r="E94" s="423">
        <v>1377035.32021</v>
      </c>
      <c r="F94" s="424">
        <v>101273.05617</v>
      </c>
      <c r="G94" s="424">
        <v>78741.20345999999</v>
      </c>
      <c r="H94" s="424">
        <v>1162995.99116</v>
      </c>
      <c r="I94" s="424">
        <v>34024.811650000003</v>
      </c>
      <c r="J94" s="424">
        <v>0</v>
      </c>
      <c r="K94" s="424">
        <v>0</v>
      </c>
      <c r="L94" s="425">
        <v>0.25777</v>
      </c>
    </row>
    <row r="95" spans="1:12" ht="18.95" customHeight="1">
      <c r="A95" s="261"/>
      <c r="B95" s="259"/>
      <c r="C95" s="259" t="s">
        <v>399</v>
      </c>
      <c r="D95" s="262" t="s">
        <v>45</v>
      </c>
      <c r="E95" s="428">
        <v>0.51920434454300823</v>
      </c>
      <c r="F95" s="215">
        <v>0.93296228622754485</v>
      </c>
      <c r="G95" s="215">
        <v>0.6069996103976194</v>
      </c>
      <c r="H95" s="215">
        <v>0.53465622872515994</v>
      </c>
      <c r="I95" s="215">
        <v>0.14254573491583367</v>
      </c>
      <c r="J95" s="215">
        <v>0</v>
      </c>
      <c r="K95" s="215">
        <v>0</v>
      </c>
      <c r="L95" s="429">
        <v>1.7184666666666668E-2</v>
      </c>
    </row>
    <row r="96" spans="1:12" ht="18.95" customHeight="1">
      <c r="A96" s="263"/>
      <c r="B96" s="264"/>
      <c r="C96" s="264"/>
      <c r="D96" s="267" t="s">
        <v>46</v>
      </c>
      <c r="E96" s="430">
        <v>0.50941342121103317</v>
      </c>
      <c r="F96" s="431">
        <v>0.86956926863729433</v>
      </c>
      <c r="G96" s="431">
        <v>0.60585974107393881</v>
      </c>
      <c r="H96" s="431">
        <v>0.52577318482359992</v>
      </c>
      <c r="I96" s="431">
        <v>0.13901240047320942</v>
      </c>
      <c r="J96" s="431">
        <v>0</v>
      </c>
      <c r="K96" s="431">
        <v>0</v>
      </c>
      <c r="L96" s="432">
        <v>1.7184666666666668E-2</v>
      </c>
    </row>
    <row r="97" spans="1:12" ht="18.95" customHeight="1">
      <c r="A97" s="257" t="s">
        <v>400</v>
      </c>
      <c r="B97" s="258" t="s">
        <v>48</v>
      </c>
      <c r="C97" s="259" t="s">
        <v>114</v>
      </c>
      <c r="D97" s="262" t="s">
        <v>42</v>
      </c>
      <c r="E97" s="422">
        <v>33299427</v>
      </c>
      <c r="F97" s="363">
        <v>1370535</v>
      </c>
      <c r="G97" s="363">
        <v>1191603</v>
      </c>
      <c r="H97" s="363">
        <v>19853968</v>
      </c>
      <c r="I97" s="363">
        <v>10883321</v>
      </c>
      <c r="J97" s="363">
        <v>0</v>
      </c>
      <c r="K97" s="363">
        <v>0</v>
      </c>
      <c r="L97" s="364">
        <v>0</v>
      </c>
    </row>
    <row r="98" spans="1:12" ht="18.95" customHeight="1">
      <c r="A98" s="257"/>
      <c r="B98" s="258"/>
      <c r="C98" s="259"/>
      <c r="D98" s="262" t="s">
        <v>43</v>
      </c>
      <c r="E98" s="423">
        <v>33299783.835939974</v>
      </c>
      <c r="F98" s="424">
        <v>1505229.37</v>
      </c>
      <c r="G98" s="424">
        <v>989779.28677999985</v>
      </c>
      <c r="H98" s="424">
        <v>19927713.179159973</v>
      </c>
      <c r="I98" s="424">
        <v>10877062</v>
      </c>
      <c r="J98" s="424">
        <v>0</v>
      </c>
      <c r="K98" s="424">
        <v>0</v>
      </c>
      <c r="L98" s="425">
        <v>0</v>
      </c>
    </row>
    <row r="99" spans="1:12" ht="18.95" customHeight="1">
      <c r="A99" s="257"/>
      <c r="B99" s="258"/>
      <c r="C99" s="259"/>
      <c r="D99" s="262" t="s">
        <v>44</v>
      </c>
      <c r="E99" s="423">
        <v>13246607.888700003</v>
      </c>
      <c r="F99" s="424">
        <v>672078.07370000042</v>
      </c>
      <c r="G99" s="424">
        <v>606679.70554999984</v>
      </c>
      <c r="H99" s="424">
        <v>9188103.5459600035</v>
      </c>
      <c r="I99" s="424">
        <v>2779746.5634899992</v>
      </c>
      <c r="J99" s="424">
        <v>0</v>
      </c>
      <c r="K99" s="424">
        <v>0</v>
      </c>
      <c r="L99" s="425">
        <v>0</v>
      </c>
    </row>
    <row r="100" spans="1:12" ht="18.95" customHeight="1">
      <c r="A100" s="261"/>
      <c r="B100" s="259"/>
      <c r="C100" s="259"/>
      <c r="D100" s="262" t="s">
        <v>45</v>
      </c>
      <c r="E100" s="428">
        <v>0.3978028777702392</v>
      </c>
      <c r="F100" s="215">
        <v>0.49037643963853561</v>
      </c>
      <c r="G100" s="215">
        <v>0.50912905183185997</v>
      </c>
      <c r="H100" s="215">
        <v>0.46278424272467866</v>
      </c>
      <c r="I100" s="215">
        <v>0.25541344994694165</v>
      </c>
      <c r="J100" s="215">
        <v>0</v>
      </c>
      <c r="K100" s="215">
        <v>0</v>
      </c>
      <c r="L100" s="429">
        <v>0</v>
      </c>
    </row>
    <row r="101" spans="1:12" ht="18.95" customHeight="1">
      <c r="A101" s="263"/>
      <c r="B101" s="264"/>
      <c r="C101" s="264"/>
      <c r="D101" s="265" t="s">
        <v>46</v>
      </c>
      <c r="E101" s="430">
        <v>0.39779861496887953</v>
      </c>
      <c r="F101" s="431">
        <v>0.44649545583873396</v>
      </c>
      <c r="G101" s="431">
        <v>0.61294443483827699</v>
      </c>
      <c r="H101" s="431">
        <v>0.4610716474767787</v>
      </c>
      <c r="I101" s="431">
        <v>0.25556042279523633</v>
      </c>
      <c r="J101" s="431">
        <v>0</v>
      </c>
      <c r="K101" s="431">
        <v>0</v>
      </c>
      <c r="L101" s="432">
        <v>0</v>
      </c>
    </row>
    <row r="102" spans="1:12" ht="18.95" customHeight="1">
      <c r="A102" s="274" t="s">
        <v>401</v>
      </c>
      <c r="B102" s="270" t="s">
        <v>48</v>
      </c>
      <c r="C102" s="275" t="s">
        <v>402</v>
      </c>
      <c r="D102" s="272" t="s">
        <v>42</v>
      </c>
      <c r="E102" s="422">
        <v>85210187</v>
      </c>
      <c r="F102" s="363">
        <v>64839309</v>
      </c>
      <c r="G102" s="363">
        <v>20257221</v>
      </c>
      <c r="H102" s="363">
        <v>111187</v>
      </c>
      <c r="I102" s="363">
        <v>2470</v>
      </c>
      <c r="J102" s="363">
        <v>0</v>
      </c>
      <c r="K102" s="363">
        <v>0</v>
      </c>
      <c r="L102" s="364">
        <v>0</v>
      </c>
    </row>
    <row r="103" spans="1:12" ht="18.95" customHeight="1">
      <c r="A103" s="257"/>
      <c r="B103" s="258"/>
      <c r="C103" s="259" t="s">
        <v>403</v>
      </c>
      <c r="D103" s="262" t="s">
        <v>43</v>
      </c>
      <c r="E103" s="423">
        <v>85210634.730999991</v>
      </c>
      <c r="F103" s="424">
        <v>64839309</v>
      </c>
      <c r="G103" s="424">
        <v>20251135.127999999</v>
      </c>
      <c r="H103" s="424">
        <v>117720.603</v>
      </c>
      <c r="I103" s="424">
        <v>2470</v>
      </c>
      <c r="J103" s="424">
        <v>0</v>
      </c>
      <c r="K103" s="424">
        <v>0</v>
      </c>
      <c r="L103" s="425">
        <v>0</v>
      </c>
    </row>
    <row r="104" spans="1:12" ht="18.95" customHeight="1">
      <c r="A104" s="257"/>
      <c r="B104" s="258"/>
      <c r="C104" s="259"/>
      <c r="D104" s="262" t="s">
        <v>44</v>
      </c>
      <c r="E104" s="423">
        <v>38915364.878930002</v>
      </c>
      <c r="F104" s="424">
        <v>27167686.60345</v>
      </c>
      <c r="G104" s="424">
        <v>11664417.435920002</v>
      </c>
      <c r="H104" s="424">
        <v>83260.839560000008</v>
      </c>
      <c r="I104" s="424">
        <v>0</v>
      </c>
      <c r="J104" s="424">
        <v>0</v>
      </c>
      <c r="K104" s="424">
        <v>0</v>
      </c>
      <c r="L104" s="425">
        <v>0</v>
      </c>
    </row>
    <row r="105" spans="1:12" ht="18.95" customHeight="1">
      <c r="A105" s="261"/>
      <c r="B105" s="259"/>
      <c r="C105" s="259"/>
      <c r="D105" s="262" t="s">
        <v>45</v>
      </c>
      <c r="E105" s="428">
        <v>0.45669850341872859</v>
      </c>
      <c r="F105" s="215">
        <v>0.41900024880663056</v>
      </c>
      <c r="G105" s="215">
        <v>0.57581528265500992</v>
      </c>
      <c r="H105" s="215">
        <v>0.74883610098302866</v>
      </c>
      <c r="I105" s="215">
        <v>0</v>
      </c>
      <c r="J105" s="215">
        <v>0</v>
      </c>
      <c r="K105" s="215">
        <v>0</v>
      </c>
      <c r="L105" s="429">
        <v>0</v>
      </c>
    </row>
    <row r="106" spans="1:12" ht="18.95" customHeight="1">
      <c r="A106" s="263"/>
      <c r="B106" s="264"/>
      <c r="C106" s="264"/>
      <c r="D106" s="268" t="s">
        <v>46</v>
      </c>
      <c r="E106" s="430">
        <v>0.45669610374082131</v>
      </c>
      <c r="F106" s="431">
        <v>0.41900024880663056</v>
      </c>
      <c r="G106" s="431">
        <v>0.57598832668852862</v>
      </c>
      <c r="H106" s="431">
        <v>0.70727500062159898</v>
      </c>
      <c r="I106" s="431">
        <v>0</v>
      </c>
      <c r="J106" s="431">
        <v>0</v>
      </c>
      <c r="K106" s="431">
        <v>0</v>
      </c>
      <c r="L106" s="432">
        <v>0</v>
      </c>
    </row>
    <row r="107" spans="1:12" ht="18.95" customHeight="1">
      <c r="A107" s="257" t="s">
        <v>404</v>
      </c>
      <c r="B107" s="258" t="s">
        <v>48</v>
      </c>
      <c r="C107" s="259" t="s">
        <v>405</v>
      </c>
      <c r="D107" s="273" t="s">
        <v>42</v>
      </c>
      <c r="E107" s="422">
        <v>14993881</v>
      </c>
      <c r="F107" s="363">
        <v>2312320</v>
      </c>
      <c r="G107" s="363">
        <v>422412</v>
      </c>
      <c r="H107" s="363">
        <v>11740776</v>
      </c>
      <c r="I107" s="363">
        <v>440053</v>
      </c>
      <c r="J107" s="363">
        <v>0</v>
      </c>
      <c r="K107" s="363">
        <v>0</v>
      </c>
      <c r="L107" s="364">
        <v>78320</v>
      </c>
    </row>
    <row r="108" spans="1:12" ht="18.95" customHeight="1">
      <c r="A108" s="257"/>
      <c r="B108" s="258"/>
      <c r="C108" s="259" t="s">
        <v>406</v>
      </c>
      <c r="D108" s="262" t="s">
        <v>43</v>
      </c>
      <c r="E108" s="423">
        <v>15499594.72711</v>
      </c>
      <c r="F108" s="424">
        <v>2359374.6815599999</v>
      </c>
      <c r="G108" s="424">
        <v>385337.82943000016</v>
      </c>
      <c r="H108" s="424">
        <v>11766186.415820001</v>
      </c>
      <c r="I108" s="424">
        <v>810530.91330000001</v>
      </c>
      <c r="J108" s="424">
        <v>0</v>
      </c>
      <c r="K108" s="424">
        <v>0</v>
      </c>
      <c r="L108" s="425">
        <v>178164.88699999996</v>
      </c>
    </row>
    <row r="109" spans="1:12" ht="18.95" customHeight="1">
      <c r="A109" s="257"/>
      <c r="B109" s="258"/>
      <c r="C109" s="259"/>
      <c r="D109" s="262" t="s">
        <v>44</v>
      </c>
      <c r="E109" s="423">
        <v>8963699.4755000006</v>
      </c>
      <c r="F109" s="424">
        <v>1583902.3597699997</v>
      </c>
      <c r="G109" s="424">
        <v>241527.54793999996</v>
      </c>
      <c r="H109" s="424">
        <v>6899640.8349300008</v>
      </c>
      <c r="I109" s="424">
        <v>148058.97588000001</v>
      </c>
      <c r="J109" s="424">
        <v>0</v>
      </c>
      <c r="K109" s="424">
        <v>0</v>
      </c>
      <c r="L109" s="425">
        <v>90569.756979999991</v>
      </c>
    </row>
    <row r="110" spans="1:12" ht="18.95" customHeight="1">
      <c r="A110" s="257"/>
      <c r="B110" s="259"/>
      <c r="C110" s="259"/>
      <c r="D110" s="262" t="s">
        <v>45</v>
      </c>
      <c r="E110" s="428">
        <v>0.59782383730403088</v>
      </c>
      <c r="F110" s="215">
        <v>0.68498406784960553</v>
      </c>
      <c r="G110" s="215">
        <v>0.5717819284016552</v>
      </c>
      <c r="H110" s="215">
        <v>0.58766480468837845</v>
      </c>
      <c r="I110" s="215">
        <v>0.33645714466212029</v>
      </c>
      <c r="J110" s="215">
        <v>0</v>
      </c>
      <c r="K110" s="215">
        <v>0</v>
      </c>
      <c r="L110" s="429">
        <v>1.1564064987231868</v>
      </c>
    </row>
    <row r="111" spans="1:12" ht="18.95" customHeight="1">
      <c r="A111" s="263"/>
      <c r="B111" s="264"/>
      <c r="C111" s="264"/>
      <c r="D111" s="262" t="s">
        <v>46</v>
      </c>
      <c r="E111" s="430">
        <v>0.57831831304735926</v>
      </c>
      <c r="F111" s="431">
        <v>0.67132294507913259</v>
      </c>
      <c r="G111" s="431">
        <v>0.62679428151986172</v>
      </c>
      <c r="H111" s="431">
        <v>0.58639567580309804</v>
      </c>
      <c r="I111" s="431">
        <v>0.18266912890119377</v>
      </c>
      <c r="J111" s="431">
        <v>0</v>
      </c>
      <c r="K111" s="431">
        <v>0</v>
      </c>
      <c r="L111" s="432">
        <v>0.50834796072920929</v>
      </c>
    </row>
    <row r="112" spans="1:12" ht="18.95" customHeight="1">
      <c r="A112" s="257" t="s">
        <v>407</v>
      </c>
      <c r="B112" s="258" t="s">
        <v>48</v>
      </c>
      <c r="C112" s="259" t="s">
        <v>408</v>
      </c>
      <c r="D112" s="260" t="s">
        <v>42</v>
      </c>
      <c r="E112" s="422">
        <v>12527357</v>
      </c>
      <c r="F112" s="363">
        <v>166712</v>
      </c>
      <c r="G112" s="363">
        <v>316986</v>
      </c>
      <c r="H112" s="363">
        <v>11539658</v>
      </c>
      <c r="I112" s="363">
        <v>487536</v>
      </c>
      <c r="J112" s="363">
        <v>0</v>
      </c>
      <c r="K112" s="363">
        <v>0</v>
      </c>
      <c r="L112" s="364">
        <v>16465</v>
      </c>
    </row>
    <row r="113" spans="1:12" ht="18.95" customHeight="1">
      <c r="A113" s="257"/>
      <c r="B113" s="258"/>
      <c r="C113" s="259"/>
      <c r="D113" s="262" t="s">
        <v>43</v>
      </c>
      <c r="E113" s="423">
        <v>12678281.549000002</v>
      </c>
      <c r="F113" s="424">
        <v>166712</v>
      </c>
      <c r="G113" s="424">
        <v>319598.68990000006</v>
      </c>
      <c r="H113" s="424">
        <v>11562064.852100004</v>
      </c>
      <c r="I113" s="424">
        <v>603944.451</v>
      </c>
      <c r="J113" s="424">
        <v>0</v>
      </c>
      <c r="K113" s="424">
        <v>0</v>
      </c>
      <c r="L113" s="425">
        <v>25961.556000000008</v>
      </c>
    </row>
    <row r="114" spans="1:12" ht="18.95" customHeight="1">
      <c r="A114" s="257"/>
      <c r="B114" s="258"/>
      <c r="C114" s="259"/>
      <c r="D114" s="262" t="s">
        <v>44</v>
      </c>
      <c r="E114" s="423">
        <v>6863196.2759299967</v>
      </c>
      <c r="F114" s="424">
        <v>93740.659709999993</v>
      </c>
      <c r="G114" s="424">
        <v>188279.28855</v>
      </c>
      <c r="H114" s="424">
        <v>6469682.2872499973</v>
      </c>
      <c r="I114" s="424">
        <v>96145.378329999992</v>
      </c>
      <c r="J114" s="424">
        <v>0</v>
      </c>
      <c r="K114" s="424">
        <v>0</v>
      </c>
      <c r="L114" s="425">
        <v>15348.662090000005</v>
      </c>
    </row>
    <row r="115" spans="1:12" ht="18.95" customHeight="1">
      <c r="A115" s="261"/>
      <c r="B115" s="259"/>
      <c r="C115" s="259"/>
      <c r="D115" s="262" t="s">
        <v>45</v>
      </c>
      <c r="E115" s="428">
        <v>0.54785668484820838</v>
      </c>
      <c r="F115" s="215">
        <v>0.56229101510389168</v>
      </c>
      <c r="G115" s="215">
        <v>0.5939672053339895</v>
      </c>
      <c r="H115" s="215">
        <v>0.56064766280335143</v>
      </c>
      <c r="I115" s="215">
        <v>0.19720672592382921</v>
      </c>
      <c r="J115" s="215">
        <v>0</v>
      </c>
      <c r="K115" s="215">
        <v>0</v>
      </c>
      <c r="L115" s="429">
        <v>0.93219933738232652</v>
      </c>
    </row>
    <row r="116" spans="1:12" ht="18.95" customHeight="1">
      <c r="A116" s="263"/>
      <c r="B116" s="264"/>
      <c r="C116" s="264"/>
      <c r="D116" s="267" t="s">
        <v>46</v>
      </c>
      <c r="E116" s="430">
        <v>0.54133490011280982</v>
      </c>
      <c r="F116" s="431">
        <v>0.56229101510389168</v>
      </c>
      <c r="G116" s="431">
        <v>0.58911157805093362</v>
      </c>
      <c r="H116" s="431">
        <v>0.55956114846345262</v>
      </c>
      <c r="I116" s="431">
        <v>0.15919573094976577</v>
      </c>
      <c r="J116" s="431">
        <v>0</v>
      </c>
      <c r="K116" s="431">
        <v>0</v>
      </c>
      <c r="L116" s="432">
        <v>0.59120732555475486</v>
      </c>
    </row>
    <row r="117" spans="1:12" ht="18.95" customHeight="1">
      <c r="A117" s="257" t="s">
        <v>409</v>
      </c>
      <c r="B117" s="258" t="s">
        <v>48</v>
      </c>
      <c r="C117" s="259" t="s">
        <v>410</v>
      </c>
      <c r="D117" s="260" t="s">
        <v>42</v>
      </c>
      <c r="E117" s="422">
        <v>0</v>
      </c>
      <c r="F117" s="363">
        <v>0</v>
      </c>
      <c r="G117" s="363">
        <v>0</v>
      </c>
      <c r="H117" s="363">
        <v>0</v>
      </c>
      <c r="I117" s="363">
        <v>0</v>
      </c>
      <c r="J117" s="363">
        <v>0</v>
      </c>
      <c r="K117" s="363">
        <v>0</v>
      </c>
      <c r="L117" s="364">
        <v>0</v>
      </c>
    </row>
    <row r="118" spans="1:12" ht="18.95" customHeight="1">
      <c r="A118" s="257"/>
      <c r="B118" s="258"/>
      <c r="C118" s="259" t="s">
        <v>411</v>
      </c>
      <c r="D118" s="262" t="s">
        <v>43</v>
      </c>
      <c r="E118" s="423">
        <v>2832.279</v>
      </c>
      <c r="F118" s="424">
        <v>2832.279</v>
      </c>
      <c r="G118" s="424">
        <v>0</v>
      </c>
      <c r="H118" s="424">
        <v>0</v>
      </c>
      <c r="I118" s="424">
        <v>0</v>
      </c>
      <c r="J118" s="424">
        <v>0</v>
      </c>
      <c r="K118" s="424">
        <v>0</v>
      </c>
      <c r="L118" s="425">
        <v>0</v>
      </c>
    </row>
    <row r="119" spans="1:12" ht="18.95" customHeight="1">
      <c r="A119" s="257"/>
      <c r="B119" s="258"/>
      <c r="C119" s="259" t="s">
        <v>412</v>
      </c>
      <c r="D119" s="262" t="s">
        <v>44</v>
      </c>
      <c r="E119" s="423">
        <v>1940.3040000000001</v>
      </c>
      <c r="F119" s="424">
        <v>1940.3040000000001</v>
      </c>
      <c r="G119" s="424">
        <v>0</v>
      </c>
      <c r="H119" s="424">
        <v>0</v>
      </c>
      <c r="I119" s="424">
        <v>0</v>
      </c>
      <c r="J119" s="424">
        <v>0</v>
      </c>
      <c r="K119" s="424">
        <v>0</v>
      </c>
      <c r="L119" s="425">
        <v>0</v>
      </c>
    </row>
    <row r="120" spans="1:12" ht="18.95" customHeight="1">
      <c r="A120" s="261"/>
      <c r="B120" s="259"/>
      <c r="C120" s="259" t="s">
        <v>413</v>
      </c>
      <c r="D120" s="262" t="s">
        <v>45</v>
      </c>
      <c r="E120" s="428">
        <v>0</v>
      </c>
      <c r="F120" s="215">
        <v>0</v>
      </c>
      <c r="G120" s="215">
        <v>0</v>
      </c>
      <c r="H120" s="215">
        <v>0</v>
      </c>
      <c r="I120" s="215">
        <v>0</v>
      </c>
      <c r="J120" s="215">
        <v>0</v>
      </c>
      <c r="K120" s="215">
        <v>0</v>
      </c>
      <c r="L120" s="429">
        <v>0</v>
      </c>
    </row>
    <row r="121" spans="1:12" ht="18.95" customHeight="1">
      <c r="A121" s="263"/>
      <c r="B121" s="264"/>
      <c r="C121" s="264" t="s">
        <v>414</v>
      </c>
      <c r="D121" s="267" t="s">
        <v>46</v>
      </c>
      <c r="E121" s="430">
        <v>0.68506810240092875</v>
      </c>
      <c r="F121" s="431">
        <v>0.68506810240092875</v>
      </c>
      <c r="G121" s="431">
        <v>0</v>
      </c>
      <c r="H121" s="431">
        <v>0</v>
      </c>
      <c r="I121" s="431">
        <v>0</v>
      </c>
      <c r="J121" s="431">
        <v>0</v>
      </c>
      <c r="K121" s="431">
        <v>0</v>
      </c>
      <c r="L121" s="432">
        <v>0</v>
      </c>
    </row>
    <row r="122" spans="1:12" ht="18.95" customHeight="1">
      <c r="A122" s="257" t="s">
        <v>415</v>
      </c>
      <c r="B122" s="258" t="s">
        <v>48</v>
      </c>
      <c r="C122" s="259" t="s">
        <v>416</v>
      </c>
      <c r="D122" s="260" t="s">
        <v>42</v>
      </c>
      <c r="E122" s="422">
        <v>30700000</v>
      </c>
      <c r="F122" s="363">
        <v>0</v>
      </c>
      <c r="G122" s="363">
        <v>0</v>
      </c>
      <c r="H122" s="363">
        <v>100</v>
      </c>
      <c r="I122" s="363"/>
      <c r="J122" s="363">
        <v>30699900</v>
      </c>
      <c r="K122" s="363">
        <v>0</v>
      </c>
      <c r="L122" s="364">
        <v>0</v>
      </c>
    </row>
    <row r="123" spans="1:12" ht="18.95" customHeight="1">
      <c r="A123" s="257"/>
      <c r="B123" s="258"/>
      <c r="C123" s="259"/>
      <c r="D123" s="262" t="s">
        <v>43</v>
      </c>
      <c r="E123" s="423">
        <v>30700000</v>
      </c>
      <c r="F123" s="424">
        <v>0</v>
      </c>
      <c r="G123" s="424">
        <v>0</v>
      </c>
      <c r="H123" s="424">
        <v>100</v>
      </c>
      <c r="I123" s="424">
        <v>0</v>
      </c>
      <c r="J123" s="424">
        <v>30699900</v>
      </c>
      <c r="K123" s="424">
        <v>0</v>
      </c>
      <c r="L123" s="425">
        <v>0</v>
      </c>
    </row>
    <row r="124" spans="1:12" ht="18.95" customHeight="1">
      <c r="A124" s="257"/>
      <c r="B124" s="258"/>
      <c r="C124" s="259"/>
      <c r="D124" s="262" t="s">
        <v>44</v>
      </c>
      <c r="E124" s="423">
        <v>25323286.419359997</v>
      </c>
      <c r="F124" s="424">
        <v>0</v>
      </c>
      <c r="G124" s="424">
        <v>0</v>
      </c>
      <c r="H124" s="424">
        <v>0</v>
      </c>
      <c r="I124" s="424">
        <v>0</v>
      </c>
      <c r="J124" s="424">
        <v>25323286.419359997</v>
      </c>
      <c r="K124" s="424">
        <v>0</v>
      </c>
      <c r="L124" s="425">
        <v>0</v>
      </c>
    </row>
    <row r="125" spans="1:12" ht="18.95" customHeight="1">
      <c r="A125" s="261"/>
      <c r="B125" s="259"/>
      <c r="C125" s="259"/>
      <c r="D125" s="262" t="s">
        <v>45</v>
      </c>
      <c r="E125" s="428">
        <v>0.82486274981628649</v>
      </c>
      <c r="F125" s="215">
        <v>0</v>
      </c>
      <c r="G125" s="215">
        <v>0</v>
      </c>
      <c r="H125" s="215">
        <v>0</v>
      </c>
      <c r="I125" s="215">
        <v>0</v>
      </c>
      <c r="J125" s="215">
        <v>0.8248654366743865</v>
      </c>
      <c r="K125" s="215">
        <v>0</v>
      </c>
      <c r="L125" s="429">
        <v>0</v>
      </c>
    </row>
    <row r="126" spans="1:12" ht="18.95" customHeight="1">
      <c r="A126" s="263"/>
      <c r="B126" s="264"/>
      <c r="C126" s="264"/>
      <c r="D126" s="267" t="s">
        <v>46</v>
      </c>
      <c r="E126" s="430">
        <v>0.82486274981628649</v>
      </c>
      <c r="F126" s="431">
        <v>0</v>
      </c>
      <c r="G126" s="431">
        <v>0</v>
      </c>
      <c r="H126" s="431">
        <v>0</v>
      </c>
      <c r="I126" s="431">
        <v>0</v>
      </c>
      <c r="J126" s="431">
        <v>0.8248654366743865</v>
      </c>
      <c r="K126" s="431">
        <v>0</v>
      </c>
      <c r="L126" s="432">
        <v>0</v>
      </c>
    </row>
    <row r="127" spans="1:12" ht="18.95" customHeight="1">
      <c r="A127" s="257" t="s">
        <v>417</v>
      </c>
      <c r="B127" s="258" t="s">
        <v>48</v>
      </c>
      <c r="C127" s="259" t="s">
        <v>418</v>
      </c>
      <c r="D127" s="260" t="s">
        <v>42</v>
      </c>
      <c r="E127" s="422">
        <v>101616346</v>
      </c>
      <c r="F127" s="363">
        <v>68324410</v>
      </c>
      <c r="G127" s="363">
        <v>224967</v>
      </c>
      <c r="H127" s="363">
        <v>3638880</v>
      </c>
      <c r="I127" s="363">
        <v>3430094</v>
      </c>
      <c r="J127" s="363">
        <v>0</v>
      </c>
      <c r="K127" s="363">
        <v>19643623</v>
      </c>
      <c r="L127" s="364">
        <v>6354372</v>
      </c>
    </row>
    <row r="128" spans="1:12" ht="18.95" customHeight="1">
      <c r="A128" s="261"/>
      <c r="B128" s="259"/>
      <c r="C128" s="259"/>
      <c r="D128" s="262" t="s">
        <v>43</v>
      </c>
      <c r="E128" s="423">
        <v>91272882.508379996</v>
      </c>
      <c r="F128" s="424">
        <v>61570934.621439986</v>
      </c>
      <c r="G128" s="424">
        <v>178646.55100000001</v>
      </c>
      <c r="H128" s="424">
        <v>2518139.5410400005</v>
      </c>
      <c r="I128" s="424">
        <v>1583228.9038</v>
      </c>
      <c r="J128" s="424">
        <v>0</v>
      </c>
      <c r="K128" s="424">
        <v>19643623</v>
      </c>
      <c r="L128" s="425">
        <v>5778309.8911000006</v>
      </c>
    </row>
    <row r="129" spans="1:12" ht="18.95" customHeight="1">
      <c r="A129" s="261"/>
      <c r="B129" s="259"/>
      <c r="C129" s="259"/>
      <c r="D129" s="262" t="s">
        <v>44</v>
      </c>
      <c r="E129" s="423">
        <v>48073586.088969991</v>
      </c>
      <c r="F129" s="424">
        <v>37305935.331759997</v>
      </c>
      <c r="G129" s="424">
        <v>341.85453000000001</v>
      </c>
      <c r="H129" s="424">
        <v>118819.09911000001</v>
      </c>
      <c r="I129" s="424">
        <v>239618.96786999999</v>
      </c>
      <c r="J129" s="424">
        <v>0</v>
      </c>
      <c r="K129" s="424">
        <v>9579722.3973199986</v>
      </c>
      <c r="L129" s="425">
        <v>829148.43838000007</v>
      </c>
    </row>
    <row r="130" spans="1:12" ht="18.95" customHeight="1">
      <c r="A130" s="261"/>
      <c r="B130" s="259"/>
      <c r="C130" s="259"/>
      <c r="D130" s="262" t="s">
        <v>45</v>
      </c>
      <c r="E130" s="428">
        <v>0.47308910407947546</v>
      </c>
      <c r="F130" s="215">
        <v>0.54601181820318678</v>
      </c>
      <c r="G130" s="215">
        <v>1.5195763378628867E-3</v>
      </c>
      <c r="H130" s="215">
        <v>3.2652656616871126E-2</v>
      </c>
      <c r="I130" s="215">
        <v>6.9857842925004382E-2</v>
      </c>
      <c r="J130" s="215">
        <v>0</v>
      </c>
      <c r="K130" s="215">
        <v>0.487675944367289</v>
      </c>
      <c r="L130" s="429">
        <v>0.13048471798314609</v>
      </c>
    </row>
    <row r="131" spans="1:12" ht="18.95" customHeight="1">
      <c r="A131" s="263"/>
      <c r="B131" s="264"/>
      <c r="C131" s="264"/>
      <c r="D131" s="265" t="s">
        <v>46</v>
      </c>
      <c r="E131" s="430">
        <v>0.5267017406243989</v>
      </c>
      <c r="F131" s="431">
        <v>0.60590172231638451</v>
      </c>
      <c r="G131" s="431">
        <v>1.9135803523013439E-3</v>
      </c>
      <c r="H131" s="431">
        <v>4.7185271973024696E-2</v>
      </c>
      <c r="I131" s="431">
        <v>0.1513482777473785</v>
      </c>
      <c r="J131" s="431">
        <v>0</v>
      </c>
      <c r="K131" s="431">
        <v>0.487675944367289</v>
      </c>
      <c r="L131" s="432">
        <v>0.14349324525794124</v>
      </c>
    </row>
    <row r="132" spans="1:12" ht="18.95" customHeight="1">
      <c r="A132" s="274" t="s">
        <v>419</v>
      </c>
      <c r="B132" s="270" t="s">
        <v>48</v>
      </c>
      <c r="C132" s="275" t="s">
        <v>116</v>
      </c>
      <c r="D132" s="272" t="s">
        <v>42</v>
      </c>
      <c r="E132" s="422">
        <v>1935346</v>
      </c>
      <c r="F132" s="363">
        <v>96114</v>
      </c>
      <c r="G132" s="363">
        <v>29416</v>
      </c>
      <c r="H132" s="363">
        <v>1655909</v>
      </c>
      <c r="I132" s="363">
        <v>89397</v>
      </c>
      <c r="J132" s="363">
        <v>0</v>
      </c>
      <c r="K132" s="363">
        <v>0</v>
      </c>
      <c r="L132" s="364">
        <v>64510</v>
      </c>
    </row>
    <row r="133" spans="1:12" ht="18.95" customHeight="1">
      <c r="A133" s="257"/>
      <c r="B133" s="259"/>
      <c r="C133" s="259"/>
      <c r="D133" s="262" t="s">
        <v>43</v>
      </c>
      <c r="E133" s="423">
        <v>3790366.050509999</v>
      </c>
      <c r="F133" s="424">
        <v>1910327.5531899992</v>
      </c>
      <c r="G133" s="424">
        <v>28888.367999999995</v>
      </c>
      <c r="H133" s="424">
        <v>1669783.23385</v>
      </c>
      <c r="I133" s="424">
        <v>105448.98947</v>
      </c>
      <c r="J133" s="424">
        <v>0</v>
      </c>
      <c r="K133" s="424">
        <v>0</v>
      </c>
      <c r="L133" s="425">
        <v>75917.906000000003</v>
      </c>
    </row>
    <row r="134" spans="1:12" ht="18.95" customHeight="1">
      <c r="A134" s="257"/>
      <c r="B134" s="259"/>
      <c r="C134" s="259"/>
      <c r="D134" s="262" t="s">
        <v>44</v>
      </c>
      <c r="E134" s="423">
        <v>2286177.6209999966</v>
      </c>
      <c r="F134" s="424">
        <v>1259958.8803899994</v>
      </c>
      <c r="G134" s="424">
        <v>9067.8433999999997</v>
      </c>
      <c r="H134" s="424">
        <v>949952.00922999776</v>
      </c>
      <c r="I134" s="424">
        <v>29104.851920000001</v>
      </c>
      <c r="J134" s="424">
        <v>0</v>
      </c>
      <c r="K134" s="424">
        <v>0</v>
      </c>
      <c r="L134" s="425">
        <v>38094.036059999999</v>
      </c>
    </row>
    <row r="135" spans="1:12" ht="18.95" customHeight="1">
      <c r="A135" s="257"/>
      <c r="B135" s="259"/>
      <c r="C135" s="259"/>
      <c r="D135" s="262" t="s">
        <v>45</v>
      </c>
      <c r="E135" s="428">
        <v>1.1812759170711575</v>
      </c>
      <c r="F135" s="507" t="s">
        <v>934</v>
      </c>
      <c r="G135" s="215">
        <v>0.30826228583084037</v>
      </c>
      <c r="H135" s="215">
        <v>0.57367404200955352</v>
      </c>
      <c r="I135" s="215">
        <v>0.32556855285971564</v>
      </c>
      <c r="J135" s="215">
        <v>0</v>
      </c>
      <c r="K135" s="215">
        <v>0</v>
      </c>
      <c r="L135" s="429">
        <v>0.5905136577274841</v>
      </c>
    </row>
    <row r="136" spans="1:12" ht="18.95" customHeight="1">
      <c r="A136" s="276"/>
      <c r="B136" s="264"/>
      <c r="C136" s="264"/>
      <c r="D136" s="265" t="s">
        <v>46</v>
      </c>
      <c r="E136" s="430">
        <v>0.60315483795882674</v>
      </c>
      <c r="F136" s="431">
        <v>0.65955122632557517</v>
      </c>
      <c r="G136" s="431">
        <v>0.31389254664714883</v>
      </c>
      <c r="H136" s="431">
        <v>0.56890738269044916</v>
      </c>
      <c r="I136" s="431">
        <v>0.2760088272660049</v>
      </c>
      <c r="J136" s="431">
        <v>0</v>
      </c>
      <c r="K136" s="431">
        <v>0</v>
      </c>
      <c r="L136" s="432">
        <v>0.50177933068912617</v>
      </c>
    </row>
    <row r="137" spans="1:12" ht="18.95" customHeight="1">
      <c r="A137" s="257" t="s">
        <v>420</v>
      </c>
      <c r="B137" s="258" t="s">
        <v>48</v>
      </c>
      <c r="C137" s="259" t="s">
        <v>131</v>
      </c>
      <c r="D137" s="260" t="s">
        <v>42</v>
      </c>
      <c r="E137" s="422">
        <v>16063403</v>
      </c>
      <c r="F137" s="363">
        <v>15439308</v>
      </c>
      <c r="G137" s="363">
        <v>30133</v>
      </c>
      <c r="H137" s="363">
        <v>34119</v>
      </c>
      <c r="I137" s="363">
        <v>469447</v>
      </c>
      <c r="J137" s="363">
        <v>0</v>
      </c>
      <c r="K137" s="363">
        <v>0</v>
      </c>
      <c r="L137" s="364">
        <v>90396</v>
      </c>
    </row>
    <row r="138" spans="1:12" ht="18.95" customHeight="1">
      <c r="A138" s="257"/>
      <c r="B138" s="258"/>
      <c r="C138" s="259"/>
      <c r="D138" s="262" t="s">
        <v>43</v>
      </c>
      <c r="E138" s="423">
        <v>16101419.619999999</v>
      </c>
      <c r="F138" s="424">
        <v>15449146.35</v>
      </c>
      <c r="G138" s="424">
        <v>30135.8</v>
      </c>
      <c r="H138" s="424">
        <v>33871.199999999997</v>
      </c>
      <c r="I138" s="424">
        <v>497882</v>
      </c>
      <c r="J138" s="424">
        <v>0</v>
      </c>
      <c r="K138" s="424">
        <v>0</v>
      </c>
      <c r="L138" s="425">
        <v>90384.27</v>
      </c>
    </row>
    <row r="139" spans="1:12" ht="18.95" customHeight="1">
      <c r="A139" s="257"/>
      <c r="B139" s="258"/>
      <c r="C139" s="259"/>
      <c r="D139" s="262" t="s">
        <v>44</v>
      </c>
      <c r="E139" s="423">
        <v>10318006.627229996</v>
      </c>
      <c r="F139" s="424">
        <v>10131391.224759998</v>
      </c>
      <c r="G139" s="424">
        <v>2118.8584500000002</v>
      </c>
      <c r="H139" s="424">
        <v>15384.055889999998</v>
      </c>
      <c r="I139" s="424">
        <v>123505.89987999998</v>
      </c>
      <c r="J139" s="424">
        <v>0</v>
      </c>
      <c r="K139" s="424">
        <v>0</v>
      </c>
      <c r="L139" s="425">
        <v>45606.588249999993</v>
      </c>
    </row>
    <row r="140" spans="1:12" ht="18.95" customHeight="1">
      <c r="A140" s="261"/>
      <c r="B140" s="259"/>
      <c r="C140" s="259"/>
      <c r="D140" s="262" t="s">
        <v>45</v>
      </c>
      <c r="E140" s="428">
        <v>0.64233006089867728</v>
      </c>
      <c r="F140" s="215">
        <v>0.65620759847267751</v>
      </c>
      <c r="G140" s="215">
        <v>7.0316876845982812E-2</v>
      </c>
      <c r="H140" s="215">
        <v>0.45089410269937563</v>
      </c>
      <c r="I140" s="215">
        <v>0.26308805867329005</v>
      </c>
      <c r="J140" s="215">
        <v>0</v>
      </c>
      <c r="K140" s="215">
        <v>0</v>
      </c>
      <c r="L140" s="429">
        <v>0.50451998152573119</v>
      </c>
    </row>
    <row r="141" spans="1:12" ht="18.95" customHeight="1">
      <c r="A141" s="263"/>
      <c r="B141" s="264"/>
      <c r="C141" s="264"/>
      <c r="D141" s="268" t="s">
        <v>46</v>
      </c>
      <c r="E141" s="430">
        <v>0.64081347301909497</v>
      </c>
      <c r="F141" s="431">
        <v>0.65578971130401631</v>
      </c>
      <c r="G141" s="431">
        <v>7.0310343511703691E-2</v>
      </c>
      <c r="H141" s="431">
        <v>0.45419282133493938</v>
      </c>
      <c r="I141" s="431">
        <v>0.24806259290353935</v>
      </c>
      <c r="J141" s="431">
        <v>0</v>
      </c>
      <c r="K141" s="431">
        <v>0</v>
      </c>
      <c r="L141" s="432">
        <v>0.50458545773506813</v>
      </c>
    </row>
    <row r="142" spans="1:12" ht="18.95" customHeight="1">
      <c r="A142" s="257" t="s">
        <v>421</v>
      </c>
      <c r="B142" s="258" t="s">
        <v>48</v>
      </c>
      <c r="C142" s="259" t="s">
        <v>422</v>
      </c>
      <c r="D142" s="273" t="s">
        <v>42</v>
      </c>
      <c r="E142" s="422">
        <v>7295462</v>
      </c>
      <c r="F142" s="363">
        <v>3720653</v>
      </c>
      <c r="G142" s="363">
        <v>11169</v>
      </c>
      <c r="H142" s="363">
        <v>2530561</v>
      </c>
      <c r="I142" s="363">
        <v>954347</v>
      </c>
      <c r="J142" s="363">
        <v>0</v>
      </c>
      <c r="K142" s="363">
        <v>0</v>
      </c>
      <c r="L142" s="364">
        <v>78732</v>
      </c>
    </row>
    <row r="143" spans="1:12" ht="18.95" customHeight="1">
      <c r="A143" s="257"/>
      <c r="B143" s="258"/>
      <c r="C143" s="259"/>
      <c r="D143" s="262" t="s">
        <v>43</v>
      </c>
      <c r="E143" s="423">
        <v>8135279.8382400014</v>
      </c>
      <c r="F143" s="424">
        <v>4431813.230200002</v>
      </c>
      <c r="G143" s="424">
        <v>12254.653569999999</v>
      </c>
      <c r="H143" s="424">
        <v>2603255.4458199991</v>
      </c>
      <c r="I143" s="424">
        <v>1009169.3536500001</v>
      </c>
      <c r="J143" s="424">
        <v>0</v>
      </c>
      <c r="K143" s="424">
        <v>0</v>
      </c>
      <c r="L143" s="425">
        <v>78787.154999999999</v>
      </c>
    </row>
    <row r="144" spans="1:12" ht="18.95" customHeight="1">
      <c r="A144" s="257"/>
      <c r="B144" s="258"/>
      <c r="C144" s="259"/>
      <c r="D144" s="262" t="s">
        <v>44</v>
      </c>
      <c r="E144" s="423">
        <v>3694782.55027</v>
      </c>
      <c r="F144" s="424">
        <v>2251361.6157799996</v>
      </c>
      <c r="G144" s="424">
        <v>6783.3653599999998</v>
      </c>
      <c r="H144" s="424">
        <v>1095009.0300700001</v>
      </c>
      <c r="I144" s="424">
        <v>298605.09791000001</v>
      </c>
      <c r="J144" s="424">
        <v>0</v>
      </c>
      <c r="K144" s="424">
        <v>0</v>
      </c>
      <c r="L144" s="425">
        <v>43023.441149999999</v>
      </c>
    </row>
    <row r="145" spans="1:12" ht="18.95" customHeight="1">
      <c r="A145" s="257"/>
      <c r="B145" s="259"/>
      <c r="C145" s="259"/>
      <c r="D145" s="262" t="s">
        <v>45</v>
      </c>
      <c r="E145" s="428">
        <v>0.50644942709180041</v>
      </c>
      <c r="F145" s="215">
        <v>0.60509851786232138</v>
      </c>
      <c r="G145" s="215">
        <v>0.60733864804369231</v>
      </c>
      <c r="H145" s="215">
        <v>0.43271394369469857</v>
      </c>
      <c r="I145" s="215">
        <v>0.31288943949108661</v>
      </c>
      <c r="J145" s="215">
        <v>0</v>
      </c>
      <c r="K145" s="215">
        <v>0</v>
      </c>
      <c r="L145" s="429">
        <v>0.54645431527206212</v>
      </c>
    </row>
    <row r="146" spans="1:12" ht="18.95" customHeight="1">
      <c r="A146" s="263"/>
      <c r="B146" s="264"/>
      <c r="C146" s="264"/>
      <c r="D146" s="262" t="s">
        <v>46</v>
      </c>
      <c r="E146" s="430">
        <v>0.45416784962978418</v>
      </c>
      <c r="F146" s="431">
        <v>0.50800011165596859</v>
      </c>
      <c r="G146" s="431">
        <v>0.55353383278055412</v>
      </c>
      <c r="H146" s="431">
        <v>0.42063064991498877</v>
      </c>
      <c r="I146" s="431">
        <v>0.29589195988759898</v>
      </c>
      <c r="J146" s="431">
        <v>0</v>
      </c>
      <c r="K146" s="431">
        <v>0</v>
      </c>
      <c r="L146" s="432">
        <v>0.5460717695670062</v>
      </c>
    </row>
    <row r="147" spans="1:12" ht="18.95" customHeight="1">
      <c r="A147" s="257" t="s">
        <v>423</v>
      </c>
      <c r="B147" s="258" t="s">
        <v>48</v>
      </c>
      <c r="C147" s="259" t="s">
        <v>424</v>
      </c>
      <c r="D147" s="272" t="s">
        <v>42</v>
      </c>
      <c r="E147" s="422">
        <v>3856204</v>
      </c>
      <c r="F147" s="363">
        <v>3766838</v>
      </c>
      <c r="G147" s="363">
        <v>20966</v>
      </c>
      <c r="H147" s="363">
        <v>66777</v>
      </c>
      <c r="I147" s="363">
        <v>1183</v>
      </c>
      <c r="J147" s="363">
        <v>0</v>
      </c>
      <c r="K147" s="363">
        <v>0</v>
      </c>
      <c r="L147" s="364">
        <v>440</v>
      </c>
    </row>
    <row r="148" spans="1:12" ht="18.95" customHeight="1">
      <c r="A148" s="257"/>
      <c r="B148" s="258"/>
      <c r="C148" s="259"/>
      <c r="D148" s="262" t="s">
        <v>43</v>
      </c>
      <c r="E148" s="423">
        <v>4339380.6547200009</v>
      </c>
      <c r="F148" s="424">
        <v>4185323.4777200008</v>
      </c>
      <c r="G148" s="424">
        <v>19934.7</v>
      </c>
      <c r="H148" s="424">
        <v>70329.958999999988</v>
      </c>
      <c r="I148" s="424">
        <v>60431.667000000016</v>
      </c>
      <c r="J148" s="424">
        <v>0</v>
      </c>
      <c r="K148" s="424">
        <v>0</v>
      </c>
      <c r="L148" s="425">
        <v>3360.8510000000006</v>
      </c>
    </row>
    <row r="149" spans="1:12" ht="18.95" customHeight="1">
      <c r="A149" s="257"/>
      <c r="B149" s="258"/>
      <c r="C149" s="259"/>
      <c r="D149" s="262" t="s">
        <v>44</v>
      </c>
      <c r="E149" s="423">
        <v>2563411.428309998</v>
      </c>
      <c r="F149" s="424">
        <v>2507692.4418899985</v>
      </c>
      <c r="G149" s="424">
        <v>9172.6083400000007</v>
      </c>
      <c r="H149" s="424">
        <v>31731.866990000002</v>
      </c>
      <c r="I149" s="424">
        <v>12770.451419999999</v>
      </c>
      <c r="J149" s="424">
        <v>0</v>
      </c>
      <c r="K149" s="424">
        <v>0</v>
      </c>
      <c r="L149" s="425">
        <v>2044.0596699999996</v>
      </c>
    </row>
    <row r="150" spans="1:12" ht="18.95" customHeight="1">
      <c r="A150" s="257"/>
      <c r="B150" s="259"/>
      <c r="C150" s="259"/>
      <c r="D150" s="262" t="s">
        <v>45</v>
      </c>
      <c r="E150" s="428">
        <v>0.66474995314303864</v>
      </c>
      <c r="F150" s="215">
        <v>0.66572877354693738</v>
      </c>
      <c r="G150" s="215">
        <v>0.43749920538013931</v>
      </c>
      <c r="H150" s="215">
        <v>0.47519156281354363</v>
      </c>
      <c r="I150" s="215" t="s">
        <v>934</v>
      </c>
      <c r="J150" s="215">
        <v>0</v>
      </c>
      <c r="K150" s="215">
        <v>0</v>
      </c>
      <c r="L150" s="429">
        <v>4.6455901590909079</v>
      </c>
    </row>
    <row r="151" spans="1:12" ht="18.95" customHeight="1">
      <c r="A151" s="263"/>
      <c r="B151" s="264"/>
      <c r="C151" s="264"/>
      <c r="D151" s="262" t="s">
        <v>46</v>
      </c>
      <c r="E151" s="430">
        <v>0.5907320957247072</v>
      </c>
      <c r="F151" s="431">
        <v>0.59916335146837696</v>
      </c>
      <c r="G151" s="431">
        <v>0.46013275043015445</v>
      </c>
      <c r="H151" s="431">
        <v>0.45118563185853711</v>
      </c>
      <c r="I151" s="431">
        <v>0.21132052206999347</v>
      </c>
      <c r="J151" s="431">
        <v>0</v>
      </c>
      <c r="K151" s="431">
        <v>0</v>
      </c>
      <c r="L151" s="432">
        <v>0.6081970518776344</v>
      </c>
    </row>
    <row r="152" spans="1:12" ht="18.75" customHeight="1">
      <c r="A152" s="257" t="s">
        <v>425</v>
      </c>
      <c r="B152" s="258" t="s">
        <v>48</v>
      </c>
      <c r="C152" s="259" t="s">
        <v>426</v>
      </c>
      <c r="D152" s="260" t="s">
        <v>42</v>
      </c>
      <c r="E152" s="422">
        <v>4254482</v>
      </c>
      <c r="F152" s="363">
        <v>940975</v>
      </c>
      <c r="G152" s="363">
        <v>2941844</v>
      </c>
      <c r="H152" s="363">
        <v>261526</v>
      </c>
      <c r="I152" s="363">
        <v>5387</v>
      </c>
      <c r="J152" s="363">
        <v>0</v>
      </c>
      <c r="K152" s="363">
        <v>0</v>
      </c>
      <c r="L152" s="364">
        <v>104750</v>
      </c>
    </row>
    <row r="153" spans="1:12" ht="18.95" customHeight="1">
      <c r="A153" s="257"/>
      <c r="B153" s="258"/>
      <c r="C153" s="259" t="s">
        <v>427</v>
      </c>
      <c r="D153" s="262" t="s">
        <v>43</v>
      </c>
      <c r="E153" s="423">
        <v>4387147.5662600007</v>
      </c>
      <c r="F153" s="424">
        <v>1014344.6382600005</v>
      </c>
      <c r="G153" s="424">
        <v>2984967.5589999999</v>
      </c>
      <c r="H153" s="424">
        <v>274611.68100000016</v>
      </c>
      <c r="I153" s="424">
        <v>6252.1589999999997</v>
      </c>
      <c r="J153" s="424">
        <v>0</v>
      </c>
      <c r="K153" s="424">
        <v>0</v>
      </c>
      <c r="L153" s="425">
        <v>106971.52899999999</v>
      </c>
    </row>
    <row r="154" spans="1:12" ht="18.95" customHeight="1">
      <c r="A154" s="257"/>
      <c r="B154" s="258"/>
      <c r="C154" s="259"/>
      <c r="D154" s="262" t="s">
        <v>44</v>
      </c>
      <c r="E154" s="423">
        <v>2548110.4634799999</v>
      </c>
      <c r="F154" s="424">
        <v>591721.21772999968</v>
      </c>
      <c r="G154" s="424">
        <v>1735965.36469</v>
      </c>
      <c r="H154" s="424">
        <v>149766.06448999987</v>
      </c>
      <c r="I154" s="424">
        <v>2588.5203200000001</v>
      </c>
      <c r="J154" s="424">
        <v>0</v>
      </c>
      <c r="K154" s="424">
        <v>0</v>
      </c>
      <c r="L154" s="425">
        <v>68069.296249999999</v>
      </c>
    </row>
    <row r="155" spans="1:12" ht="18.95" customHeight="1">
      <c r="A155" s="257"/>
      <c r="B155" s="259"/>
      <c r="C155" s="259"/>
      <c r="D155" s="262" t="s">
        <v>45</v>
      </c>
      <c r="E155" s="428">
        <v>0.5989237851940612</v>
      </c>
      <c r="F155" s="215">
        <v>0.62883840455910056</v>
      </c>
      <c r="G155" s="215">
        <v>0.59009429619313603</v>
      </c>
      <c r="H155" s="215">
        <v>0.57266223813311057</v>
      </c>
      <c r="I155" s="215">
        <v>0.48051240393540007</v>
      </c>
      <c r="J155" s="215">
        <v>0</v>
      </c>
      <c r="K155" s="215">
        <v>0</v>
      </c>
      <c r="L155" s="429">
        <v>0.64982621718377087</v>
      </c>
    </row>
    <row r="156" spans="1:12" ht="18.95" customHeight="1">
      <c r="A156" s="263"/>
      <c r="B156" s="264"/>
      <c r="C156" s="264"/>
      <c r="D156" s="267" t="s">
        <v>46</v>
      </c>
      <c r="E156" s="430">
        <v>0.58081257240504414</v>
      </c>
      <c r="F156" s="431">
        <v>0.58335322671496936</v>
      </c>
      <c r="G156" s="431">
        <v>0.58156925674313498</v>
      </c>
      <c r="H156" s="431">
        <v>0.54537397660808096</v>
      </c>
      <c r="I156" s="431">
        <v>0.41402023205104033</v>
      </c>
      <c r="J156" s="431">
        <v>0</v>
      </c>
      <c r="K156" s="431">
        <v>0</v>
      </c>
      <c r="L156" s="432">
        <v>0.63633096475605211</v>
      </c>
    </row>
    <row r="157" spans="1:12" ht="18.95" customHeight="1">
      <c r="A157" s="257" t="s">
        <v>428</v>
      </c>
      <c r="B157" s="258" t="s">
        <v>48</v>
      </c>
      <c r="C157" s="259" t="s">
        <v>429</v>
      </c>
      <c r="D157" s="260" t="s">
        <v>42</v>
      </c>
      <c r="E157" s="422">
        <v>113866</v>
      </c>
      <c r="F157" s="363">
        <v>18680</v>
      </c>
      <c r="G157" s="363">
        <v>3149</v>
      </c>
      <c r="H157" s="363">
        <v>87551</v>
      </c>
      <c r="I157" s="363">
        <v>4486</v>
      </c>
      <c r="J157" s="363">
        <v>0</v>
      </c>
      <c r="K157" s="363">
        <v>0</v>
      </c>
      <c r="L157" s="364">
        <v>0</v>
      </c>
    </row>
    <row r="158" spans="1:12" ht="18.95" customHeight="1">
      <c r="A158" s="257"/>
      <c r="B158" s="258"/>
      <c r="C158" s="259" t="s">
        <v>430</v>
      </c>
      <c r="D158" s="262" t="s">
        <v>43</v>
      </c>
      <c r="E158" s="423">
        <v>305062.25800000003</v>
      </c>
      <c r="F158" s="424">
        <v>204042.39600000004</v>
      </c>
      <c r="G158" s="424">
        <v>8994.2910000000011</v>
      </c>
      <c r="H158" s="424">
        <v>86968.577000000005</v>
      </c>
      <c r="I158" s="424">
        <v>5044.8689999999997</v>
      </c>
      <c r="J158" s="424">
        <v>0</v>
      </c>
      <c r="K158" s="424">
        <v>0</v>
      </c>
      <c r="L158" s="425">
        <v>12.125</v>
      </c>
    </row>
    <row r="159" spans="1:12" ht="18.95" customHeight="1">
      <c r="A159" s="257"/>
      <c r="B159" s="258"/>
      <c r="C159" s="259"/>
      <c r="D159" s="262" t="s">
        <v>44</v>
      </c>
      <c r="E159" s="423">
        <v>248253.32789000004</v>
      </c>
      <c r="F159" s="424">
        <v>198213.33442000003</v>
      </c>
      <c r="G159" s="424">
        <v>6732.4025200000005</v>
      </c>
      <c r="H159" s="424">
        <v>43166.941950000008</v>
      </c>
      <c r="I159" s="424">
        <v>140.124</v>
      </c>
      <c r="J159" s="424">
        <v>0</v>
      </c>
      <c r="K159" s="424">
        <v>0</v>
      </c>
      <c r="L159" s="425">
        <v>0.52500000000000002</v>
      </c>
    </row>
    <row r="160" spans="1:12" ht="18.95" customHeight="1">
      <c r="A160" s="257"/>
      <c r="B160" s="259"/>
      <c r="C160" s="259"/>
      <c r="D160" s="262" t="s">
        <v>45</v>
      </c>
      <c r="E160" s="428">
        <v>2.1802234898038049</v>
      </c>
      <c r="F160" s="507" t="s">
        <v>934</v>
      </c>
      <c r="G160" s="215">
        <v>2.137949355350905</v>
      </c>
      <c r="H160" s="215">
        <v>0.49304910223755305</v>
      </c>
      <c r="I160" s="215">
        <v>3.1235844850646455E-2</v>
      </c>
      <c r="J160" s="215">
        <v>0</v>
      </c>
      <c r="K160" s="215">
        <v>0</v>
      </c>
      <c r="L160" s="429">
        <v>0</v>
      </c>
    </row>
    <row r="161" spans="1:12" ht="18.95" customHeight="1">
      <c r="A161" s="263"/>
      <c r="B161" s="264"/>
      <c r="C161" s="264"/>
      <c r="D161" s="267" t="s">
        <v>46</v>
      </c>
      <c r="E161" s="430">
        <v>0.81377922499347666</v>
      </c>
      <c r="F161" s="431">
        <v>0.97143210580608941</v>
      </c>
      <c r="G161" s="431">
        <v>0.7485195353363594</v>
      </c>
      <c r="H161" s="431">
        <v>0.49635102055309016</v>
      </c>
      <c r="I161" s="431">
        <v>2.7775547789248841E-2</v>
      </c>
      <c r="J161" s="431">
        <v>0</v>
      </c>
      <c r="K161" s="431">
        <v>0</v>
      </c>
      <c r="L161" s="432">
        <v>4.3298969072164947E-2</v>
      </c>
    </row>
    <row r="162" spans="1:12" ht="18.95" customHeight="1">
      <c r="A162" s="257" t="s">
        <v>447</v>
      </c>
      <c r="B162" s="258" t="s">
        <v>48</v>
      </c>
      <c r="C162" s="259" t="s">
        <v>181</v>
      </c>
      <c r="D162" s="262" t="s">
        <v>42</v>
      </c>
      <c r="E162" s="422">
        <v>38760545</v>
      </c>
      <c r="F162" s="363">
        <v>35317661</v>
      </c>
      <c r="G162" s="363">
        <v>21</v>
      </c>
      <c r="H162" s="363">
        <v>3442863</v>
      </c>
      <c r="I162" s="363">
        <v>0</v>
      </c>
      <c r="J162" s="363">
        <v>0</v>
      </c>
      <c r="K162" s="363">
        <v>0</v>
      </c>
      <c r="L162" s="364">
        <v>0</v>
      </c>
    </row>
    <row r="163" spans="1:12" ht="18.95" customHeight="1">
      <c r="A163" s="257"/>
      <c r="B163" s="258"/>
      <c r="C163" s="259"/>
      <c r="D163" s="262" t="s">
        <v>43</v>
      </c>
      <c r="E163" s="423">
        <v>39007482.49000001</v>
      </c>
      <c r="F163" s="424">
        <v>35410952.923170008</v>
      </c>
      <c r="G163" s="424">
        <v>85.619</v>
      </c>
      <c r="H163" s="424">
        <v>3445550.7128300006</v>
      </c>
      <c r="I163" s="424">
        <v>150805.56700000001</v>
      </c>
      <c r="J163" s="424">
        <v>0</v>
      </c>
      <c r="K163" s="424">
        <v>0</v>
      </c>
      <c r="L163" s="425">
        <v>87.668000000000006</v>
      </c>
    </row>
    <row r="164" spans="1:12" ht="18.95" customHeight="1">
      <c r="A164" s="257"/>
      <c r="B164" s="258"/>
      <c r="C164" s="259"/>
      <c r="D164" s="262" t="s">
        <v>44</v>
      </c>
      <c r="E164" s="423">
        <v>23040850.102510005</v>
      </c>
      <c r="F164" s="424">
        <v>21195849.037290003</v>
      </c>
      <c r="G164" s="424">
        <v>60.28117000000001</v>
      </c>
      <c r="H164" s="424">
        <v>1826984.573760001</v>
      </c>
      <c r="I164" s="424">
        <v>17897.38276</v>
      </c>
      <c r="J164" s="424">
        <v>0</v>
      </c>
      <c r="K164" s="424">
        <v>0</v>
      </c>
      <c r="L164" s="425">
        <v>58.827529999999996</v>
      </c>
    </row>
    <row r="165" spans="1:12" ht="18.95" customHeight="1">
      <c r="A165" s="261"/>
      <c r="B165" s="259"/>
      <c r="C165" s="259"/>
      <c r="D165" s="262" t="s">
        <v>45</v>
      </c>
      <c r="E165" s="428">
        <v>0.59444081868585708</v>
      </c>
      <c r="F165" s="215">
        <v>0.6001487198512383</v>
      </c>
      <c r="G165" s="215">
        <v>2.8705319047619051</v>
      </c>
      <c r="H165" s="215">
        <v>0.53065851698426603</v>
      </c>
      <c r="I165" s="215">
        <v>0</v>
      </c>
      <c r="J165" s="215">
        <v>0</v>
      </c>
      <c r="K165" s="215">
        <v>0</v>
      </c>
      <c r="L165" s="429">
        <v>0</v>
      </c>
    </row>
    <row r="166" spans="1:12" ht="18.75" customHeight="1">
      <c r="A166" s="263"/>
      <c r="B166" s="264"/>
      <c r="C166" s="264"/>
      <c r="D166" s="268" t="s">
        <v>46</v>
      </c>
      <c r="E166" s="430">
        <v>0.59067770160293676</v>
      </c>
      <c r="F166" s="431">
        <v>0.59856759808971949</v>
      </c>
      <c r="G166" s="431">
        <v>0.70406300003503908</v>
      </c>
      <c r="H166" s="431">
        <v>0.53024457511449852</v>
      </c>
      <c r="I166" s="431">
        <v>0.11867852835963276</v>
      </c>
      <c r="J166" s="431">
        <v>0</v>
      </c>
      <c r="K166" s="431">
        <v>0</v>
      </c>
      <c r="L166" s="432">
        <v>0.67102625815576944</v>
      </c>
    </row>
    <row r="167" spans="1:12" ht="18.95" customHeight="1">
      <c r="A167" s="274" t="s">
        <v>431</v>
      </c>
      <c r="B167" s="270" t="s">
        <v>48</v>
      </c>
      <c r="C167" s="275" t="s">
        <v>432</v>
      </c>
      <c r="D167" s="272" t="s">
        <v>42</v>
      </c>
      <c r="E167" s="422">
        <v>982669</v>
      </c>
      <c r="F167" s="363">
        <v>498690</v>
      </c>
      <c r="G167" s="363">
        <v>587</v>
      </c>
      <c r="H167" s="363">
        <v>304940</v>
      </c>
      <c r="I167" s="363">
        <v>19507</v>
      </c>
      <c r="J167" s="363">
        <v>0</v>
      </c>
      <c r="K167" s="363">
        <v>0</v>
      </c>
      <c r="L167" s="364">
        <v>158945</v>
      </c>
    </row>
    <row r="168" spans="1:12" ht="18.95" customHeight="1">
      <c r="A168" s="257"/>
      <c r="B168" s="258"/>
      <c r="C168" s="259" t="s">
        <v>433</v>
      </c>
      <c r="D168" s="262" t="s">
        <v>43</v>
      </c>
      <c r="E168" s="423">
        <v>1388614.4512799999</v>
      </c>
      <c r="F168" s="424">
        <v>524579.40299999993</v>
      </c>
      <c r="G168" s="424">
        <v>712.48699999999997</v>
      </c>
      <c r="H168" s="424">
        <v>347013.06123999989</v>
      </c>
      <c r="I168" s="424">
        <v>345766.49990000005</v>
      </c>
      <c r="J168" s="424">
        <v>0</v>
      </c>
      <c r="K168" s="424">
        <v>0</v>
      </c>
      <c r="L168" s="425">
        <v>170543.00013999996</v>
      </c>
    </row>
    <row r="169" spans="1:12" ht="18.95" customHeight="1">
      <c r="A169" s="257"/>
      <c r="B169" s="258"/>
      <c r="C169" s="259"/>
      <c r="D169" s="262" t="s">
        <v>44</v>
      </c>
      <c r="E169" s="423">
        <v>810459.65603000007</v>
      </c>
      <c r="F169" s="424">
        <v>378463.04150000005</v>
      </c>
      <c r="G169" s="424">
        <v>398.69741999999997</v>
      </c>
      <c r="H169" s="424">
        <v>185467.38342999999</v>
      </c>
      <c r="I169" s="424">
        <v>203340.12087000001</v>
      </c>
      <c r="J169" s="424">
        <v>0</v>
      </c>
      <c r="K169" s="424">
        <v>0</v>
      </c>
      <c r="L169" s="425">
        <v>42790.412809999987</v>
      </c>
    </row>
    <row r="170" spans="1:12" ht="18.95" customHeight="1">
      <c r="A170" s="257"/>
      <c r="B170" s="259"/>
      <c r="C170" s="259"/>
      <c r="D170" s="262" t="s">
        <v>45</v>
      </c>
      <c r="E170" s="428">
        <v>0.82475345821431234</v>
      </c>
      <c r="F170" s="215">
        <v>0.75891443882973397</v>
      </c>
      <c r="G170" s="215">
        <v>0.67921195911413967</v>
      </c>
      <c r="H170" s="215">
        <v>0.60820942949432666</v>
      </c>
      <c r="I170" s="215" t="s">
        <v>934</v>
      </c>
      <c r="J170" s="215">
        <v>0</v>
      </c>
      <c r="K170" s="215">
        <v>0</v>
      </c>
      <c r="L170" s="429">
        <v>0.26921521790556474</v>
      </c>
    </row>
    <row r="171" spans="1:12" ht="18.95" customHeight="1">
      <c r="A171" s="263"/>
      <c r="B171" s="264"/>
      <c r="C171" s="264"/>
      <c r="D171" s="267" t="s">
        <v>46</v>
      </c>
      <c r="E171" s="430">
        <v>0.5836462779736542</v>
      </c>
      <c r="F171" s="431">
        <v>0.72145997219033031</v>
      </c>
      <c r="G171" s="431">
        <v>0.5595855362975044</v>
      </c>
      <c r="H171" s="431">
        <v>0.53446801906320096</v>
      </c>
      <c r="I171" s="431">
        <v>0.58808508322468633</v>
      </c>
      <c r="J171" s="431">
        <v>0</v>
      </c>
      <c r="K171" s="431">
        <v>0</v>
      </c>
      <c r="L171" s="432">
        <v>0.25090688433341168</v>
      </c>
    </row>
    <row r="172" spans="1:12" ht="18.95" customHeight="1">
      <c r="A172" s="257" t="s">
        <v>434</v>
      </c>
      <c r="B172" s="258" t="s">
        <v>48</v>
      </c>
      <c r="C172" s="259" t="s">
        <v>435</v>
      </c>
      <c r="D172" s="262" t="s">
        <v>42</v>
      </c>
      <c r="E172" s="422">
        <v>2288005</v>
      </c>
      <c r="F172" s="363">
        <v>1482584</v>
      </c>
      <c r="G172" s="363">
        <v>8181</v>
      </c>
      <c r="H172" s="363">
        <v>283849</v>
      </c>
      <c r="I172" s="363">
        <v>504008</v>
      </c>
      <c r="J172" s="363">
        <v>0</v>
      </c>
      <c r="K172" s="363">
        <v>0</v>
      </c>
      <c r="L172" s="364">
        <v>9383</v>
      </c>
    </row>
    <row r="173" spans="1:12" ht="18.95" customHeight="1">
      <c r="A173" s="257"/>
      <c r="B173" s="258"/>
      <c r="C173" s="259" t="s">
        <v>436</v>
      </c>
      <c r="D173" s="262" t="s">
        <v>43</v>
      </c>
      <c r="E173" s="423">
        <v>2331009.2349999999</v>
      </c>
      <c r="F173" s="424">
        <v>1522741.7</v>
      </c>
      <c r="G173" s="424">
        <v>8316.7570000000014</v>
      </c>
      <c r="H173" s="424">
        <v>277362.95299999992</v>
      </c>
      <c r="I173" s="424">
        <v>503282.61300000001</v>
      </c>
      <c r="J173" s="424">
        <v>0</v>
      </c>
      <c r="K173" s="424">
        <v>0</v>
      </c>
      <c r="L173" s="425">
        <v>19305.212</v>
      </c>
    </row>
    <row r="174" spans="1:12" ht="18.95" customHeight="1">
      <c r="A174" s="257"/>
      <c r="B174" s="258"/>
      <c r="C174" s="259"/>
      <c r="D174" s="262" t="s">
        <v>44</v>
      </c>
      <c r="E174" s="423">
        <v>1079948.0840699996</v>
      </c>
      <c r="F174" s="424">
        <v>858173.57365999965</v>
      </c>
      <c r="G174" s="424">
        <v>3911.9042099999992</v>
      </c>
      <c r="H174" s="424">
        <v>133992.49626999997</v>
      </c>
      <c r="I174" s="424">
        <v>74489.674259999985</v>
      </c>
      <c r="J174" s="424">
        <v>0</v>
      </c>
      <c r="K174" s="424">
        <v>0</v>
      </c>
      <c r="L174" s="425">
        <v>9380.4356700000008</v>
      </c>
    </row>
    <row r="175" spans="1:12" ht="18.95" customHeight="1">
      <c r="A175" s="261"/>
      <c r="B175" s="259"/>
      <c r="C175" s="259"/>
      <c r="D175" s="262" t="s">
        <v>45</v>
      </c>
      <c r="E175" s="428">
        <v>0.47200425002130664</v>
      </c>
      <c r="F175" s="215">
        <v>0.57883639217744132</v>
      </c>
      <c r="G175" s="215">
        <v>0.47816944261092764</v>
      </c>
      <c r="H175" s="215">
        <v>0.47205555161370999</v>
      </c>
      <c r="I175" s="215">
        <v>0.14779462679163821</v>
      </c>
      <c r="J175" s="215">
        <v>0</v>
      </c>
      <c r="K175" s="215">
        <v>0</v>
      </c>
      <c r="L175" s="429">
        <v>0.9997267046786743</v>
      </c>
    </row>
    <row r="176" spans="1:12" ht="18.95" customHeight="1">
      <c r="A176" s="263"/>
      <c r="B176" s="264"/>
      <c r="C176" s="264"/>
      <c r="D176" s="268" t="s">
        <v>46</v>
      </c>
      <c r="E176" s="430">
        <v>0.46329635586793361</v>
      </c>
      <c r="F176" s="431">
        <v>0.5635713356112857</v>
      </c>
      <c r="G176" s="431">
        <v>0.47036413472222388</v>
      </c>
      <c r="H176" s="431">
        <v>0.48309442490684762</v>
      </c>
      <c r="I176" s="431">
        <v>0.14800764488162435</v>
      </c>
      <c r="J176" s="431">
        <v>0</v>
      </c>
      <c r="K176" s="431">
        <v>0</v>
      </c>
      <c r="L176" s="432">
        <v>0.48590171762941536</v>
      </c>
    </row>
    <row r="177" spans="1:12" ht="18.95" customHeight="1">
      <c r="A177" s="257" t="s">
        <v>437</v>
      </c>
      <c r="B177" s="258" t="s">
        <v>48</v>
      </c>
      <c r="C177" s="259" t="s">
        <v>438</v>
      </c>
      <c r="D177" s="273" t="s">
        <v>42</v>
      </c>
      <c r="E177" s="422">
        <v>114020</v>
      </c>
      <c r="F177" s="363">
        <v>106248</v>
      </c>
      <c r="G177" s="363">
        <v>22</v>
      </c>
      <c r="H177" s="363">
        <v>5</v>
      </c>
      <c r="I177" s="363">
        <v>640</v>
      </c>
      <c r="J177" s="363">
        <v>0</v>
      </c>
      <c r="K177" s="363">
        <v>0</v>
      </c>
      <c r="L177" s="364">
        <v>7105</v>
      </c>
    </row>
    <row r="178" spans="1:12" ht="18.95" customHeight="1">
      <c r="A178" s="261"/>
      <c r="B178" s="259"/>
      <c r="C178" s="259" t="s">
        <v>439</v>
      </c>
      <c r="D178" s="262" t="s">
        <v>43</v>
      </c>
      <c r="E178" s="423">
        <v>114135.05201</v>
      </c>
      <c r="F178" s="424">
        <v>106260.05201</v>
      </c>
      <c r="G178" s="424">
        <v>18.850000000000001</v>
      </c>
      <c r="H178" s="424">
        <v>111.15</v>
      </c>
      <c r="I178" s="424">
        <v>640</v>
      </c>
      <c r="J178" s="424">
        <v>0</v>
      </c>
      <c r="K178" s="424">
        <v>0</v>
      </c>
      <c r="L178" s="425">
        <v>7105</v>
      </c>
    </row>
    <row r="179" spans="1:12" ht="18.95" customHeight="1">
      <c r="A179" s="261"/>
      <c r="B179" s="259"/>
      <c r="C179" s="259" t="s">
        <v>440</v>
      </c>
      <c r="D179" s="262" t="s">
        <v>44</v>
      </c>
      <c r="E179" s="423">
        <v>78097.890310000003</v>
      </c>
      <c r="F179" s="424">
        <v>76196.49801000001</v>
      </c>
      <c r="G179" s="424">
        <v>6.2233000000000001</v>
      </c>
      <c r="H179" s="424">
        <v>6.15</v>
      </c>
      <c r="I179" s="424">
        <v>590</v>
      </c>
      <c r="J179" s="424">
        <v>0</v>
      </c>
      <c r="K179" s="424">
        <v>0</v>
      </c>
      <c r="L179" s="425">
        <v>1299.019</v>
      </c>
    </row>
    <row r="180" spans="1:12" ht="18.95" customHeight="1">
      <c r="A180" s="261"/>
      <c r="B180" s="259"/>
      <c r="C180" s="259" t="s">
        <v>441</v>
      </c>
      <c r="D180" s="262" t="s">
        <v>45</v>
      </c>
      <c r="E180" s="428">
        <v>0.68494904674618495</v>
      </c>
      <c r="F180" s="215">
        <v>0.7171570101084257</v>
      </c>
      <c r="G180" s="215">
        <v>0.28287727272727275</v>
      </c>
      <c r="H180" s="215">
        <v>1.23</v>
      </c>
      <c r="I180" s="215">
        <v>0.921875</v>
      </c>
      <c r="J180" s="215">
        <v>0</v>
      </c>
      <c r="K180" s="215">
        <v>0</v>
      </c>
      <c r="L180" s="429">
        <v>0.18283166783954963</v>
      </c>
    </row>
    <row r="181" spans="1:12" ht="18.95" customHeight="1">
      <c r="A181" s="263"/>
      <c r="B181" s="264"/>
      <c r="C181" s="264"/>
      <c r="D181" s="267" t="s">
        <v>46</v>
      </c>
      <c r="E181" s="430">
        <v>0.68425859483690787</v>
      </c>
      <c r="F181" s="431">
        <v>0.71707567019475249</v>
      </c>
      <c r="G181" s="431">
        <v>0.33014854111405834</v>
      </c>
      <c r="H181" s="431">
        <v>5.5330634278002701E-2</v>
      </c>
      <c r="I181" s="431">
        <v>0.921875</v>
      </c>
      <c r="J181" s="431">
        <v>0</v>
      </c>
      <c r="K181" s="431">
        <v>0</v>
      </c>
      <c r="L181" s="432">
        <v>0.18283166783954963</v>
      </c>
    </row>
    <row r="182" spans="1:12" ht="18.95" customHeight="1">
      <c r="A182" s="257" t="s">
        <v>442</v>
      </c>
      <c r="B182" s="258" t="s">
        <v>48</v>
      </c>
      <c r="C182" s="259" t="s">
        <v>443</v>
      </c>
      <c r="D182" s="260" t="s">
        <v>42</v>
      </c>
      <c r="E182" s="422">
        <v>258519</v>
      </c>
      <c r="F182" s="363">
        <v>208903</v>
      </c>
      <c r="G182" s="363">
        <v>25835</v>
      </c>
      <c r="H182" s="363">
        <v>17223</v>
      </c>
      <c r="I182" s="363">
        <v>6558</v>
      </c>
      <c r="J182" s="363">
        <v>0</v>
      </c>
      <c r="K182" s="363">
        <v>0</v>
      </c>
      <c r="L182" s="364">
        <v>0</v>
      </c>
    </row>
    <row r="183" spans="1:12" ht="18.95" customHeight="1">
      <c r="A183" s="261"/>
      <c r="B183" s="259"/>
      <c r="C183" s="259"/>
      <c r="D183" s="262" t="s">
        <v>43</v>
      </c>
      <c r="E183" s="423">
        <v>258531.24</v>
      </c>
      <c r="F183" s="424">
        <v>208403</v>
      </c>
      <c r="G183" s="424">
        <v>26988.008999999998</v>
      </c>
      <c r="H183" s="424">
        <v>16367.231000000002</v>
      </c>
      <c r="I183" s="424">
        <v>6573</v>
      </c>
      <c r="J183" s="424">
        <v>0</v>
      </c>
      <c r="K183" s="424">
        <v>0</v>
      </c>
      <c r="L183" s="425">
        <v>200</v>
      </c>
    </row>
    <row r="184" spans="1:12" ht="18.95" customHeight="1">
      <c r="A184" s="261"/>
      <c r="B184" s="259"/>
      <c r="C184" s="259"/>
      <c r="D184" s="262" t="s">
        <v>44</v>
      </c>
      <c r="E184" s="423">
        <v>168036.90592000002</v>
      </c>
      <c r="F184" s="424">
        <v>147089.92874999999</v>
      </c>
      <c r="G184" s="424">
        <v>13457.417790000001</v>
      </c>
      <c r="H184" s="424">
        <v>7046.2693799999997</v>
      </c>
      <c r="I184" s="424">
        <v>443.29</v>
      </c>
      <c r="J184" s="424">
        <v>0</v>
      </c>
      <c r="K184" s="424">
        <v>0</v>
      </c>
      <c r="L184" s="425">
        <v>0</v>
      </c>
    </row>
    <row r="185" spans="1:12" ht="18.95" customHeight="1">
      <c r="A185" s="261"/>
      <c r="B185" s="259"/>
      <c r="C185" s="259"/>
      <c r="D185" s="262" t="s">
        <v>45</v>
      </c>
      <c r="E185" s="428">
        <v>0.64999828221523381</v>
      </c>
      <c r="F185" s="215">
        <v>0.70410634959766016</v>
      </c>
      <c r="G185" s="215">
        <v>0.52089869518095611</v>
      </c>
      <c r="H185" s="215">
        <v>0.40911974568890436</v>
      </c>
      <c r="I185" s="215">
        <v>6.7595303446172622E-2</v>
      </c>
      <c r="J185" s="215">
        <v>0</v>
      </c>
      <c r="K185" s="215">
        <v>0</v>
      </c>
      <c r="L185" s="429">
        <v>0</v>
      </c>
    </row>
    <row r="186" spans="1:12" ht="18.95" customHeight="1">
      <c r="A186" s="263"/>
      <c r="B186" s="264"/>
      <c r="C186" s="264"/>
      <c r="D186" s="267" t="s">
        <v>46</v>
      </c>
      <c r="E186" s="430">
        <v>0.64996750845275031</v>
      </c>
      <c r="F186" s="431">
        <v>0.70579563993800465</v>
      </c>
      <c r="G186" s="431">
        <v>0.49864433460059993</v>
      </c>
      <c r="H186" s="431">
        <v>0.43051077974032376</v>
      </c>
      <c r="I186" s="431">
        <v>6.7441046706222432E-2</v>
      </c>
      <c r="J186" s="431">
        <v>0</v>
      </c>
      <c r="K186" s="431">
        <v>0</v>
      </c>
      <c r="L186" s="432">
        <v>0</v>
      </c>
    </row>
    <row r="187" spans="1:12" ht="6.75" customHeight="1">
      <c r="A187" s="259"/>
      <c r="B187" s="259"/>
      <c r="C187" s="259"/>
      <c r="D187" s="262"/>
      <c r="E187" s="277"/>
      <c r="F187" s="277"/>
      <c r="G187" s="277"/>
      <c r="H187" s="277"/>
      <c r="I187" s="277"/>
      <c r="J187" s="277"/>
      <c r="K187" s="277"/>
      <c r="L187" s="277"/>
    </row>
    <row r="188" spans="1:12" s="99" customFormat="1" ht="15.75" customHeight="1">
      <c r="A188" s="1556" t="s">
        <v>558</v>
      </c>
      <c r="B188" s="1557"/>
      <c r="C188" s="1557"/>
      <c r="F188" s="98"/>
      <c r="G188" s="98"/>
      <c r="H188" s="98"/>
      <c r="I188" s="98"/>
      <c r="J188" s="98"/>
    </row>
    <row r="189" spans="1:12" ht="3.75" customHeight="1">
      <c r="A189" s="280"/>
      <c r="B189" s="278"/>
      <c r="C189" s="278"/>
      <c r="D189" s="278"/>
      <c r="E189" s="278"/>
      <c r="F189" s="279"/>
      <c r="G189" s="279"/>
      <c r="H189" s="279"/>
      <c r="I189" s="279"/>
      <c r="J189" s="279"/>
      <c r="K189" s="279"/>
      <c r="L189" s="279"/>
    </row>
    <row r="190" spans="1:12">
      <c r="E190" s="279"/>
      <c r="F190" s="279"/>
      <c r="G190" s="279"/>
      <c r="H190" s="279"/>
      <c r="I190" s="279"/>
      <c r="J190" s="279"/>
      <c r="K190" s="279"/>
      <c r="L190" s="279"/>
    </row>
    <row r="191" spans="1:12">
      <c r="E191" s="279"/>
      <c r="F191" s="279"/>
      <c r="G191" s="279"/>
      <c r="H191" s="279"/>
      <c r="I191" s="279"/>
      <c r="J191" s="279"/>
      <c r="K191" s="279"/>
      <c r="L191" s="279"/>
    </row>
    <row r="195" spans="8:10">
      <c r="H195" s="266"/>
      <c r="I195" s="266"/>
      <c r="J195" s="266"/>
    </row>
    <row r="196" spans="8:10">
      <c r="H196" s="433"/>
      <c r="I196" s="434"/>
      <c r="J196" s="266"/>
    </row>
  </sheetData>
  <mergeCells count="1">
    <mergeCell ref="A188:C188"/>
  </mergeCells>
  <phoneticPr fontId="34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5" fitToHeight="0" orientation="landscape" useFirstPageNumber="1" r:id="rId1"/>
  <headerFooter alignWithMargins="0">
    <oddHeader>&amp;C&amp;12 - &amp;P -</oddHeader>
  </headerFooter>
  <rowBreaks count="5" manualBreakCount="5">
    <brk id="46" max="11" man="1"/>
    <brk id="76" max="11" man="1"/>
    <brk id="106" max="11" man="1"/>
    <brk id="136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0"/>
  <sheetViews>
    <sheetView showGridLines="0" zoomScale="75" zoomScaleNormal="75" workbookViewId="0"/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4" ht="15.75" customHeight="1">
      <c r="A1" s="1" t="s">
        <v>0</v>
      </c>
    </row>
    <row r="2" spans="1:14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4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4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4" ht="15.95" customHeight="1">
      <c r="A6" s="22"/>
      <c r="B6" s="23"/>
      <c r="C6" s="24" t="s">
        <v>445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4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4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14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14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4" ht="9.9499999999999993" customHeight="1">
      <c r="A11" s="49"/>
      <c r="B11" s="50"/>
      <c r="C11" s="51" t="s">
        <v>32</v>
      </c>
      <c r="D11" s="52"/>
      <c r="E11" s="53" t="s">
        <v>33</v>
      </c>
      <c r="F11" s="1558" t="s">
        <v>34</v>
      </c>
      <c r="G11" s="1559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14" ht="18.399999999999999" customHeight="1">
      <c r="A12" s="22"/>
      <c r="B12" s="23"/>
      <c r="C12" s="59" t="s">
        <v>41</v>
      </c>
      <c r="D12" s="60" t="s">
        <v>42</v>
      </c>
      <c r="E12" s="396">
        <v>397197405</v>
      </c>
      <c r="F12" s="397">
        <v>213898023</v>
      </c>
      <c r="G12" s="286" t="s">
        <v>4</v>
      </c>
      <c r="H12" s="397">
        <v>26068705</v>
      </c>
      <c r="I12" s="397">
        <v>75508830</v>
      </c>
      <c r="J12" s="397">
        <v>21176991</v>
      </c>
      <c r="K12" s="397">
        <v>30699900</v>
      </c>
      <c r="L12" s="397">
        <v>19643623</v>
      </c>
      <c r="M12" s="398">
        <v>10201333</v>
      </c>
      <c r="N12" s="62"/>
    </row>
    <row r="13" spans="1:14" ht="18.399999999999999" customHeight="1">
      <c r="A13" s="22"/>
      <c r="B13" s="23"/>
      <c r="C13" s="63"/>
      <c r="D13" s="64" t="s">
        <v>43</v>
      </c>
      <c r="E13" s="399">
        <v>397197405.00000006</v>
      </c>
      <c r="F13" s="397">
        <v>213794530.66988006</v>
      </c>
      <c r="G13" s="286" t="s">
        <v>4</v>
      </c>
      <c r="H13" s="397">
        <v>25827625.809460007</v>
      </c>
      <c r="I13" s="397">
        <v>75284368.500190005</v>
      </c>
      <c r="J13" s="397">
        <v>21938380.140089996</v>
      </c>
      <c r="K13" s="397">
        <v>30699900</v>
      </c>
      <c r="L13" s="397">
        <v>19643623</v>
      </c>
      <c r="M13" s="400">
        <v>10008976.880379999</v>
      </c>
      <c r="N13" s="62"/>
    </row>
    <row r="14" spans="1:14" ht="18.399999999999999" customHeight="1">
      <c r="A14" s="22"/>
      <c r="B14" s="23"/>
      <c r="C14" s="65" t="s">
        <v>4</v>
      </c>
      <c r="D14" s="64" t="s">
        <v>44</v>
      </c>
      <c r="E14" s="399">
        <v>213013111.5855</v>
      </c>
      <c r="F14" s="397">
        <v>116607109.49363001</v>
      </c>
      <c r="G14" s="286" t="s">
        <v>4</v>
      </c>
      <c r="H14" s="397">
        <v>14784343.978549998</v>
      </c>
      <c r="I14" s="397">
        <v>38037694.989830002</v>
      </c>
      <c r="J14" s="397">
        <v>5093926.7583300006</v>
      </c>
      <c r="K14" s="397">
        <v>25323286.419359997</v>
      </c>
      <c r="L14" s="397">
        <v>9579722.3973199986</v>
      </c>
      <c r="M14" s="400">
        <v>3587027.5484800003</v>
      </c>
      <c r="N14" s="62"/>
    </row>
    <row r="15" spans="1:14" ht="18.399999999999999" customHeight="1">
      <c r="A15" s="22"/>
      <c r="B15" s="23"/>
      <c r="C15" s="63"/>
      <c r="D15" s="64" t="s">
        <v>45</v>
      </c>
      <c r="E15" s="401">
        <v>0.53629029017825536</v>
      </c>
      <c r="F15" s="401">
        <v>0.54515281561826312</v>
      </c>
      <c r="G15" s="286"/>
      <c r="H15" s="401">
        <v>0.56712997360436579</v>
      </c>
      <c r="I15" s="401">
        <v>0.50375161408049896</v>
      </c>
      <c r="J15" s="401">
        <v>0.24054063007959917</v>
      </c>
      <c r="K15" s="401">
        <v>0.8248654366743865</v>
      </c>
      <c r="L15" s="401">
        <v>0.487675944367289</v>
      </c>
      <c r="M15" s="402">
        <v>0.35162341514388368</v>
      </c>
      <c r="N15" s="62"/>
    </row>
    <row r="16" spans="1:14" ht="18.399999999999999" customHeight="1">
      <c r="A16" s="66"/>
      <c r="B16" s="67"/>
      <c r="C16" s="68"/>
      <c r="D16" s="64" t="s">
        <v>46</v>
      </c>
      <c r="E16" s="403">
        <v>0.53629029017825525</v>
      </c>
      <c r="F16" s="403">
        <v>0.54541670981136059</v>
      </c>
      <c r="G16" s="286"/>
      <c r="H16" s="403">
        <v>0.57242365549275021</v>
      </c>
      <c r="I16" s="403">
        <v>0.50525355724719934</v>
      </c>
      <c r="J16" s="403">
        <v>0.23219247391111639</v>
      </c>
      <c r="K16" s="403">
        <v>0.8248654366743865</v>
      </c>
      <c r="L16" s="403">
        <v>0.487675944367289</v>
      </c>
      <c r="M16" s="404">
        <v>0.35838104047491975</v>
      </c>
      <c r="N16" s="62"/>
    </row>
    <row r="17" spans="1:14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365">
        <v>30000</v>
      </c>
      <c r="G17" s="365"/>
      <c r="H17" s="365">
        <v>957</v>
      </c>
      <c r="I17" s="365">
        <v>162266</v>
      </c>
      <c r="J17" s="365">
        <v>7159</v>
      </c>
      <c r="K17" s="365">
        <v>0</v>
      </c>
      <c r="L17" s="365">
        <v>0</v>
      </c>
      <c r="M17" s="366">
        <v>0</v>
      </c>
      <c r="N17" s="62"/>
    </row>
    <row r="18" spans="1:14" ht="18.399999999999999" customHeight="1">
      <c r="A18" s="74"/>
      <c r="B18" s="70"/>
      <c r="C18" s="71" t="s">
        <v>4</v>
      </c>
      <c r="D18" s="75" t="s">
        <v>43</v>
      </c>
      <c r="E18" s="73">
        <v>200382</v>
      </c>
      <c r="F18" s="73">
        <v>30000</v>
      </c>
      <c r="G18" s="73"/>
      <c r="H18" s="73">
        <v>957</v>
      </c>
      <c r="I18" s="73">
        <v>160816</v>
      </c>
      <c r="J18" s="73">
        <v>8609</v>
      </c>
      <c r="K18" s="73">
        <v>0</v>
      </c>
      <c r="L18" s="73">
        <v>0</v>
      </c>
      <c r="M18" s="405">
        <v>0</v>
      </c>
      <c r="N18" s="62"/>
    </row>
    <row r="19" spans="1:14" ht="18.399999999999999" customHeight="1">
      <c r="A19" s="74"/>
      <c r="B19" s="70"/>
      <c r="C19" s="71" t="s">
        <v>4</v>
      </c>
      <c r="D19" s="75" t="s">
        <v>44</v>
      </c>
      <c r="E19" s="73">
        <v>87627.381710000016</v>
      </c>
      <c r="F19" s="73">
        <v>4991.7</v>
      </c>
      <c r="G19" s="73"/>
      <c r="H19" s="73">
        <v>433.79578000000004</v>
      </c>
      <c r="I19" s="73">
        <v>81497.788570000019</v>
      </c>
      <c r="J19" s="73">
        <v>704.09735999999998</v>
      </c>
      <c r="K19" s="73">
        <v>0</v>
      </c>
      <c r="L19" s="73">
        <v>0</v>
      </c>
      <c r="M19" s="405">
        <v>0</v>
      </c>
      <c r="N19" s="62"/>
    </row>
    <row r="20" spans="1:14" ht="18.399999999999999" customHeight="1">
      <c r="A20" s="74"/>
      <c r="B20" s="70"/>
      <c r="C20" s="71" t="s">
        <v>4</v>
      </c>
      <c r="D20" s="75" t="s">
        <v>45</v>
      </c>
      <c r="E20" s="286">
        <v>0.43730166237486406</v>
      </c>
      <c r="F20" s="286">
        <v>0.16638999999999998</v>
      </c>
      <c r="G20" s="286"/>
      <c r="H20" s="286">
        <v>0.45328712643678165</v>
      </c>
      <c r="I20" s="286">
        <v>0.50224808998804449</v>
      </c>
      <c r="J20" s="286">
        <v>9.8351356334683615E-2</v>
      </c>
      <c r="K20" s="286">
        <v>0</v>
      </c>
      <c r="L20" s="286">
        <v>0</v>
      </c>
      <c r="M20" s="406">
        <v>0</v>
      </c>
      <c r="N20" s="62"/>
    </row>
    <row r="21" spans="1:14" s="23" customFormat="1" ht="18.399999999999999" customHeight="1">
      <c r="A21" s="76"/>
      <c r="B21" s="77"/>
      <c r="C21" s="78" t="s">
        <v>4</v>
      </c>
      <c r="D21" s="79" t="s">
        <v>46</v>
      </c>
      <c r="E21" s="287">
        <v>0.43730166237486406</v>
      </c>
      <c r="F21" s="287">
        <v>0.16638999999999998</v>
      </c>
      <c r="G21" s="287"/>
      <c r="H21" s="287">
        <v>0.45328712643678165</v>
      </c>
      <c r="I21" s="287">
        <v>0.50677661781166061</v>
      </c>
      <c r="J21" s="287">
        <v>8.178619584156116E-2</v>
      </c>
      <c r="K21" s="287">
        <v>0</v>
      </c>
      <c r="L21" s="287">
        <v>0</v>
      </c>
      <c r="M21" s="407">
        <v>0</v>
      </c>
      <c r="N21" s="62"/>
    </row>
    <row r="22" spans="1:14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365">
        <v>0</v>
      </c>
      <c r="G22" s="365"/>
      <c r="H22" s="365">
        <v>98428</v>
      </c>
      <c r="I22" s="365">
        <v>361748</v>
      </c>
      <c r="J22" s="365">
        <v>117656</v>
      </c>
      <c r="K22" s="365">
        <v>0</v>
      </c>
      <c r="L22" s="365">
        <v>0</v>
      </c>
      <c r="M22" s="366">
        <v>0</v>
      </c>
      <c r="N22" s="62"/>
    </row>
    <row r="23" spans="1:14" ht="18.399999999999999" customHeight="1">
      <c r="A23" s="74"/>
      <c r="B23" s="70"/>
      <c r="C23" s="71" t="s">
        <v>4</v>
      </c>
      <c r="D23" s="80" t="s">
        <v>43</v>
      </c>
      <c r="E23" s="73">
        <v>577832</v>
      </c>
      <c r="F23" s="73">
        <v>0</v>
      </c>
      <c r="G23" s="73"/>
      <c r="H23" s="73">
        <v>98428</v>
      </c>
      <c r="I23" s="73">
        <v>361748</v>
      </c>
      <c r="J23" s="73">
        <v>117656</v>
      </c>
      <c r="K23" s="73">
        <v>0</v>
      </c>
      <c r="L23" s="73">
        <v>0</v>
      </c>
      <c r="M23" s="405">
        <v>0</v>
      </c>
      <c r="N23" s="62"/>
    </row>
    <row r="24" spans="1:14" ht="18.399999999999999" customHeight="1">
      <c r="A24" s="74"/>
      <c r="B24" s="70"/>
      <c r="C24" s="71" t="s">
        <v>4</v>
      </c>
      <c r="D24" s="80" t="s">
        <v>44</v>
      </c>
      <c r="E24" s="73">
        <v>264636.72525000002</v>
      </c>
      <c r="F24" s="73">
        <v>0</v>
      </c>
      <c r="G24" s="73"/>
      <c r="H24" s="73">
        <v>61703.690190000001</v>
      </c>
      <c r="I24" s="73">
        <v>178227.9669</v>
      </c>
      <c r="J24" s="73">
        <v>24705.068160000003</v>
      </c>
      <c r="K24" s="73">
        <v>0</v>
      </c>
      <c r="L24" s="73">
        <v>0</v>
      </c>
      <c r="M24" s="405">
        <v>0</v>
      </c>
      <c r="N24" s="62"/>
    </row>
    <row r="25" spans="1:14" ht="18.399999999999999" customHeight="1">
      <c r="A25" s="74"/>
      <c r="B25" s="70"/>
      <c r="C25" s="71" t="s">
        <v>4</v>
      </c>
      <c r="D25" s="80" t="s">
        <v>45</v>
      </c>
      <c r="E25" s="286">
        <v>0.45798212153359458</v>
      </c>
      <c r="F25" s="286">
        <v>0</v>
      </c>
      <c r="G25" s="286"/>
      <c r="H25" s="286">
        <v>0.62689163845653673</v>
      </c>
      <c r="I25" s="286">
        <v>0.49268542438382518</v>
      </c>
      <c r="J25" s="286">
        <v>0.20997712109879652</v>
      </c>
      <c r="K25" s="286">
        <v>0</v>
      </c>
      <c r="L25" s="286">
        <v>0</v>
      </c>
      <c r="M25" s="406">
        <v>0</v>
      </c>
      <c r="N25" s="62"/>
    </row>
    <row r="26" spans="1:14" ht="18.399999999999999" customHeight="1">
      <c r="A26" s="76"/>
      <c r="B26" s="77"/>
      <c r="C26" s="78" t="s">
        <v>4</v>
      </c>
      <c r="D26" s="80" t="s">
        <v>46</v>
      </c>
      <c r="E26" s="287">
        <v>0.45798212153359458</v>
      </c>
      <c r="F26" s="287">
        <v>0</v>
      </c>
      <c r="G26" s="287"/>
      <c r="H26" s="287">
        <v>0.62689163845653673</v>
      </c>
      <c r="I26" s="287">
        <v>0.49268542438382518</v>
      </c>
      <c r="J26" s="287">
        <v>0.20997712109879652</v>
      </c>
      <c r="K26" s="287">
        <v>0</v>
      </c>
      <c r="L26" s="287">
        <v>0</v>
      </c>
      <c r="M26" s="407">
        <v>0</v>
      </c>
      <c r="N26" s="62"/>
    </row>
    <row r="27" spans="1:14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365">
        <v>100500</v>
      </c>
      <c r="G27" s="365"/>
      <c r="H27" s="365">
        <v>22082</v>
      </c>
      <c r="I27" s="365">
        <v>84201</v>
      </c>
      <c r="J27" s="365">
        <v>2310</v>
      </c>
      <c r="K27" s="365">
        <v>0</v>
      </c>
      <c r="L27" s="365">
        <v>0</v>
      </c>
      <c r="M27" s="366">
        <v>0</v>
      </c>
      <c r="N27" s="62"/>
    </row>
    <row r="28" spans="1:14" ht="18.399999999999999" customHeight="1">
      <c r="A28" s="74"/>
      <c r="B28" s="70"/>
      <c r="C28" s="71" t="s">
        <v>4</v>
      </c>
      <c r="D28" s="80" t="s">
        <v>43</v>
      </c>
      <c r="E28" s="73">
        <v>209093</v>
      </c>
      <c r="F28" s="73">
        <v>100931</v>
      </c>
      <c r="G28" s="73"/>
      <c r="H28" s="73">
        <v>21762</v>
      </c>
      <c r="I28" s="73">
        <v>84090</v>
      </c>
      <c r="J28" s="73">
        <v>2310</v>
      </c>
      <c r="K28" s="73">
        <v>0</v>
      </c>
      <c r="L28" s="73">
        <v>0</v>
      </c>
      <c r="M28" s="405">
        <v>0</v>
      </c>
      <c r="N28" s="62"/>
    </row>
    <row r="29" spans="1:14" ht="18.399999999999999" customHeight="1">
      <c r="A29" s="74"/>
      <c r="B29" s="70"/>
      <c r="C29" s="71" t="s">
        <v>4</v>
      </c>
      <c r="D29" s="80" t="s">
        <v>44</v>
      </c>
      <c r="E29" s="73">
        <v>144628.90297999998</v>
      </c>
      <c r="F29" s="73">
        <v>90934.844559999998</v>
      </c>
      <c r="G29" s="73"/>
      <c r="H29" s="73">
        <v>12676.29264</v>
      </c>
      <c r="I29" s="73">
        <v>40511.320209999991</v>
      </c>
      <c r="J29" s="73">
        <v>506.44557000000003</v>
      </c>
      <c r="K29" s="73">
        <v>0</v>
      </c>
      <c r="L29" s="73">
        <v>0</v>
      </c>
      <c r="M29" s="405">
        <v>0</v>
      </c>
      <c r="N29" s="62"/>
    </row>
    <row r="30" spans="1:14" ht="18.399999999999999" customHeight="1">
      <c r="A30" s="74"/>
      <c r="B30" s="70"/>
      <c r="C30" s="71" t="s">
        <v>4</v>
      </c>
      <c r="D30" s="80" t="s">
        <v>45</v>
      </c>
      <c r="E30" s="286">
        <v>0.6916965320694618</v>
      </c>
      <c r="F30" s="286">
        <v>0.90482432398009949</v>
      </c>
      <c r="G30" s="286"/>
      <c r="H30" s="286">
        <v>0.57405545874467889</v>
      </c>
      <c r="I30" s="286">
        <v>0.48112635491264938</v>
      </c>
      <c r="J30" s="286">
        <v>0.21924050649350652</v>
      </c>
      <c r="K30" s="286">
        <v>0</v>
      </c>
      <c r="L30" s="286">
        <v>0</v>
      </c>
      <c r="M30" s="406">
        <v>0</v>
      </c>
      <c r="N30" s="62"/>
    </row>
    <row r="31" spans="1:14" ht="18.399999999999999" customHeight="1">
      <c r="A31" s="76"/>
      <c r="B31" s="77"/>
      <c r="C31" s="78" t="s">
        <v>4</v>
      </c>
      <c r="D31" s="82" t="s">
        <v>46</v>
      </c>
      <c r="E31" s="287">
        <v>0.6916965320694618</v>
      </c>
      <c r="F31" s="287">
        <v>0.90096050331414523</v>
      </c>
      <c r="G31" s="287"/>
      <c r="H31" s="287">
        <v>0.5824966749379652</v>
      </c>
      <c r="I31" s="287">
        <v>0.48176144856701142</v>
      </c>
      <c r="J31" s="287">
        <v>0.21924050649350652</v>
      </c>
      <c r="K31" s="287">
        <v>0</v>
      </c>
      <c r="L31" s="287">
        <v>0</v>
      </c>
      <c r="M31" s="407">
        <v>0</v>
      </c>
      <c r="N31" s="62"/>
    </row>
    <row r="32" spans="1:14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365">
        <v>0</v>
      </c>
      <c r="G32" s="365"/>
      <c r="H32" s="365">
        <v>27119</v>
      </c>
      <c r="I32" s="365">
        <v>83311</v>
      </c>
      <c r="J32" s="365">
        <v>1265</v>
      </c>
      <c r="K32" s="365">
        <v>0</v>
      </c>
      <c r="L32" s="365">
        <v>0</v>
      </c>
      <c r="M32" s="366">
        <v>0</v>
      </c>
      <c r="N32" s="62"/>
    </row>
    <row r="33" spans="1:14" ht="18.399999999999999" customHeight="1">
      <c r="A33" s="74"/>
      <c r="B33" s="70"/>
      <c r="C33" s="71" t="s">
        <v>4</v>
      </c>
      <c r="D33" s="80" t="s">
        <v>43</v>
      </c>
      <c r="E33" s="73">
        <v>143514</v>
      </c>
      <c r="F33" s="73">
        <v>0</v>
      </c>
      <c r="G33" s="73"/>
      <c r="H33" s="73">
        <v>27649</v>
      </c>
      <c r="I33" s="73">
        <v>114447</v>
      </c>
      <c r="J33" s="73">
        <v>1418</v>
      </c>
      <c r="K33" s="73">
        <v>0</v>
      </c>
      <c r="L33" s="73">
        <v>0</v>
      </c>
      <c r="M33" s="405">
        <v>0</v>
      </c>
      <c r="N33" s="62"/>
    </row>
    <row r="34" spans="1:14" ht="18.399999999999999" customHeight="1">
      <c r="A34" s="74"/>
      <c r="B34" s="70"/>
      <c r="C34" s="71" t="s">
        <v>4</v>
      </c>
      <c r="D34" s="80" t="s">
        <v>44</v>
      </c>
      <c r="E34" s="73">
        <v>62483.923939999993</v>
      </c>
      <c r="F34" s="73">
        <v>0</v>
      </c>
      <c r="G34" s="73"/>
      <c r="H34" s="73">
        <v>13673.283660000001</v>
      </c>
      <c r="I34" s="73">
        <v>47852.657319999991</v>
      </c>
      <c r="J34" s="73">
        <v>957.98296000000005</v>
      </c>
      <c r="K34" s="73">
        <v>0</v>
      </c>
      <c r="L34" s="73">
        <v>0</v>
      </c>
      <c r="M34" s="405">
        <v>0</v>
      </c>
      <c r="N34" s="62"/>
    </row>
    <row r="35" spans="1:14" ht="18.399999999999999" customHeight="1">
      <c r="A35" s="74"/>
      <c r="B35" s="70"/>
      <c r="C35" s="71" t="s">
        <v>4</v>
      </c>
      <c r="D35" s="80" t="s">
        <v>45</v>
      </c>
      <c r="E35" s="286">
        <v>0.55941558655266566</v>
      </c>
      <c r="F35" s="286">
        <v>0</v>
      </c>
      <c r="G35" s="286"/>
      <c r="H35" s="286">
        <v>0.50419571739370928</v>
      </c>
      <c r="I35" s="286">
        <v>0.57438582324062837</v>
      </c>
      <c r="J35" s="286">
        <v>0.75729878260869565</v>
      </c>
      <c r="K35" s="286">
        <v>0</v>
      </c>
      <c r="L35" s="286">
        <v>0</v>
      </c>
      <c r="M35" s="406">
        <v>0</v>
      </c>
      <c r="N35" s="62"/>
    </row>
    <row r="36" spans="1:14" ht="18.399999999999999" customHeight="1">
      <c r="A36" s="76"/>
      <c r="B36" s="77"/>
      <c r="C36" s="78" t="s">
        <v>4</v>
      </c>
      <c r="D36" s="80" t="s">
        <v>46</v>
      </c>
      <c r="E36" s="287">
        <v>0.43538556475326445</v>
      </c>
      <c r="F36" s="287">
        <v>0</v>
      </c>
      <c r="G36" s="287"/>
      <c r="H36" s="287">
        <v>0.49453085681218129</v>
      </c>
      <c r="I36" s="287">
        <v>0.41812067874212511</v>
      </c>
      <c r="J36" s="287">
        <v>0.67558741889985896</v>
      </c>
      <c r="K36" s="287">
        <v>0</v>
      </c>
      <c r="L36" s="287">
        <v>0</v>
      </c>
      <c r="M36" s="407">
        <v>0</v>
      </c>
      <c r="N36" s="62"/>
    </row>
    <row r="37" spans="1:14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365">
        <v>0</v>
      </c>
      <c r="G37" s="365"/>
      <c r="H37" s="365">
        <v>65285</v>
      </c>
      <c r="I37" s="365">
        <v>424165</v>
      </c>
      <c r="J37" s="365">
        <v>15476</v>
      </c>
      <c r="K37" s="365">
        <v>0</v>
      </c>
      <c r="L37" s="365">
        <v>0</v>
      </c>
      <c r="M37" s="366">
        <v>0</v>
      </c>
      <c r="N37" s="62"/>
    </row>
    <row r="38" spans="1:14" ht="18.399999999999999" customHeight="1">
      <c r="A38" s="74"/>
      <c r="B38" s="70"/>
      <c r="C38" s="71" t="s">
        <v>4</v>
      </c>
      <c r="D38" s="80" t="s">
        <v>43</v>
      </c>
      <c r="E38" s="73">
        <v>504926</v>
      </c>
      <c r="F38" s="73">
        <v>0</v>
      </c>
      <c r="G38" s="73"/>
      <c r="H38" s="73">
        <v>65310</v>
      </c>
      <c r="I38" s="73">
        <v>424140</v>
      </c>
      <c r="J38" s="73">
        <v>15476</v>
      </c>
      <c r="K38" s="73">
        <v>0</v>
      </c>
      <c r="L38" s="73">
        <v>0</v>
      </c>
      <c r="M38" s="405">
        <v>0</v>
      </c>
      <c r="N38" s="62"/>
    </row>
    <row r="39" spans="1:14" ht="18.399999999999999" customHeight="1">
      <c r="A39" s="74"/>
      <c r="B39" s="70"/>
      <c r="C39" s="71" t="s">
        <v>4</v>
      </c>
      <c r="D39" s="80" t="s">
        <v>44</v>
      </c>
      <c r="E39" s="73">
        <v>255105.62511999998</v>
      </c>
      <c r="F39" s="73">
        <v>0</v>
      </c>
      <c r="G39" s="73"/>
      <c r="H39" s="73">
        <v>26962.823769999999</v>
      </c>
      <c r="I39" s="73">
        <v>226256.54782000001</v>
      </c>
      <c r="J39" s="73">
        <v>1886.25353</v>
      </c>
      <c r="K39" s="73">
        <v>0</v>
      </c>
      <c r="L39" s="73">
        <v>0</v>
      </c>
      <c r="M39" s="405">
        <v>0</v>
      </c>
      <c r="N39" s="62"/>
    </row>
    <row r="40" spans="1:14" ht="18.399999999999999" customHeight="1">
      <c r="A40" s="74"/>
      <c r="B40" s="70"/>
      <c r="C40" s="71" t="s">
        <v>4</v>
      </c>
      <c r="D40" s="80" t="s">
        <v>45</v>
      </c>
      <c r="E40" s="286">
        <v>0.50523368794635248</v>
      </c>
      <c r="F40" s="286">
        <v>0</v>
      </c>
      <c r="G40" s="286"/>
      <c r="H40" s="286">
        <v>0.41300181925403995</v>
      </c>
      <c r="I40" s="286">
        <v>0.53341635406033028</v>
      </c>
      <c r="J40" s="286">
        <v>0.1218824974153528</v>
      </c>
      <c r="K40" s="286">
        <v>0</v>
      </c>
      <c r="L40" s="286">
        <v>0</v>
      </c>
      <c r="M40" s="406">
        <v>0</v>
      </c>
      <c r="N40" s="62"/>
    </row>
    <row r="41" spans="1:14" ht="18.399999999999999" customHeight="1">
      <c r="A41" s="76"/>
      <c r="B41" s="77"/>
      <c r="C41" s="78" t="s">
        <v>4</v>
      </c>
      <c r="D41" s="79" t="s">
        <v>46</v>
      </c>
      <c r="E41" s="408">
        <v>0.50523368794635248</v>
      </c>
      <c r="F41" s="287">
        <v>0</v>
      </c>
      <c r="G41" s="287"/>
      <c r="H41" s="287">
        <v>0.41284372638187106</v>
      </c>
      <c r="I41" s="287">
        <v>0.53344779511482054</v>
      </c>
      <c r="J41" s="287">
        <v>0.1218824974153528</v>
      </c>
      <c r="K41" s="287">
        <v>0</v>
      </c>
      <c r="L41" s="287">
        <v>0</v>
      </c>
      <c r="M41" s="407">
        <v>0</v>
      </c>
      <c r="N41" s="62"/>
    </row>
    <row r="42" spans="1:14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365">
        <v>0</v>
      </c>
      <c r="G42" s="365"/>
      <c r="H42" s="365">
        <v>7990</v>
      </c>
      <c r="I42" s="365">
        <v>27590</v>
      </c>
      <c r="J42" s="365">
        <v>300</v>
      </c>
      <c r="K42" s="365">
        <v>0</v>
      </c>
      <c r="L42" s="365">
        <v>0</v>
      </c>
      <c r="M42" s="366">
        <v>0</v>
      </c>
      <c r="N42" s="62"/>
    </row>
    <row r="43" spans="1:14" ht="18.399999999999999" customHeight="1">
      <c r="A43" s="74"/>
      <c r="B43" s="70"/>
      <c r="C43" s="71" t="s">
        <v>4</v>
      </c>
      <c r="D43" s="80" t="s">
        <v>43</v>
      </c>
      <c r="E43" s="73">
        <v>35880</v>
      </c>
      <c r="F43" s="73">
        <v>0</v>
      </c>
      <c r="G43" s="73"/>
      <c r="H43" s="73">
        <v>7990</v>
      </c>
      <c r="I43" s="73">
        <v>27590</v>
      </c>
      <c r="J43" s="73">
        <v>300</v>
      </c>
      <c r="K43" s="73">
        <v>0</v>
      </c>
      <c r="L43" s="73">
        <v>0</v>
      </c>
      <c r="M43" s="405">
        <v>0</v>
      </c>
      <c r="N43" s="62"/>
    </row>
    <row r="44" spans="1:14" ht="18.399999999999999" customHeight="1">
      <c r="A44" s="74"/>
      <c r="B44" s="70"/>
      <c r="C44" s="71" t="s">
        <v>4</v>
      </c>
      <c r="D44" s="80" t="s">
        <v>44</v>
      </c>
      <c r="E44" s="73">
        <v>18471.196830000001</v>
      </c>
      <c r="F44" s="73">
        <v>0</v>
      </c>
      <c r="G44" s="73"/>
      <c r="H44" s="73">
        <v>4656.2035299999998</v>
      </c>
      <c r="I44" s="73">
        <v>13601.842299999998</v>
      </c>
      <c r="J44" s="73">
        <v>213.15100000000001</v>
      </c>
      <c r="K44" s="73">
        <v>0</v>
      </c>
      <c r="L44" s="73">
        <v>0</v>
      </c>
      <c r="M44" s="405">
        <v>0</v>
      </c>
      <c r="N44" s="62"/>
    </row>
    <row r="45" spans="1:14" ht="18.399999999999999" customHeight="1">
      <c r="A45" s="74"/>
      <c r="B45" s="70"/>
      <c r="C45" s="71" t="s">
        <v>4</v>
      </c>
      <c r="D45" s="80" t="s">
        <v>45</v>
      </c>
      <c r="E45" s="286">
        <v>0.51480481688963209</v>
      </c>
      <c r="F45" s="286">
        <v>0</v>
      </c>
      <c r="G45" s="286"/>
      <c r="H45" s="286">
        <v>0.58275388360450564</v>
      </c>
      <c r="I45" s="286">
        <v>0.49299899601304814</v>
      </c>
      <c r="J45" s="286">
        <v>0.71050333333333338</v>
      </c>
      <c r="K45" s="286">
        <v>0</v>
      </c>
      <c r="L45" s="286">
        <v>0</v>
      </c>
      <c r="M45" s="406">
        <v>0</v>
      </c>
      <c r="N45" s="62"/>
    </row>
    <row r="46" spans="1:14" ht="18.399999999999999" customHeight="1">
      <c r="A46" s="76"/>
      <c r="B46" s="77"/>
      <c r="C46" s="78" t="s">
        <v>4</v>
      </c>
      <c r="D46" s="82" t="s">
        <v>46</v>
      </c>
      <c r="E46" s="287">
        <v>0.51480481688963209</v>
      </c>
      <c r="F46" s="287">
        <v>0</v>
      </c>
      <c r="G46" s="287"/>
      <c r="H46" s="287">
        <v>0.58275388360450564</v>
      </c>
      <c r="I46" s="287">
        <v>0.49299899601304814</v>
      </c>
      <c r="J46" s="287">
        <v>0.71050333333333338</v>
      </c>
      <c r="K46" s="287">
        <v>0</v>
      </c>
      <c r="L46" s="287">
        <v>0</v>
      </c>
      <c r="M46" s="407">
        <v>0</v>
      </c>
      <c r="N46" s="62"/>
    </row>
    <row r="47" spans="1:14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365">
        <v>0</v>
      </c>
      <c r="G47" s="365"/>
      <c r="H47" s="365">
        <v>388</v>
      </c>
      <c r="I47" s="365">
        <v>267886</v>
      </c>
      <c r="J47" s="365">
        <v>13837</v>
      </c>
      <c r="K47" s="365">
        <v>0</v>
      </c>
      <c r="L47" s="365">
        <v>0</v>
      </c>
      <c r="M47" s="366">
        <v>0</v>
      </c>
      <c r="N47" s="62"/>
    </row>
    <row r="48" spans="1:14" ht="18.399999999999999" customHeight="1">
      <c r="A48" s="74"/>
      <c r="B48" s="70"/>
      <c r="C48" s="71" t="s">
        <v>4</v>
      </c>
      <c r="D48" s="80" t="s">
        <v>43</v>
      </c>
      <c r="E48" s="73">
        <v>282111.00000000006</v>
      </c>
      <c r="F48" s="73">
        <v>0</v>
      </c>
      <c r="G48" s="73"/>
      <c r="H48" s="73">
        <v>339</v>
      </c>
      <c r="I48" s="73">
        <v>266459.01800000004</v>
      </c>
      <c r="J48" s="73">
        <v>15312.982</v>
      </c>
      <c r="K48" s="73">
        <v>0</v>
      </c>
      <c r="L48" s="73">
        <v>0</v>
      </c>
      <c r="M48" s="405">
        <v>0</v>
      </c>
      <c r="N48" s="62"/>
    </row>
    <row r="49" spans="1:14" ht="18.399999999999999" customHeight="1">
      <c r="A49" s="74"/>
      <c r="B49" s="70"/>
      <c r="C49" s="71" t="s">
        <v>4</v>
      </c>
      <c r="D49" s="80" t="s">
        <v>44</v>
      </c>
      <c r="E49" s="73">
        <v>153536.17651999998</v>
      </c>
      <c r="F49" s="73">
        <v>0</v>
      </c>
      <c r="G49" s="73"/>
      <c r="H49" s="73">
        <v>132.02743000000001</v>
      </c>
      <c r="I49" s="73">
        <v>152873.01866999999</v>
      </c>
      <c r="J49" s="73">
        <v>531.13041999999996</v>
      </c>
      <c r="K49" s="73">
        <v>0</v>
      </c>
      <c r="L49" s="73">
        <v>0</v>
      </c>
      <c r="M49" s="405">
        <v>0</v>
      </c>
      <c r="N49" s="62"/>
    </row>
    <row r="50" spans="1:14" ht="18.399999999999999" customHeight="1">
      <c r="A50" s="74"/>
      <c r="B50" s="70"/>
      <c r="C50" s="71" t="s">
        <v>4</v>
      </c>
      <c r="D50" s="80" t="s">
        <v>45</v>
      </c>
      <c r="E50" s="286">
        <v>0.54424030441918247</v>
      </c>
      <c r="F50" s="286">
        <v>0</v>
      </c>
      <c r="G50" s="286"/>
      <c r="H50" s="286">
        <v>0.34027688144329898</v>
      </c>
      <c r="I50" s="286">
        <v>0.5706644567838558</v>
      </c>
      <c r="J50" s="286">
        <v>3.8384795837247958E-2</v>
      </c>
      <c r="K50" s="286">
        <v>0</v>
      </c>
      <c r="L50" s="286">
        <v>0</v>
      </c>
      <c r="M50" s="406">
        <v>0</v>
      </c>
      <c r="N50" s="62"/>
    </row>
    <row r="51" spans="1:14" ht="18.399999999999999" customHeight="1">
      <c r="A51" s="76"/>
      <c r="B51" s="77"/>
      <c r="C51" s="78" t="s">
        <v>4</v>
      </c>
      <c r="D51" s="82" t="s">
        <v>46</v>
      </c>
      <c r="E51" s="287">
        <v>0.54424030441918236</v>
      </c>
      <c r="F51" s="287">
        <v>0</v>
      </c>
      <c r="G51" s="287"/>
      <c r="H51" s="287">
        <v>0.38946144542772865</v>
      </c>
      <c r="I51" s="287">
        <v>0.57372056617727218</v>
      </c>
      <c r="J51" s="287">
        <v>3.4684976446782215E-2</v>
      </c>
      <c r="K51" s="287">
        <v>0</v>
      </c>
      <c r="L51" s="287">
        <v>0</v>
      </c>
      <c r="M51" s="407">
        <v>0</v>
      </c>
      <c r="N51" s="62"/>
    </row>
    <row r="52" spans="1:14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365">
        <v>0</v>
      </c>
      <c r="G52" s="365"/>
      <c r="H52" s="365">
        <v>97</v>
      </c>
      <c r="I52" s="365">
        <v>34561</v>
      </c>
      <c r="J52" s="365">
        <v>4775</v>
      </c>
      <c r="K52" s="365">
        <v>0</v>
      </c>
      <c r="L52" s="365">
        <v>0</v>
      </c>
      <c r="M52" s="366">
        <v>0</v>
      </c>
      <c r="N52" s="62"/>
    </row>
    <row r="53" spans="1:14" ht="18.399999999999999" customHeight="1">
      <c r="A53" s="74"/>
      <c r="B53" s="70"/>
      <c r="C53" s="71" t="s">
        <v>4</v>
      </c>
      <c r="D53" s="80" t="s">
        <v>43</v>
      </c>
      <c r="E53" s="73">
        <v>39433</v>
      </c>
      <c r="F53" s="73">
        <v>0</v>
      </c>
      <c r="G53" s="73"/>
      <c r="H53" s="73">
        <v>97</v>
      </c>
      <c r="I53" s="73">
        <v>35073</v>
      </c>
      <c r="J53" s="73">
        <v>4263</v>
      </c>
      <c r="K53" s="73">
        <v>0</v>
      </c>
      <c r="L53" s="73">
        <v>0</v>
      </c>
      <c r="M53" s="405">
        <v>0</v>
      </c>
      <c r="N53" s="62"/>
    </row>
    <row r="54" spans="1:14" ht="18.399999999999999" customHeight="1">
      <c r="A54" s="74"/>
      <c r="B54" s="70"/>
      <c r="C54" s="71" t="s">
        <v>4</v>
      </c>
      <c r="D54" s="80" t="s">
        <v>44</v>
      </c>
      <c r="E54" s="73">
        <v>19259.605930000005</v>
      </c>
      <c r="F54" s="73">
        <v>0</v>
      </c>
      <c r="G54" s="73"/>
      <c r="H54" s="73">
        <v>30.32161</v>
      </c>
      <c r="I54" s="73">
        <v>19044.070820000004</v>
      </c>
      <c r="J54" s="73">
        <v>185.21350000000001</v>
      </c>
      <c r="K54" s="73">
        <v>0</v>
      </c>
      <c r="L54" s="73">
        <v>0</v>
      </c>
      <c r="M54" s="405">
        <v>0</v>
      </c>
      <c r="N54" s="62"/>
    </row>
    <row r="55" spans="1:14" ht="18.399999999999999" customHeight="1">
      <c r="A55" s="74"/>
      <c r="B55" s="70"/>
      <c r="C55" s="71" t="s">
        <v>4</v>
      </c>
      <c r="D55" s="80" t="s">
        <v>45</v>
      </c>
      <c r="E55" s="286">
        <v>0.48841340831283458</v>
      </c>
      <c r="F55" s="286">
        <v>0</v>
      </c>
      <c r="G55" s="286"/>
      <c r="H55" s="286">
        <v>0.3125939175257732</v>
      </c>
      <c r="I55" s="286">
        <v>0.55102777176586337</v>
      </c>
      <c r="J55" s="286">
        <v>3.8788167539267018E-2</v>
      </c>
      <c r="K55" s="286">
        <v>0</v>
      </c>
      <c r="L55" s="286">
        <v>0</v>
      </c>
      <c r="M55" s="406">
        <v>0</v>
      </c>
      <c r="N55" s="62"/>
    </row>
    <row r="56" spans="1:14" ht="18.399999999999999" customHeight="1">
      <c r="A56" s="76"/>
      <c r="B56" s="77"/>
      <c r="C56" s="78" t="s">
        <v>4</v>
      </c>
      <c r="D56" s="80" t="s">
        <v>46</v>
      </c>
      <c r="E56" s="287">
        <v>0.48841340831283458</v>
      </c>
      <c r="F56" s="287">
        <v>0</v>
      </c>
      <c r="G56" s="287"/>
      <c r="H56" s="287">
        <v>0.3125939175257732</v>
      </c>
      <c r="I56" s="287">
        <v>0.54298380007413127</v>
      </c>
      <c r="J56" s="287">
        <v>4.3446751114238805E-2</v>
      </c>
      <c r="K56" s="287">
        <v>0</v>
      </c>
      <c r="L56" s="287">
        <v>0</v>
      </c>
      <c r="M56" s="407">
        <v>0</v>
      </c>
      <c r="N56" s="62"/>
    </row>
    <row r="57" spans="1:14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365">
        <v>0</v>
      </c>
      <c r="G57" s="365"/>
      <c r="H57" s="365">
        <v>16</v>
      </c>
      <c r="I57" s="365">
        <v>35557</v>
      </c>
      <c r="J57" s="365">
        <v>7416</v>
      </c>
      <c r="K57" s="365">
        <v>0</v>
      </c>
      <c r="L57" s="365">
        <v>0</v>
      </c>
      <c r="M57" s="366">
        <v>0</v>
      </c>
      <c r="N57" s="62"/>
    </row>
    <row r="58" spans="1:14" ht="18.399999999999999" customHeight="1">
      <c r="A58" s="74"/>
      <c r="B58" s="70"/>
      <c r="C58" s="71" t="s">
        <v>66</v>
      </c>
      <c r="D58" s="80" t="s">
        <v>43</v>
      </c>
      <c r="E58" s="73">
        <v>42989</v>
      </c>
      <c r="F58" s="73">
        <v>0</v>
      </c>
      <c r="G58" s="73"/>
      <c r="H58" s="73">
        <v>17.5</v>
      </c>
      <c r="I58" s="73">
        <v>35555.5</v>
      </c>
      <c r="J58" s="73">
        <v>7416</v>
      </c>
      <c r="K58" s="73">
        <v>0</v>
      </c>
      <c r="L58" s="73">
        <v>0</v>
      </c>
      <c r="M58" s="405">
        <v>0</v>
      </c>
      <c r="N58" s="62"/>
    </row>
    <row r="59" spans="1:14" ht="18.399999999999999" customHeight="1">
      <c r="A59" s="74"/>
      <c r="B59" s="70"/>
      <c r="C59" s="71" t="s">
        <v>4</v>
      </c>
      <c r="D59" s="80" t="s">
        <v>44</v>
      </c>
      <c r="E59" s="73">
        <v>14141.745290000001</v>
      </c>
      <c r="F59" s="73">
        <v>0</v>
      </c>
      <c r="G59" s="73"/>
      <c r="H59" s="73">
        <v>6.1533999999999995</v>
      </c>
      <c r="I59" s="73">
        <v>14063.821390000001</v>
      </c>
      <c r="J59" s="73">
        <v>71.770499999999998</v>
      </c>
      <c r="K59" s="73">
        <v>0</v>
      </c>
      <c r="L59" s="73">
        <v>0</v>
      </c>
      <c r="M59" s="405">
        <v>0</v>
      </c>
      <c r="N59" s="62"/>
    </row>
    <row r="60" spans="1:14" ht="18.399999999999999" customHeight="1">
      <c r="A60" s="74"/>
      <c r="B60" s="70"/>
      <c r="C60" s="71" t="s">
        <v>4</v>
      </c>
      <c r="D60" s="80" t="s">
        <v>45</v>
      </c>
      <c r="E60" s="286">
        <v>0.32896195049896487</v>
      </c>
      <c r="F60" s="286">
        <v>0</v>
      </c>
      <c r="G60" s="286"/>
      <c r="H60" s="286">
        <v>0.38458749999999997</v>
      </c>
      <c r="I60" s="286">
        <v>0.3955289082318531</v>
      </c>
      <c r="J60" s="286">
        <v>9.6777912621359222E-3</v>
      </c>
      <c r="K60" s="286">
        <v>0</v>
      </c>
      <c r="L60" s="286">
        <v>0</v>
      </c>
      <c r="M60" s="406">
        <v>0</v>
      </c>
      <c r="N60" s="62"/>
    </row>
    <row r="61" spans="1:14" ht="18.399999999999999" customHeight="1">
      <c r="A61" s="76"/>
      <c r="B61" s="77"/>
      <c r="C61" s="78" t="s">
        <v>4</v>
      </c>
      <c r="D61" s="82" t="s">
        <v>46</v>
      </c>
      <c r="E61" s="287">
        <v>0.32896195049896487</v>
      </c>
      <c r="F61" s="287">
        <v>0</v>
      </c>
      <c r="G61" s="287"/>
      <c r="H61" s="287">
        <v>0.35162285714285713</v>
      </c>
      <c r="I61" s="287">
        <v>0.39554559463374162</v>
      </c>
      <c r="J61" s="287">
        <v>9.6777912621359222E-3</v>
      </c>
      <c r="K61" s="287">
        <v>0</v>
      </c>
      <c r="L61" s="287">
        <v>0</v>
      </c>
      <c r="M61" s="407">
        <v>0</v>
      </c>
      <c r="N61" s="62"/>
    </row>
    <row r="62" spans="1:14" ht="18.399999999999999" customHeight="1">
      <c r="A62" s="69" t="s">
        <v>67</v>
      </c>
      <c r="B62" s="70" t="s">
        <v>48</v>
      </c>
      <c r="C62" s="71" t="s">
        <v>565</v>
      </c>
      <c r="D62" s="80" t="s">
        <v>42</v>
      </c>
      <c r="E62" s="73">
        <v>21006</v>
      </c>
      <c r="F62" s="365">
        <v>0</v>
      </c>
      <c r="G62" s="365"/>
      <c r="H62" s="365">
        <v>15</v>
      </c>
      <c r="I62" s="365">
        <v>20191</v>
      </c>
      <c r="J62" s="365">
        <v>800</v>
      </c>
      <c r="K62" s="365">
        <v>0</v>
      </c>
      <c r="L62" s="365">
        <v>0</v>
      </c>
      <c r="M62" s="366">
        <v>0</v>
      </c>
      <c r="N62" s="62"/>
    </row>
    <row r="63" spans="1:14" ht="18.399999999999999" customHeight="1">
      <c r="A63" s="74"/>
      <c r="B63" s="70"/>
      <c r="C63" s="71" t="s">
        <v>597</v>
      </c>
      <c r="D63" s="80" t="s">
        <v>43</v>
      </c>
      <c r="E63" s="73">
        <v>24006</v>
      </c>
      <c r="F63" s="73">
        <v>0</v>
      </c>
      <c r="G63" s="73"/>
      <c r="H63" s="73">
        <v>15</v>
      </c>
      <c r="I63" s="73">
        <v>23541</v>
      </c>
      <c r="J63" s="73">
        <v>450</v>
      </c>
      <c r="K63" s="73">
        <v>0</v>
      </c>
      <c r="L63" s="73">
        <v>0</v>
      </c>
      <c r="M63" s="405">
        <v>0</v>
      </c>
      <c r="N63" s="62"/>
    </row>
    <row r="64" spans="1:14" ht="18.399999999999999" customHeight="1">
      <c r="A64" s="74"/>
      <c r="B64" s="70"/>
      <c r="C64" s="71" t="s">
        <v>4</v>
      </c>
      <c r="D64" s="80" t="s">
        <v>44</v>
      </c>
      <c r="E64" s="73">
        <v>11772.820049999998</v>
      </c>
      <c r="F64" s="73">
        <v>0</v>
      </c>
      <c r="G64" s="73"/>
      <c r="H64" s="73">
        <v>10.7615</v>
      </c>
      <c r="I64" s="73">
        <v>11762.058549999998</v>
      </c>
      <c r="J64" s="73">
        <v>0</v>
      </c>
      <c r="K64" s="73">
        <v>0</v>
      </c>
      <c r="L64" s="73">
        <v>0</v>
      </c>
      <c r="M64" s="405">
        <v>0</v>
      </c>
      <c r="N64" s="62"/>
    </row>
    <row r="65" spans="1:14" ht="18.399999999999999" customHeight="1">
      <c r="A65" s="74"/>
      <c r="B65" s="70"/>
      <c r="C65" s="71" t="s">
        <v>4</v>
      </c>
      <c r="D65" s="80" t="s">
        <v>45</v>
      </c>
      <c r="E65" s="286">
        <v>0.56045034990002851</v>
      </c>
      <c r="F65" s="286">
        <v>0</v>
      </c>
      <c r="G65" s="286"/>
      <c r="H65" s="286">
        <v>0.71743333333333337</v>
      </c>
      <c r="I65" s="286">
        <v>0.58253967361695791</v>
      </c>
      <c r="J65" s="286">
        <v>0</v>
      </c>
      <c r="K65" s="286">
        <v>0</v>
      </c>
      <c r="L65" s="286">
        <v>0</v>
      </c>
      <c r="M65" s="406">
        <v>0</v>
      </c>
      <c r="N65" s="62"/>
    </row>
    <row r="66" spans="1:14" ht="18.399999999999999" customHeight="1">
      <c r="A66" s="76"/>
      <c r="B66" s="77"/>
      <c r="C66" s="78" t="s">
        <v>4</v>
      </c>
      <c r="D66" s="82" t="s">
        <v>46</v>
      </c>
      <c r="E66" s="287">
        <v>0.49041156585853529</v>
      </c>
      <c r="F66" s="287">
        <v>0</v>
      </c>
      <c r="G66" s="287"/>
      <c r="H66" s="287">
        <v>0.71743333333333337</v>
      </c>
      <c r="I66" s="287">
        <v>0.4996414149781232</v>
      </c>
      <c r="J66" s="287">
        <v>0</v>
      </c>
      <c r="K66" s="287">
        <v>0</v>
      </c>
      <c r="L66" s="287">
        <v>0</v>
      </c>
      <c r="M66" s="407">
        <v>0</v>
      </c>
      <c r="N66" s="62"/>
    </row>
    <row r="67" spans="1:14" ht="18.399999999999999" customHeight="1">
      <c r="A67" s="69" t="s">
        <v>68</v>
      </c>
      <c r="B67" s="70" t="s">
        <v>48</v>
      </c>
      <c r="C67" s="71" t="s">
        <v>69</v>
      </c>
      <c r="D67" s="81" t="s">
        <v>42</v>
      </c>
      <c r="E67" s="73">
        <v>63607</v>
      </c>
      <c r="F67" s="365">
        <v>7650</v>
      </c>
      <c r="G67" s="365"/>
      <c r="H67" s="365">
        <v>77</v>
      </c>
      <c r="I67" s="365">
        <v>51401</v>
      </c>
      <c r="J67" s="365">
        <v>4479</v>
      </c>
      <c r="K67" s="365">
        <v>0</v>
      </c>
      <c r="L67" s="365">
        <v>0</v>
      </c>
      <c r="M67" s="366">
        <v>0</v>
      </c>
      <c r="N67" s="62"/>
    </row>
    <row r="68" spans="1:14" ht="18.399999999999999" customHeight="1">
      <c r="A68" s="74"/>
      <c r="B68" s="70"/>
      <c r="C68" s="71" t="s">
        <v>4</v>
      </c>
      <c r="D68" s="80" t="s">
        <v>43</v>
      </c>
      <c r="E68" s="73">
        <v>79763.328000000009</v>
      </c>
      <c r="F68" s="73">
        <v>15132.472</v>
      </c>
      <c r="G68" s="73"/>
      <c r="H68" s="73">
        <v>78.160000000000011</v>
      </c>
      <c r="I68" s="73">
        <v>56223.696000000004</v>
      </c>
      <c r="J68" s="73">
        <v>8329</v>
      </c>
      <c r="K68" s="73">
        <v>0</v>
      </c>
      <c r="L68" s="73">
        <v>0</v>
      </c>
      <c r="M68" s="405">
        <v>0</v>
      </c>
      <c r="N68" s="62"/>
    </row>
    <row r="69" spans="1:14" ht="18.399999999999999" customHeight="1">
      <c r="A69" s="74"/>
      <c r="B69" s="70"/>
      <c r="C69" s="71" t="s">
        <v>4</v>
      </c>
      <c r="D69" s="80" t="s">
        <v>44</v>
      </c>
      <c r="E69" s="73">
        <v>40423.252539999994</v>
      </c>
      <c r="F69" s="73">
        <v>9938.2116099999985</v>
      </c>
      <c r="G69" s="73"/>
      <c r="H69" s="73">
        <v>26.440259999999999</v>
      </c>
      <c r="I69" s="73">
        <v>29558.091629999995</v>
      </c>
      <c r="J69" s="73">
        <v>900.50904000000003</v>
      </c>
      <c r="K69" s="73">
        <v>0</v>
      </c>
      <c r="L69" s="73">
        <v>0</v>
      </c>
      <c r="M69" s="405">
        <v>0</v>
      </c>
      <c r="N69" s="62"/>
    </row>
    <row r="70" spans="1:14" ht="18.399999999999999" customHeight="1">
      <c r="A70" s="74"/>
      <c r="B70" s="70"/>
      <c r="C70" s="71" t="s">
        <v>4</v>
      </c>
      <c r="D70" s="80" t="s">
        <v>45</v>
      </c>
      <c r="E70" s="286">
        <v>0.63551578505510387</v>
      </c>
      <c r="F70" s="286">
        <v>1.2991126287581698</v>
      </c>
      <c r="G70" s="286"/>
      <c r="H70" s="286">
        <v>0.34337999999999996</v>
      </c>
      <c r="I70" s="286">
        <v>0.5750489607206084</v>
      </c>
      <c r="J70" s="286">
        <v>0.20105135967849966</v>
      </c>
      <c r="K70" s="286">
        <v>0</v>
      </c>
      <c r="L70" s="286">
        <v>0</v>
      </c>
      <c r="M70" s="406">
        <v>0</v>
      </c>
      <c r="N70" s="62"/>
    </row>
    <row r="71" spans="1:14" ht="18" customHeight="1">
      <c r="A71" s="76"/>
      <c r="B71" s="77"/>
      <c r="C71" s="78" t="s">
        <v>4</v>
      </c>
      <c r="D71" s="79" t="s">
        <v>46</v>
      </c>
      <c r="E71" s="408">
        <v>0.50678994412068656</v>
      </c>
      <c r="F71" s="287">
        <v>0.65674739791357284</v>
      </c>
      <c r="G71" s="287"/>
      <c r="H71" s="287">
        <v>0.33828377686796307</v>
      </c>
      <c r="I71" s="287">
        <v>0.52572302663987069</v>
      </c>
      <c r="J71" s="287">
        <v>0.10811730579901549</v>
      </c>
      <c r="K71" s="287">
        <v>0</v>
      </c>
      <c r="L71" s="287">
        <v>0</v>
      </c>
      <c r="M71" s="407">
        <v>0</v>
      </c>
      <c r="N71" s="62"/>
    </row>
    <row r="72" spans="1:14" ht="18.399999999999999" customHeight="1">
      <c r="A72" s="69" t="s">
        <v>70</v>
      </c>
      <c r="B72" s="70" t="s">
        <v>48</v>
      </c>
      <c r="C72" s="71" t="s">
        <v>71</v>
      </c>
      <c r="D72" s="72" t="s">
        <v>42</v>
      </c>
      <c r="E72" s="73">
        <v>324621</v>
      </c>
      <c r="F72" s="365">
        <v>0</v>
      </c>
      <c r="G72" s="365"/>
      <c r="H72" s="365">
        <v>2513</v>
      </c>
      <c r="I72" s="365">
        <v>315626</v>
      </c>
      <c r="J72" s="365">
        <v>6467</v>
      </c>
      <c r="K72" s="365">
        <v>0</v>
      </c>
      <c r="L72" s="365">
        <v>0</v>
      </c>
      <c r="M72" s="366">
        <v>15</v>
      </c>
      <c r="N72" s="62"/>
    </row>
    <row r="73" spans="1:14" ht="18.399999999999999" customHeight="1">
      <c r="A73" s="74"/>
      <c r="B73" s="70"/>
      <c r="C73" s="71" t="s">
        <v>4</v>
      </c>
      <c r="D73" s="80" t="s">
        <v>43</v>
      </c>
      <c r="E73" s="73">
        <v>324620.99999999994</v>
      </c>
      <c r="F73" s="73">
        <v>0</v>
      </c>
      <c r="G73" s="73"/>
      <c r="H73" s="73">
        <v>2625.44</v>
      </c>
      <c r="I73" s="73">
        <v>315513.55999999994</v>
      </c>
      <c r="J73" s="73">
        <v>6467</v>
      </c>
      <c r="K73" s="73">
        <v>0</v>
      </c>
      <c r="L73" s="73">
        <v>0</v>
      </c>
      <c r="M73" s="405">
        <v>15</v>
      </c>
      <c r="N73" s="62"/>
    </row>
    <row r="74" spans="1:14" ht="18.399999999999999" customHeight="1">
      <c r="A74" s="74"/>
      <c r="B74" s="70"/>
      <c r="C74" s="71" t="s">
        <v>4</v>
      </c>
      <c r="D74" s="80" t="s">
        <v>44</v>
      </c>
      <c r="E74" s="73">
        <v>180515.41744000005</v>
      </c>
      <c r="F74" s="73">
        <v>0</v>
      </c>
      <c r="G74" s="73"/>
      <c r="H74" s="73">
        <v>2109.0595699999999</v>
      </c>
      <c r="I74" s="73">
        <v>178005.87660000005</v>
      </c>
      <c r="J74" s="73">
        <v>400.2235</v>
      </c>
      <c r="K74" s="73">
        <v>0</v>
      </c>
      <c r="L74" s="73">
        <v>0</v>
      </c>
      <c r="M74" s="405">
        <v>0.25777</v>
      </c>
      <c r="N74" s="62"/>
    </row>
    <row r="75" spans="1:14" ht="18.399999999999999" customHeight="1">
      <c r="A75" s="74"/>
      <c r="B75" s="70"/>
      <c r="C75" s="71" t="s">
        <v>4</v>
      </c>
      <c r="D75" s="80" t="s">
        <v>45</v>
      </c>
      <c r="E75" s="286">
        <v>0.5560805291093307</v>
      </c>
      <c r="F75" s="286">
        <v>0</v>
      </c>
      <c r="G75" s="286"/>
      <c r="H75" s="286">
        <v>0.83925967767608434</v>
      </c>
      <c r="I75" s="286">
        <v>0.56397722811175266</v>
      </c>
      <c r="J75" s="286">
        <v>6.1887041905056443E-2</v>
      </c>
      <c r="K75" s="286">
        <v>0</v>
      </c>
      <c r="L75" s="286">
        <v>0</v>
      </c>
      <c r="M75" s="406">
        <v>1.7184666666666668E-2</v>
      </c>
      <c r="N75" s="62"/>
    </row>
    <row r="76" spans="1:14" ht="18.399999999999999" customHeight="1">
      <c r="A76" s="76"/>
      <c r="B76" s="77"/>
      <c r="C76" s="78" t="s">
        <v>4</v>
      </c>
      <c r="D76" s="83" t="s">
        <v>46</v>
      </c>
      <c r="E76" s="287">
        <v>0.55608052910933081</v>
      </c>
      <c r="F76" s="287">
        <v>0</v>
      </c>
      <c r="G76" s="287"/>
      <c r="H76" s="287">
        <v>0.8033166135961971</v>
      </c>
      <c r="I76" s="287">
        <v>0.56417821344984376</v>
      </c>
      <c r="J76" s="287">
        <v>6.1887041905056443E-2</v>
      </c>
      <c r="K76" s="287">
        <v>0</v>
      </c>
      <c r="L76" s="287">
        <v>0</v>
      </c>
      <c r="M76" s="407">
        <v>1.7184666666666668E-2</v>
      </c>
      <c r="N76" s="62"/>
    </row>
    <row r="77" spans="1:14" ht="18.399999999999999" customHeight="1">
      <c r="A77" s="69" t="s">
        <v>72</v>
      </c>
      <c r="B77" s="70" t="s">
        <v>48</v>
      </c>
      <c r="C77" s="71" t="s">
        <v>73</v>
      </c>
      <c r="D77" s="81" t="s">
        <v>42</v>
      </c>
      <c r="E77" s="73">
        <v>363288</v>
      </c>
      <c r="F77" s="365">
        <v>900</v>
      </c>
      <c r="G77" s="365"/>
      <c r="H77" s="365">
        <v>9283</v>
      </c>
      <c r="I77" s="365">
        <v>295843</v>
      </c>
      <c r="J77" s="365">
        <v>57262</v>
      </c>
      <c r="K77" s="365">
        <v>0</v>
      </c>
      <c r="L77" s="365">
        <v>0</v>
      </c>
      <c r="M77" s="366">
        <v>0</v>
      </c>
      <c r="N77" s="62"/>
    </row>
    <row r="78" spans="1:14" ht="18.399999999999999" customHeight="1">
      <c r="A78" s="74"/>
      <c r="B78" s="70"/>
      <c r="C78" s="71" t="s">
        <v>74</v>
      </c>
      <c r="D78" s="80" t="s">
        <v>43</v>
      </c>
      <c r="E78" s="73">
        <v>363287.99999999994</v>
      </c>
      <c r="F78" s="73">
        <v>400</v>
      </c>
      <c r="G78" s="73"/>
      <c r="H78" s="73">
        <v>9201.9599999999991</v>
      </c>
      <c r="I78" s="73">
        <v>295724.03999999992</v>
      </c>
      <c r="J78" s="73">
        <v>57962</v>
      </c>
      <c r="K78" s="73">
        <v>0</v>
      </c>
      <c r="L78" s="73">
        <v>0</v>
      </c>
      <c r="M78" s="405">
        <v>0</v>
      </c>
      <c r="N78" s="62"/>
    </row>
    <row r="79" spans="1:14" ht="18.399999999999999" customHeight="1">
      <c r="A79" s="74"/>
      <c r="B79" s="70"/>
      <c r="C79" s="71" t="s">
        <v>75</v>
      </c>
      <c r="D79" s="80" t="s">
        <v>44</v>
      </c>
      <c r="E79" s="73">
        <v>168659.25637000008</v>
      </c>
      <c r="F79" s="73">
        <v>400</v>
      </c>
      <c r="G79" s="73"/>
      <c r="H79" s="73">
        <v>4410.0264200000001</v>
      </c>
      <c r="I79" s="73">
        <v>160903.66784000007</v>
      </c>
      <c r="J79" s="73">
        <v>2945.5621099999998</v>
      </c>
      <c r="K79" s="73">
        <v>0</v>
      </c>
      <c r="L79" s="73">
        <v>0</v>
      </c>
      <c r="M79" s="405">
        <v>0</v>
      </c>
      <c r="N79" s="62"/>
    </row>
    <row r="80" spans="1:14" ht="18.399999999999999" customHeight="1">
      <c r="A80" s="74"/>
      <c r="B80" s="70"/>
      <c r="C80" s="71" t="s">
        <v>4</v>
      </c>
      <c r="D80" s="80" t="s">
        <v>45</v>
      </c>
      <c r="E80" s="286">
        <v>0.46425771390742354</v>
      </c>
      <c r="F80" s="286">
        <v>0.44444444444444442</v>
      </c>
      <c r="G80" s="286"/>
      <c r="H80" s="286">
        <v>0.47506478724550255</v>
      </c>
      <c r="I80" s="286">
        <v>0.54388195035880538</v>
      </c>
      <c r="J80" s="286">
        <v>5.1440084349132054E-2</v>
      </c>
      <c r="K80" s="286">
        <v>0</v>
      </c>
      <c r="L80" s="286">
        <v>0</v>
      </c>
      <c r="M80" s="406">
        <v>0</v>
      </c>
      <c r="N80" s="62"/>
    </row>
    <row r="81" spans="1:14" ht="18.399999999999999" customHeight="1">
      <c r="A81" s="76"/>
      <c r="B81" s="77"/>
      <c r="C81" s="78" t="s">
        <v>4</v>
      </c>
      <c r="D81" s="82" t="s">
        <v>46</v>
      </c>
      <c r="E81" s="287">
        <v>0.4642577139074236</v>
      </c>
      <c r="F81" s="287">
        <v>1</v>
      </c>
      <c r="G81" s="287"/>
      <c r="H81" s="287">
        <v>0.47924859703802242</v>
      </c>
      <c r="I81" s="287">
        <v>0.54410073607813592</v>
      </c>
      <c r="J81" s="287">
        <v>5.0818848728477278E-2</v>
      </c>
      <c r="K81" s="287">
        <v>0</v>
      </c>
      <c r="L81" s="287">
        <v>0</v>
      </c>
      <c r="M81" s="407">
        <v>0</v>
      </c>
      <c r="N81" s="62"/>
    </row>
    <row r="82" spans="1:14" ht="18.399999999999999" customHeight="1">
      <c r="A82" s="69" t="s">
        <v>76</v>
      </c>
      <c r="B82" s="84" t="s">
        <v>48</v>
      </c>
      <c r="C82" s="71" t="s">
        <v>77</v>
      </c>
      <c r="D82" s="81" t="s">
        <v>42</v>
      </c>
      <c r="E82" s="73">
        <v>11469</v>
      </c>
      <c r="F82" s="365">
        <v>0</v>
      </c>
      <c r="G82" s="365"/>
      <c r="H82" s="365">
        <v>11</v>
      </c>
      <c r="I82" s="365">
        <v>11158</v>
      </c>
      <c r="J82" s="365">
        <v>300</v>
      </c>
      <c r="K82" s="365">
        <v>0</v>
      </c>
      <c r="L82" s="365">
        <v>0</v>
      </c>
      <c r="M82" s="366">
        <v>0</v>
      </c>
      <c r="N82" s="62"/>
    </row>
    <row r="83" spans="1:14" ht="18.399999999999999" customHeight="1">
      <c r="A83" s="74"/>
      <c r="B83" s="70"/>
      <c r="C83" s="71"/>
      <c r="D83" s="80" t="s">
        <v>43</v>
      </c>
      <c r="E83" s="73">
        <v>11469</v>
      </c>
      <c r="F83" s="73">
        <v>0</v>
      </c>
      <c r="G83" s="73"/>
      <c r="H83" s="73">
        <v>11</v>
      </c>
      <c r="I83" s="73">
        <v>11158</v>
      </c>
      <c r="J83" s="73">
        <v>300</v>
      </c>
      <c r="K83" s="73">
        <v>0</v>
      </c>
      <c r="L83" s="73">
        <v>0</v>
      </c>
      <c r="M83" s="405">
        <v>0</v>
      </c>
      <c r="N83" s="62"/>
    </row>
    <row r="84" spans="1:14" ht="18.399999999999999" customHeight="1">
      <c r="A84" s="74"/>
      <c r="B84" s="70"/>
      <c r="C84" s="71"/>
      <c r="D84" s="80" t="s">
        <v>44</v>
      </c>
      <c r="E84" s="73">
        <v>7195.2507800000003</v>
      </c>
      <c r="F84" s="73">
        <v>0</v>
      </c>
      <c r="G84" s="73"/>
      <c r="H84" s="73">
        <v>1.6</v>
      </c>
      <c r="I84" s="73">
        <v>7126.2467799999995</v>
      </c>
      <c r="J84" s="73">
        <v>67.403999999999996</v>
      </c>
      <c r="K84" s="73">
        <v>0</v>
      </c>
      <c r="L84" s="73">
        <v>0</v>
      </c>
      <c r="M84" s="405">
        <v>0</v>
      </c>
      <c r="N84" s="62"/>
    </row>
    <row r="85" spans="1:14" ht="18.399999999999999" customHeight="1">
      <c r="A85" s="74"/>
      <c r="B85" s="70"/>
      <c r="C85" s="71"/>
      <c r="D85" s="80" t="s">
        <v>45</v>
      </c>
      <c r="E85" s="286">
        <v>0.62736513907053804</v>
      </c>
      <c r="F85" s="286">
        <v>0</v>
      </c>
      <c r="G85" s="286"/>
      <c r="H85" s="286">
        <v>0.14545454545454548</v>
      </c>
      <c r="I85" s="286">
        <v>0.63866703531098756</v>
      </c>
      <c r="J85" s="286">
        <v>0.22467999999999999</v>
      </c>
      <c r="K85" s="286">
        <v>0</v>
      </c>
      <c r="L85" s="286">
        <v>0</v>
      </c>
      <c r="M85" s="406">
        <v>0</v>
      </c>
      <c r="N85" s="62"/>
    </row>
    <row r="86" spans="1:14" ht="18.399999999999999" customHeight="1">
      <c r="A86" s="76"/>
      <c r="B86" s="77"/>
      <c r="C86" s="78"/>
      <c r="D86" s="82" t="s">
        <v>46</v>
      </c>
      <c r="E86" s="287">
        <v>0.62736513907053804</v>
      </c>
      <c r="F86" s="287">
        <v>0</v>
      </c>
      <c r="G86" s="287"/>
      <c r="H86" s="287">
        <v>0.14545454545454548</v>
      </c>
      <c r="I86" s="287">
        <v>0.63866703531098756</v>
      </c>
      <c r="J86" s="287">
        <v>0.22467999999999999</v>
      </c>
      <c r="K86" s="287">
        <v>0</v>
      </c>
      <c r="L86" s="287">
        <v>0</v>
      </c>
      <c r="M86" s="407">
        <v>0</v>
      </c>
      <c r="N86" s="62"/>
    </row>
    <row r="87" spans="1:14" ht="18.399999999999999" customHeight="1">
      <c r="A87" s="69" t="s">
        <v>78</v>
      </c>
      <c r="B87" s="70" t="s">
        <v>48</v>
      </c>
      <c r="C87" s="71" t="s">
        <v>79</v>
      </c>
      <c r="D87" s="80" t="s">
        <v>42</v>
      </c>
      <c r="E87" s="73">
        <v>7527737</v>
      </c>
      <c r="F87" s="365">
        <v>0</v>
      </c>
      <c r="G87" s="365"/>
      <c r="H87" s="365">
        <v>594013</v>
      </c>
      <c r="I87" s="365">
        <v>6643336</v>
      </c>
      <c r="J87" s="365">
        <v>289675</v>
      </c>
      <c r="K87" s="365">
        <v>0</v>
      </c>
      <c r="L87" s="365">
        <v>0</v>
      </c>
      <c r="M87" s="366">
        <v>713</v>
      </c>
      <c r="N87" s="62"/>
    </row>
    <row r="88" spans="1:14" ht="18.399999999999999" customHeight="1">
      <c r="A88" s="74"/>
      <c r="B88" s="70"/>
      <c r="C88" s="71" t="s">
        <v>4</v>
      </c>
      <c r="D88" s="80" t="s">
        <v>43</v>
      </c>
      <c r="E88" s="73">
        <v>7504878.4329999993</v>
      </c>
      <c r="F88" s="73">
        <v>0</v>
      </c>
      <c r="G88" s="73"/>
      <c r="H88" s="73">
        <v>584446</v>
      </c>
      <c r="I88" s="73">
        <v>6623471.9439999992</v>
      </c>
      <c r="J88" s="73">
        <v>287287.05599999992</v>
      </c>
      <c r="K88" s="73">
        <v>0</v>
      </c>
      <c r="L88" s="73">
        <v>0</v>
      </c>
      <c r="M88" s="405">
        <v>9673.4330000000009</v>
      </c>
      <c r="N88" s="62"/>
    </row>
    <row r="89" spans="1:14" ht="18.399999999999999" customHeight="1">
      <c r="A89" s="74"/>
      <c r="B89" s="70"/>
      <c r="C89" s="71" t="s">
        <v>4</v>
      </c>
      <c r="D89" s="80" t="s">
        <v>44</v>
      </c>
      <c r="E89" s="73">
        <v>3984617.2596700005</v>
      </c>
      <c r="F89" s="73">
        <v>0</v>
      </c>
      <c r="G89" s="73"/>
      <c r="H89" s="73">
        <v>302682.09048000001</v>
      </c>
      <c r="I89" s="73">
        <v>3621095.7682400011</v>
      </c>
      <c r="J89" s="73">
        <v>51671.560639999996</v>
      </c>
      <c r="K89" s="73">
        <v>0</v>
      </c>
      <c r="L89" s="73">
        <v>0</v>
      </c>
      <c r="M89" s="405">
        <v>9167.8403100000014</v>
      </c>
      <c r="N89" s="62"/>
    </row>
    <row r="90" spans="1:14" ht="18.399999999999999" customHeight="1">
      <c r="A90" s="74"/>
      <c r="B90" s="70"/>
      <c r="C90" s="71" t="s">
        <v>4</v>
      </c>
      <c r="D90" s="80" t="s">
        <v>45</v>
      </c>
      <c r="E90" s="286">
        <v>0.52932471733138398</v>
      </c>
      <c r="F90" s="286">
        <v>0</v>
      </c>
      <c r="G90" s="286"/>
      <c r="H90" s="286">
        <v>0.50955465701929081</v>
      </c>
      <c r="I90" s="286">
        <v>0.54507189885322693</v>
      </c>
      <c r="J90" s="286">
        <v>0.17837770135496675</v>
      </c>
      <c r="K90" s="286">
        <v>0</v>
      </c>
      <c r="L90" s="286">
        <v>0</v>
      </c>
      <c r="M90" s="556" t="s">
        <v>934</v>
      </c>
      <c r="N90" s="62"/>
    </row>
    <row r="91" spans="1:14" ht="18.399999999999999" customHeight="1">
      <c r="A91" s="76"/>
      <c r="B91" s="77"/>
      <c r="C91" s="78" t="s">
        <v>4</v>
      </c>
      <c r="D91" s="80" t="s">
        <v>46</v>
      </c>
      <c r="E91" s="287">
        <v>0.53093694924478474</v>
      </c>
      <c r="F91" s="287">
        <v>0</v>
      </c>
      <c r="G91" s="287"/>
      <c r="H91" s="287">
        <v>0.51789573455888138</v>
      </c>
      <c r="I91" s="287">
        <v>0.54670659117386933</v>
      </c>
      <c r="J91" s="287">
        <v>0.17986038549540501</v>
      </c>
      <c r="K91" s="287">
        <v>0</v>
      </c>
      <c r="L91" s="287">
        <v>0</v>
      </c>
      <c r="M91" s="407">
        <v>0.94773389240407213</v>
      </c>
      <c r="N91" s="62"/>
    </row>
    <row r="92" spans="1:14" ht="18.399999999999999" customHeight="1">
      <c r="A92" s="69" t="s">
        <v>80</v>
      </c>
      <c r="B92" s="70" t="s">
        <v>48</v>
      </c>
      <c r="C92" s="71" t="s">
        <v>81</v>
      </c>
      <c r="D92" s="81" t="s">
        <v>42</v>
      </c>
      <c r="E92" s="73">
        <v>216437</v>
      </c>
      <c r="F92" s="365">
        <v>65606</v>
      </c>
      <c r="G92" s="365"/>
      <c r="H92" s="365">
        <v>2428</v>
      </c>
      <c r="I92" s="365">
        <v>141623</v>
      </c>
      <c r="J92" s="365">
        <v>3500</v>
      </c>
      <c r="K92" s="365">
        <v>0</v>
      </c>
      <c r="L92" s="365">
        <v>0</v>
      </c>
      <c r="M92" s="366">
        <v>3280</v>
      </c>
      <c r="N92" s="62"/>
    </row>
    <row r="93" spans="1:14" ht="18.399999999999999" customHeight="1">
      <c r="A93" s="74"/>
      <c r="B93" s="70"/>
      <c r="C93" s="71" t="s">
        <v>82</v>
      </c>
      <c r="D93" s="80" t="s">
        <v>43</v>
      </c>
      <c r="E93" s="73">
        <v>327698.40650999994</v>
      </c>
      <c r="F93" s="73">
        <v>156223.31317000001</v>
      </c>
      <c r="G93" s="73"/>
      <c r="H93" s="73">
        <v>2428</v>
      </c>
      <c r="I93" s="73">
        <v>153642.78899999999</v>
      </c>
      <c r="J93" s="73">
        <v>12124.304340000001</v>
      </c>
      <c r="K93" s="73">
        <v>0</v>
      </c>
      <c r="L93" s="73">
        <v>0</v>
      </c>
      <c r="M93" s="405">
        <v>3280</v>
      </c>
      <c r="N93" s="62"/>
    </row>
    <row r="94" spans="1:14" ht="18.399999999999999" customHeight="1">
      <c r="A94" s="74"/>
      <c r="B94" s="70"/>
      <c r="C94" s="71" t="s">
        <v>4</v>
      </c>
      <c r="D94" s="80" t="s">
        <v>44</v>
      </c>
      <c r="E94" s="73">
        <v>164933.45752000003</v>
      </c>
      <c r="F94" s="73">
        <v>83592.586939999994</v>
      </c>
      <c r="G94" s="73"/>
      <c r="H94" s="73">
        <v>96.523889999999994</v>
      </c>
      <c r="I94" s="73">
        <v>78160.418780000036</v>
      </c>
      <c r="J94" s="73">
        <v>1532.6619599999999</v>
      </c>
      <c r="K94" s="73">
        <v>0</v>
      </c>
      <c r="L94" s="73">
        <v>0</v>
      </c>
      <c r="M94" s="405">
        <v>1551.2659499999997</v>
      </c>
      <c r="N94" s="62"/>
    </row>
    <row r="95" spans="1:14" ht="18.399999999999999" customHeight="1">
      <c r="A95" s="74"/>
      <c r="B95" s="70"/>
      <c r="C95" s="71" t="s">
        <v>4</v>
      </c>
      <c r="D95" s="80" t="s">
        <v>45</v>
      </c>
      <c r="E95" s="286">
        <v>0.76203910385008122</v>
      </c>
      <c r="F95" s="286">
        <v>1.2741607008505318</v>
      </c>
      <c r="G95" s="286"/>
      <c r="H95" s="286">
        <v>3.9754485172981878E-2</v>
      </c>
      <c r="I95" s="286">
        <v>0.55189071534990808</v>
      </c>
      <c r="J95" s="286">
        <v>0.43790341714285713</v>
      </c>
      <c r="K95" s="286">
        <v>0</v>
      </c>
      <c r="L95" s="286">
        <v>0</v>
      </c>
      <c r="M95" s="406">
        <v>0.47294693597560966</v>
      </c>
      <c r="N95" s="62"/>
    </row>
    <row r="96" spans="1:14" ht="18.399999999999999" customHeight="1">
      <c r="A96" s="76"/>
      <c r="B96" s="77"/>
      <c r="C96" s="78" t="s">
        <v>4</v>
      </c>
      <c r="D96" s="82" t="s">
        <v>46</v>
      </c>
      <c r="E96" s="287">
        <v>0.50330869556720581</v>
      </c>
      <c r="F96" s="287">
        <v>0.53508394645961532</v>
      </c>
      <c r="G96" s="287"/>
      <c r="H96" s="287">
        <v>3.9754485172981878E-2</v>
      </c>
      <c r="I96" s="287">
        <v>0.50871517816563483</v>
      </c>
      <c r="J96" s="287">
        <v>0.12641236288860758</v>
      </c>
      <c r="K96" s="287">
        <v>0</v>
      </c>
      <c r="L96" s="287">
        <v>0</v>
      </c>
      <c r="M96" s="407">
        <v>0.47294693597560966</v>
      </c>
      <c r="N96" s="62"/>
    </row>
    <row r="97" spans="1:14" ht="18.399999999999999" customHeight="1">
      <c r="A97" s="69" t="s">
        <v>83</v>
      </c>
      <c r="B97" s="70" t="s">
        <v>48</v>
      </c>
      <c r="C97" s="71" t="s">
        <v>84</v>
      </c>
      <c r="D97" s="80" t="s">
        <v>42</v>
      </c>
      <c r="E97" s="73">
        <v>36299</v>
      </c>
      <c r="F97" s="365">
        <v>2460</v>
      </c>
      <c r="G97" s="365"/>
      <c r="H97" s="365">
        <v>37</v>
      </c>
      <c r="I97" s="365">
        <v>29795</v>
      </c>
      <c r="J97" s="365">
        <v>199</v>
      </c>
      <c r="K97" s="365">
        <v>0</v>
      </c>
      <c r="L97" s="365">
        <v>0</v>
      </c>
      <c r="M97" s="366">
        <v>3808</v>
      </c>
      <c r="N97" s="62"/>
    </row>
    <row r="98" spans="1:14" ht="18.399999999999999" customHeight="1">
      <c r="A98" s="74"/>
      <c r="B98" s="70"/>
      <c r="C98" s="71" t="s">
        <v>4</v>
      </c>
      <c r="D98" s="80" t="s">
        <v>43</v>
      </c>
      <c r="E98" s="73">
        <v>41225.951000000001</v>
      </c>
      <c r="F98" s="73">
        <v>2525</v>
      </c>
      <c r="G98" s="73"/>
      <c r="H98" s="73">
        <v>77.5</v>
      </c>
      <c r="I98" s="73">
        <v>34408.036</v>
      </c>
      <c r="J98" s="73">
        <v>407.41499999999996</v>
      </c>
      <c r="K98" s="73">
        <v>0</v>
      </c>
      <c r="L98" s="73">
        <v>0</v>
      </c>
      <c r="M98" s="405">
        <v>3808</v>
      </c>
      <c r="N98" s="62"/>
    </row>
    <row r="99" spans="1:14" ht="18.399999999999999" customHeight="1">
      <c r="A99" s="74"/>
      <c r="B99" s="70"/>
      <c r="C99" s="71" t="s">
        <v>4</v>
      </c>
      <c r="D99" s="80" t="s">
        <v>44</v>
      </c>
      <c r="E99" s="73">
        <v>18649.880830000006</v>
      </c>
      <c r="F99" s="73">
        <v>1893.75</v>
      </c>
      <c r="G99" s="73"/>
      <c r="H99" s="73">
        <v>29.114509999999999</v>
      </c>
      <c r="I99" s="73">
        <v>15278.717530000004</v>
      </c>
      <c r="J99" s="73">
        <v>180.22379999999998</v>
      </c>
      <c r="K99" s="73">
        <v>0</v>
      </c>
      <c r="L99" s="73">
        <v>0</v>
      </c>
      <c r="M99" s="405">
        <v>1268.0749899999998</v>
      </c>
      <c r="N99" s="62"/>
    </row>
    <row r="100" spans="1:14" ht="18.399999999999999" customHeight="1">
      <c r="A100" s="74"/>
      <c r="B100" s="70"/>
      <c r="C100" s="71" t="s">
        <v>4</v>
      </c>
      <c r="D100" s="80" t="s">
        <v>45</v>
      </c>
      <c r="E100" s="286">
        <v>0.51378497561916325</v>
      </c>
      <c r="F100" s="286">
        <v>0.76981707317073167</v>
      </c>
      <c r="G100" s="286"/>
      <c r="H100" s="286">
        <v>0.78687864864864865</v>
      </c>
      <c r="I100" s="286">
        <v>0.51279468132236961</v>
      </c>
      <c r="J100" s="286">
        <v>0.90564723618090448</v>
      </c>
      <c r="K100" s="286">
        <v>0</v>
      </c>
      <c r="L100" s="286">
        <v>0</v>
      </c>
      <c r="M100" s="406">
        <v>0.33300288602941175</v>
      </c>
      <c r="N100" s="62"/>
    </row>
    <row r="101" spans="1:14" ht="18.399999999999999" customHeight="1">
      <c r="A101" s="76"/>
      <c r="B101" s="77"/>
      <c r="C101" s="78" t="s">
        <v>4</v>
      </c>
      <c r="D101" s="79" t="s">
        <v>46</v>
      </c>
      <c r="E101" s="408">
        <v>0.45238206463690805</v>
      </c>
      <c r="F101" s="287">
        <v>0.75</v>
      </c>
      <c r="G101" s="287"/>
      <c r="H101" s="287">
        <v>0.37567109677419352</v>
      </c>
      <c r="I101" s="287">
        <v>0.4440450344216102</v>
      </c>
      <c r="J101" s="287">
        <v>0.44235926512278634</v>
      </c>
      <c r="K101" s="287">
        <v>0</v>
      </c>
      <c r="L101" s="287">
        <v>0</v>
      </c>
      <c r="M101" s="407">
        <v>0.33300288602941175</v>
      </c>
      <c r="N101" s="62"/>
    </row>
    <row r="102" spans="1:14" ht="18.399999999999999" customHeight="1">
      <c r="A102" s="281" t="s">
        <v>85</v>
      </c>
      <c r="B102" s="70" t="s">
        <v>48</v>
      </c>
      <c r="C102" s="71" t="s">
        <v>86</v>
      </c>
      <c r="D102" s="72" t="s">
        <v>42</v>
      </c>
      <c r="E102" s="73">
        <v>1338947</v>
      </c>
      <c r="F102" s="365">
        <v>1237240</v>
      </c>
      <c r="G102" s="365"/>
      <c r="H102" s="365">
        <v>462</v>
      </c>
      <c r="I102" s="365">
        <v>91819</v>
      </c>
      <c r="J102" s="365">
        <v>6013</v>
      </c>
      <c r="K102" s="365">
        <v>0</v>
      </c>
      <c r="L102" s="365">
        <v>0</v>
      </c>
      <c r="M102" s="366">
        <v>3413</v>
      </c>
      <c r="N102" s="62"/>
    </row>
    <row r="103" spans="1:14" ht="18.399999999999999" customHeight="1">
      <c r="A103" s="86"/>
      <c r="B103" s="85"/>
      <c r="C103" s="71" t="s">
        <v>87</v>
      </c>
      <c r="D103" s="80" t="s">
        <v>43</v>
      </c>
      <c r="E103" s="73">
        <v>2122325.051</v>
      </c>
      <c r="F103" s="73">
        <v>2000752</v>
      </c>
      <c r="G103" s="73"/>
      <c r="H103" s="73">
        <v>472</v>
      </c>
      <c r="I103" s="73">
        <v>91354.687000000005</v>
      </c>
      <c r="J103" s="73">
        <v>5224</v>
      </c>
      <c r="K103" s="73">
        <v>0</v>
      </c>
      <c r="L103" s="73">
        <v>0</v>
      </c>
      <c r="M103" s="405">
        <v>24522.364000000001</v>
      </c>
      <c r="N103" s="62"/>
    </row>
    <row r="104" spans="1:14" ht="18.399999999999999" customHeight="1">
      <c r="A104" s="86"/>
      <c r="B104" s="85"/>
      <c r="C104" s="71" t="s">
        <v>88</v>
      </c>
      <c r="D104" s="80" t="s">
        <v>44</v>
      </c>
      <c r="E104" s="73">
        <v>1115480.8746500001</v>
      </c>
      <c r="F104" s="73">
        <v>1063376.55002</v>
      </c>
      <c r="G104" s="73"/>
      <c r="H104" s="73">
        <v>164.17568999999997</v>
      </c>
      <c r="I104" s="73">
        <v>44064.562050000008</v>
      </c>
      <c r="J104" s="73">
        <v>390.64647000000002</v>
      </c>
      <c r="K104" s="73">
        <v>0</v>
      </c>
      <c r="L104" s="73">
        <v>0</v>
      </c>
      <c r="M104" s="405">
        <v>7484.9404200000008</v>
      </c>
      <c r="N104" s="62"/>
    </row>
    <row r="105" spans="1:14" ht="18.399999999999999" customHeight="1">
      <c r="A105" s="74"/>
      <c r="B105" s="70"/>
      <c r="C105" s="71" t="s">
        <v>4</v>
      </c>
      <c r="D105" s="80" t="s">
        <v>45</v>
      </c>
      <c r="E105" s="286">
        <v>0.83310308372922914</v>
      </c>
      <c r="F105" s="286">
        <v>0.85947475834922893</v>
      </c>
      <c r="G105" s="286"/>
      <c r="H105" s="286">
        <v>0.35535863636363629</v>
      </c>
      <c r="I105" s="286">
        <v>0.47990679543449621</v>
      </c>
      <c r="J105" s="286">
        <v>6.4966983203060047E-2</v>
      </c>
      <c r="K105" s="286">
        <v>0</v>
      </c>
      <c r="L105" s="286">
        <v>0</v>
      </c>
      <c r="M105" s="406">
        <v>2.193067805449751</v>
      </c>
      <c r="N105" s="62"/>
    </row>
    <row r="106" spans="1:14" ht="18.399999999999999" customHeight="1">
      <c r="A106" s="76"/>
      <c r="B106" s="77"/>
      <c r="C106" s="78" t="s">
        <v>4</v>
      </c>
      <c r="D106" s="82" t="s">
        <v>46</v>
      </c>
      <c r="E106" s="287">
        <v>0.52559379352583446</v>
      </c>
      <c r="F106" s="287">
        <v>0.53148843535830526</v>
      </c>
      <c r="G106" s="287"/>
      <c r="H106" s="287">
        <v>0.3478298516949152</v>
      </c>
      <c r="I106" s="287">
        <v>0.48234593644877799</v>
      </c>
      <c r="J106" s="287">
        <v>7.4779186447166926E-2</v>
      </c>
      <c r="K106" s="287">
        <v>0</v>
      </c>
      <c r="L106" s="287">
        <v>0</v>
      </c>
      <c r="M106" s="407">
        <v>0.30522915408971174</v>
      </c>
      <c r="N106" s="62"/>
    </row>
    <row r="107" spans="1:14" ht="18.399999999999999" customHeight="1">
      <c r="A107" s="69" t="s">
        <v>89</v>
      </c>
      <c r="B107" s="70" t="s">
        <v>48</v>
      </c>
      <c r="C107" s="71" t="s">
        <v>90</v>
      </c>
      <c r="D107" s="80" t="s">
        <v>42</v>
      </c>
      <c r="E107" s="73">
        <v>7028410</v>
      </c>
      <c r="F107" s="365">
        <v>70137</v>
      </c>
      <c r="G107" s="365"/>
      <c r="H107" s="365">
        <v>59295</v>
      </c>
      <c r="I107" s="365">
        <v>6614927</v>
      </c>
      <c r="J107" s="365">
        <v>207629</v>
      </c>
      <c r="K107" s="365">
        <v>0</v>
      </c>
      <c r="L107" s="365">
        <v>0</v>
      </c>
      <c r="M107" s="366">
        <v>76422</v>
      </c>
      <c r="N107" s="62"/>
    </row>
    <row r="108" spans="1:14" ht="18.399999999999999" customHeight="1">
      <c r="A108" s="74"/>
      <c r="B108" s="70"/>
      <c r="C108" s="71" t="s">
        <v>91</v>
      </c>
      <c r="D108" s="80" t="s">
        <v>43</v>
      </c>
      <c r="E108" s="73">
        <v>7238184.5239999965</v>
      </c>
      <c r="F108" s="73">
        <v>70149.807000000001</v>
      </c>
      <c r="G108" s="73"/>
      <c r="H108" s="73">
        <v>60025.453999999998</v>
      </c>
      <c r="I108" s="73">
        <v>6758937.3309999965</v>
      </c>
      <c r="J108" s="73">
        <v>268577.50899999996</v>
      </c>
      <c r="K108" s="73">
        <v>0</v>
      </c>
      <c r="L108" s="73">
        <v>0</v>
      </c>
      <c r="M108" s="405">
        <v>80494.42300000001</v>
      </c>
      <c r="N108" s="62"/>
    </row>
    <row r="109" spans="1:14" ht="18.399999999999999" customHeight="1">
      <c r="A109" s="74"/>
      <c r="B109" s="70"/>
      <c r="C109" s="71" t="s">
        <v>4</v>
      </c>
      <c r="D109" s="80" t="s">
        <v>44</v>
      </c>
      <c r="E109" s="73">
        <v>3747893.8186699999</v>
      </c>
      <c r="F109" s="73">
        <v>46908.185899999997</v>
      </c>
      <c r="G109" s="73"/>
      <c r="H109" s="73">
        <v>26605.120619999998</v>
      </c>
      <c r="I109" s="73">
        <v>3625038.0178699996</v>
      </c>
      <c r="J109" s="73">
        <v>16797.291430000001</v>
      </c>
      <c r="K109" s="73">
        <v>0</v>
      </c>
      <c r="L109" s="73">
        <v>0</v>
      </c>
      <c r="M109" s="405">
        <v>32545.202850000005</v>
      </c>
      <c r="N109" s="62"/>
    </row>
    <row r="110" spans="1:14" ht="18.399999999999999" customHeight="1">
      <c r="A110" s="74"/>
      <c r="B110" s="70"/>
      <c r="C110" s="71" t="s">
        <v>4</v>
      </c>
      <c r="D110" s="80" t="s">
        <v>45</v>
      </c>
      <c r="E110" s="286">
        <v>0.53324917281006656</v>
      </c>
      <c r="F110" s="286">
        <v>0.66880798865078339</v>
      </c>
      <c r="G110" s="286"/>
      <c r="H110" s="286">
        <v>0.44869079382747279</v>
      </c>
      <c r="I110" s="286">
        <v>0.54800877135454396</v>
      </c>
      <c r="J110" s="286">
        <v>8.0900507299076718E-2</v>
      </c>
      <c r="K110" s="286">
        <v>0</v>
      </c>
      <c r="L110" s="286">
        <v>0</v>
      </c>
      <c r="M110" s="406">
        <v>0.42586170016487407</v>
      </c>
      <c r="N110" s="62"/>
    </row>
    <row r="111" spans="1:14" ht="18.399999999999999" customHeight="1">
      <c r="A111" s="76"/>
      <c r="B111" s="77"/>
      <c r="C111" s="78" t="s">
        <v>4</v>
      </c>
      <c r="D111" s="80" t="s">
        <v>46</v>
      </c>
      <c r="E111" s="287">
        <v>0.51779473240049745</v>
      </c>
      <c r="F111" s="287">
        <v>0.66868588676231133</v>
      </c>
      <c r="G111" s="287"/>
      <c r="H111" s="287">
        <v>0.44323064378655092</v>
      </c>
      <c r="I111" s="287">
        <v>0.53633253873263376</v>
      </c>
      <c r="J111" s="287">
        <v>6.2541690451079449E-2</v>
      </c>
      <c r="K111" s="287">
        <v>0</v>
      </c>
      <c r="L111" s="287">
        <v>0</v>
      </c>
      <c r="M111" s="407">
        <v>0.40431624499004115</v>
      </c>
      <c r="N111" s="62"/>
    </row>
    <row r="112" spans="1:14" ht="18.399999999999999" customHeight="1">
      <c r="A112" s="69" t="s">
        <v>92</v>
      </c>
      <c r="B112" s="70" t="s">
        <v>48</v>
      </c>
      <c r="C112" s="71" t="s">
        <v>93</v>
      </c>
      <c r="D112" s="81" t="s">
        <v>94</v>
      </c>
      <c r="E112" s="73">
        <v>566248</v>
      </c>
      <c r="F112" s="365">
        <v>174159</v>
      </c>
      <c r="G112" s="365"/>
      <c r="H112" s="365">
        <v>15775</v>
      </c>
      <c r="I112" s="365">
        <v>190144</v>
      </c>
      <c r="J112" s="365">
        <v>120704</v>
      </c>
      <c r="K112" s="365">
        <v>0</v>
      </c>
      <c r="L112" s="365">
        <v>0</v>
      </c>
      <c r="M112" s="366">
        <v>65466</v>
      </c>
      <c r="N112" s="62"/>
    </row>
    <row r="113" spans="1:14" ht="18.399999999999999" customHeight="1">
      <c r="A113" s="74"/>
      <c r="B113" s="70"/>
      <c r="C113" s="71" t="s">
        <v>4</v>
      </c>
      <c r="D113" s="80" t="s">
        <v>43</v>
      </c>
      <c r="E113" s="73">
        <v>525697.70900000003</v>
      </c>
      <c r="F113" s="73">
        <v>173340.06599999999</v>
      </c>
      <c r="G113" s="73"/>
      <c r="H113" s="73">
        <v>10531</v>
      </c>
      <c r="I113" s="73">
        <v>206323.929</v>
      </c>
      <c r="J113" s="73">
        <v>120752.351</v>
      </c>
      <c r="K113" s="73">
        <v>0</v>
      </c>
      <c r="L113" s="73">
        <v>0</v>
      </c>
      <c r="M113" s="405">
        <v>14750.362999999999</v>
      </c>
      <c r="N113" s="62"/>
    </row>
    <row r="114" spans="1:14" ht="18.399999999999999" customHeight="1">
      <c r="A114" s="74"/>
      <c r="B114" s="70"/>
      <c r="C114" s="71" t="s">
        <v>4</v>
      </c>
      <c r="D114" s="80" t="s">
        <v>44</v>
      </c>
      <c r="E114" s="73">
        <v>235287.19413999998</v>
      </c>
      <c r="F114" s="73">
        <v>70002.465339999995</v>
      </c>
      <c r="G114" s="73"/>
      <c r="H114" s="73">
        <v>4847.3333899999998</v>
      </c>
      <c r="I114" s="73">
        <v>128443.17736999998</v>
      </c>
      <c r="J114" s="73">
        <v>27101.108649999998</v>
      </c>
      <c r="K114" s="73">
        <v>0</v>
      </c>
      <c r="L114" s="73">
        <v>0</v>
      </c>
      <c r="M114" s="405">
        <v>4893.1093900000014</v>
      </c>
      <c r="N114" s="62"/>
    </row>
    <row r="115" spans="1:14" ht="18.399999999999999" customHeight="1">
      <c r="A115" s="74"/>
      <c r="B115" s="70"/>
      <c r="C115" s="71" t="s">
        <v>4</v>
      </c>
      <c r="D115" s="80" t="s">
        <v>45</v>
      </c>
      <c r="E115" s="286">
        <v>0.41551969126601768</v>
      </c>
      <c r="F115" s="286">
        <v>0.40194572396488265</v>
      </c>
      <c r="G115" s="286"/>
      <c r="H115" s="286">
        <v>0.30727945419968306</v>
      </c>
      <c r="I115" s="286">
        <v>0.67550476149654981</v>
      </c>
      <c r="J115" s="286">
        <v>0.22452535665760867</v>
      </c>
      <c r="K115" s="286">
        <v>0</v>
      </c>
      <c r="L115" s="286">
        <v>0</v>
      </c>
      <c r="M115" s="406">
        <v>7.4742757920141775E-2</v>
      </c>
      <c r="N115" s="62"/>
    </row>
    <row r="116" spans="1:14" ht="18.399999999999999" customHeight="1">
      <c r="A116" s="76"/>
      <c r="B116" s="77"/>
      <c r="C116" s="78" t="s">
        <v>4</v>
      </c>
      <c r="D116" s="82" t="s">
        <v>46</v>
      </c>
      <c r="E116" s="287">
        <v>0.44757127549132986</v>
      </c>
      <c r="F116" s="287">
        <v>0.40384469070180229</v>
      </c>
      <c r="G116" s="287"/>
      <c r="H116" s="287">
        <v>0.46029184218022978</v>
      </c>
      <c r="I116" s="287">
        <v>0.62253165685886092</v>
      </c>
      <c r="J116" s="287">
        <v>0.22443545343477411</v>
      </c>
      <c r="K116" s="287">
        <v>0</v>
      </c>
      <c r="L116" s="287">
        <v>0</v>
      </c>
      <c r="M116" s="407">
        <v>0.33172806594658055</v>
      </c>
      <c r="N116" s="62"/>
    </row>
    <row r="117" spans="1:14" ht="18.399999999999999" customHeight="1">
      <c r="A117" s="69" t="s">
        <v>95</v>
      </c>
      <c r="B117" s="70" t="s">
        <v>48</v>
      </c>
      <c r="C117" s="71" t="s">
        <v>96</v>
      </c>
      <c r="D117" s="80" t="s">
        <v>42</v>
      </c>
      <c r="E117" s="73">
        <v>528014</v>
      </c>
      <c r="F117" s="365">
        <v>134975</v>
      </c>
      <c r="G117" s="365"/>
      <c r="H117" s="365">
        <v>5598</v>
      </c>
      <c r="I117" s="365">
        <v>310951</v>
      </c>
      <c r="J117" s="365">
        <v>43153</v>
      </c>
      <c r="K117" s="365">
        <v>0</v>
      </c>
      <c r="L117" s="365">
        <v>0</v>
      </c>
      <c r="M117" s="366">
        <v>33337</v>
      </c>
      <c r="N117" s="62"/>
    </row>
    <row r="118" spans="1:14" ht="18.399999999999999" customHeight="1">
      <c r="A118" s="74"/>
      <c r="B118" s="70"/>
      <c r="C118" s="71" t="s">
        <v>4</v>
      </c>
      <c r="D118" s="80" t="s">
        <v>43</v>
      </c>
      <c r="E118" s="73">
        <v>532389.16599999997</v>
      </c>
      <c r="F118" s="73">
        <v>136175</v>
      </c>
      <c r="G118" s="73"/>
      <c r="H118" s="73">
        <v>5706.259</v>
      </c>
      <c r="I118" s="73">
        <v>311374.011</v>
      </c>
      <c r="J118" s="73">
        <v>41585.235999999997</v>
      </c>
      <c r="K118" s="73">
        <v>0</v>
      </c>
      <c r="L118" s="73">
        <v>0</v>
      </c>
      <c r="M118" s="405">
        <v>37548.660000000011</v>
      </c>
      <c r="N118" s="62"/>
    </row>
    <row r="119" spans="1:14" ht="18.399999999999999" customHeight="1">
      <c r="A119" s="74"/>
      <c r="B119" s="70"/>
      <c r="C119" s="71" t="s">
        <v>4</v>
      </c>
      <c r="D119" s="80" t="s">
        <v>44</v>
      </c>
      <c r="E119" s="73">
        <v>251499.06540999992</v>
      </c>
      <c r="F119" s="73">
        <v>89998.415000000008</v>
      </c>
      <c r="G119" s="73"/>
      <c r="H119" s="73">
        <v>2673.3880199999999</v>
      </c>
      <c r="I119" s="73">
        <v>145839.43287999992</v>
      </c>
      <c r="J119" s="73">
        <v>5241.3501900000001</v>
      </c>
      <c r="K119" s="73">
        <v>0</v>
      </c>
      <c r="L119" s="73">
        <v>0</v>
      </c>
      <c r="M119" s="405">
        <v>7746.4793200000013</v>
      </c>
      <c r="N119" s="62"/>
    </row>
    <row r="120" spans="1:14" ht="18.399999999999999" customHeight="1">
      <c r="A120" s="74"/>
      <c r="B120" s="70"/>
      <c r="C120" s="71" t="s">
        <v>4</v>
      </c>
      <c r="D120" s="80" t="s">
        <v>45</v>
      </c>
      <c r="E120" s="286">
        <v>0.47631135805111213</v>
      </c>
      <c r="F120" s="286">
        <v>0.66677840340803862</v>
      </c>
      <c r="G120" s="286"/>
      <c r="H120" s="286">
        <v>0.4775612754555198</v>
      </c>
      <c r="I120" s="286">
        <v>0.46901097883589349</v>
      </c>
      <c r="J120" s="286">
        <v>0.12145969434338284</v>
      </c>
      <c r="K120" s="286">
        <v>0</v>
      </c>
      <c r="L120" s="286">
        <v>0</v>
      </c>
      <c r="M120" s="406">
        <v>0.23236881902990675</v>
      </c>
      <c r="N120" s="62"/>
    </row>
    <row r="121" spans="1:14" ht="18.399999999999999" customHeight="1">
      <c r="A121" s="76"/>
      <c r="B121" s="77"/>
      <c r="C121" s="78" t="s">
        <v>4</v>
      </c>
      <c r="D121" s="82" t="s">
        <v>46</v>
      </c>
      <c r="E121" s="287">
        <v>0.47239703861667226</v>
      </c>
      <c r="F121" s="287">
        <v>0.66090262529832944</v>
      </c>
      <c r="G121" s="287"/>
      <c r="H121" s="287">
        <v>0.46850099513534171</v>
      </c>
      <c r="I121" s="287">
        <v>0.4683738132531553</v>
      </c>
      <c r="J121" s="287">
        <v>0.12603872658075094</v>
      </c>
      <c r="K121" s="287">
        <v>0</v>
      </c>
      <c r="L121" s="287">
        <v>0</v>
      </c>
      <c r="M121" s="407">
        <v>0.20630508039434695</v>
      </c>
      <c r="N121" s="62"/>
    </row>
    <row r="122" spans="1:14" ht="18.399999999999999" customHeight="1">
      <c r="A122" s="69" t="s">
        <v>97</v>
      </c>
      <c r="B122" s="70" t="s">
        <v>48</v>
      </c>
      <c r="C122" s="71" t="s">
        <v>98</v>
      </c>
      <c r="D122" s="81" t="s">
        <v>42</v>
      </c>
      <c r="E122" s="73">
        <v>660117</v>
      </c>
      <c r="F122" s="365">
        <v>496851</v>
      </c>
      <c r="G122" s="365"/>
      <c r="H122" s="365">
        <v>70</v>
      </c>
      <c r="I122" s="365">
        <v>53069</v>
      </c>
      <c r="J122" s="365">
        <v>7831</v>
      </c>
      <c r="K122" s="365">
        <v>0</v>
      </c>
      <c r="L122" s="365">
        <v>0</v>
      </c>
      <c r="M122" s="366">
        <v>102296</v>
      </c>
      <c r="N122" s="62"/>
    </row>
    <row r="123" spans="1:14" ht="18.399999999999999" customHeight="1">
      <c r="A123" s="74"/>
      <c r="B123" s="70"/>
      <c r="C123" s="71" t="s">
        <v>4</v>
      </c>
      <c r="D123" s="80" t="s">
        <v>43</v>
      </c>
      <c r="E123" s="73">
        <v>1027416.917</v>
      </c>
      <c r="F123" s="73">
        <v>522640.39399999997</v>
      </c>
      <c r="G123" s="73"/>
      <c r="H123" s="73">
        <v>20</v>
      </c>
      <c r="I123" s="73">
        <v>89607.4</v>
      </c>
      <c r="J123" s="73">
        <v>312853.12300000002</v>
      </c>
      <c r="K123" s="73">
        <v>0</v>
      </c>
      <c r="L123" s="73">
        <v>0</v>
      </c>
      <c r="M123" s="405">
        <v>102296</v>
      </c>
      <c r="N123" s="62"/>
    </row>
    <row r="124" spans="1:14" ht="18.399999999999999" customHeight="1">
      <c r="A124" s="74"/>
      <c r="B124" s="70"/>
      <c r="C124" s="71" t="s">
        <v>4</v>
      </c>
      <c r="D124" s="80" t="s">
        <v>44</v>
      </c>
      <c r="E124" s="73">
        <v>653819.88442000002</v>
      </c>
      <c r="F124" s="73">
        <v>378069</v>
      </c>
      <c r="G124" s="73"/>
      <c r="H124" s="73">
        <v>1.8395599999999999</v>
      </c>
      <c r="I124" s="73">
        <v>51973.30086000001</v>
      </c>
      <c r="J124" s="73">
        <v>199242.00699999998</v>
      </c>
      <c r="K124" s="73">
        <v>0</v>
      </c>
      <c r="L124" s="73">
        <v>0</v>
      </c>
      <c r="M124" s="405">
        <v>24533.737000000001</v>
      </c>
      <c r="N124" s="62"/>
    </row>
    <row r="125" spans="1:14" ht="18.399999999999999" customHeight="1">
      <c r="A125" s="74"/>
      <c r="B125" s="70"/>
      <c r="C125" s="71" t="s">
        <v>4</v>
      </c>
      <c r="D125" s="80" t="s">
        <v>45</v>
      </c>
      <c r="E125" s="286">
        <v>0.9904606068621169</v>
      </c>
      <c r="F125" s="286">
        <v>0.76093033927676501</v>
      </c>
      <c r="G125" s="286"/>
      <c r="H125" s="286">
        <v>2.6279428571428568E-2</v>
      </c>
      <c r="I125" s="286">
        <v>0.97935331097250766</v>
      </c>
      <c r="J125" s="508" t="s">
        <v>934</v>
      </c>
      <c r="K125" s="286">
        <v>0</v>
      </c>
      <c r="L125" s="286">
        <v>0</v>
      </c>
      <c r="M125" s="406">
        <v>0.23983085360131384</v>
      </c>
      <c r="N125" s="62"/>
    </row>
    <row r="126" spans="1:14" ht="18.399999999999999" customHeight="1">
      <c r="A126" s="76"/>
      <c r="B126" s="77"/>
      <c r="C126" s="78" t="s">
        <v>4</v>
      </c>
      <c r="D126" s="82" t="s">
        <v>46</v>
      </c>
      <c r="E126" s="287">
        <v>0.63637251207534873</v>
      </c>
      <c r="F126" s="287">
        <v>0.72338266299408926</v>
      </c>
      <c r="G126" s="287"/>
      <c r="H126" s="287">
        <v>9.197799999999999E-2</v>
      </c>
      <c r="I126" s="287">
        <v>0.58001125866836911</v>
      </c>
      <c r="J126" s="287">
        <v>0.63685478057382205</v>
      </c>
      <c r="K126" s="287">
        <v>0</v>
      </c>
      <c r="L126" s="287">
        <v>0</v>
      </c>
      <c r="M126" s="407">
        <v>0.23983085360131384</v>
      </c>
      <c r="N126" s="62"/>
    </row>
    <row r="127" spans="1:14" ht="18.399999999999999" customHeight="1">
      <c r="A127" s="69" t="s">
        <v>99</v>
      </c>
      <c r="B127" s="70" t="s">
        <v>48</v>
      </c>
      <c r="C127" s="71" t="s">
        <v>100</v>
      </c>
      <c r="D127" s="81" t="s">
        <v>42</v>
      </c>
      <c r="E127" s="73">
        <v>22699</v>
      </c>
      <c r="F127" s="365">
        <v>0</v>
      </c>
      <c r="G127" s="365"/>
      <c r="H127" s="365">
        <v>22</v>
      </c>
      <c r="I127" s="365">
        <v>21889</v>
      </c>
      <c r="J127" s="365">
        <v>788</v>
      </c>
      <c r="K127" s="365">
        <v>0</v>
      </c>
      <c r="L127" s="365">
        <v>0</v>
      </c>
      <c r="M127" s="366">
        <v>0</v>
      </c>
      <c r="N127" s="62"/>
    </row>
    <row r="128" spans="1:14" ht="18.399999999999999" customHeight="1">
      <c r="A128" s="69"/>
      <c r="B128" s="70"/>
      <c r="C128" s="71" t="s">
        <v>101</v>
      </c>
      <c r="D128" s="80" t="s">
        <v>43</v>
      </c>
      <c r="E128" s="73">
        <v>22749.935000000001</v>
      </c>
      <c r="F128" s="73">
        <v>0</v>
      </c>
      <c r="G128" s="73" t="s">
        <v>4</v>
      </c>
      <c r="H128" s="73">
        <v>22</v>
      </c>
      <c r="I128" s="73">
        <v>21939.935000000001</v>
      </c>
      <c r="J128" s="73">
        <v>788</v>
      </c>
      <c r="K128" s="73">
        <v>0</v>
      </c>
      <c r="L128" s="73">
        <v>0</v>
      </c>
      <c r="M128" s="405">
        <v>0</v>
      </c>
      <c r="N128" s="62"/>
    </row>
    <row r="129" spans="1:14" ht="18.399999999999999" customHeight="1">
      <c r="A129" s="74"/>
      <c r="B129" s="70"/>
      <c r="C129" s="71" t="s">
        <v>4</v>
      </c>
      <c r="D129" s="80" t="s">
        <v>44</v>
      </c>
      <c r="E129" s="73">
        <v>10055.768879999998</v>
      </c>
      <c r="F129" s="73">
        <v>0</v>
      </c>
      <c r="G129" s="73" t="s">
        <v>4</v>
      </c>
      <c r="H129" s="73">
        <v>9.7835000000000001</v>
      </c>
      <c r="I129" s="73">
        <v>9899.0987799999984</v>
      </c>
      <c r="J129" s="73">
        <v>146.88660000000002</v>
      </c>
      <c r="K129" s="73">
        <v>0</v>
      </c>
      <c r="L129" s="73">
        <v>0</v>
      </c>
      <c r="M129" s="405">
        <v>0</v>
      </c>
      <c r="N129" s="62"/>
    </row>
    <row r="130" spans="1:14" ht="18.399999999999999" customHeight="1">
      <c r="A130" s="74"/>
      <c r="B130" s="70"/>
      <c r="C130" s="71" t="s">
        <v>4</v>
      </c>
      <c r="D130" s="80" t="s">
        <v>45</v>
      </c>
      <c r="E130" s="286">
        <v>0.44300492885149118</v>
      </c>
      <c r="F130" s="286">
        <v>0</v>
      </c>
      <c r="G130" s="286"/>
      <c r="H130" s="286">
        <v>0.44470454545454546</v>
      </c>
      <c r="I130" s="286">
        <v>0.45224079583352361</v>
      </c>
      <c r="J130" s="286">
        <v>0.1864043147208122</v>
      </c>
      <c r="K130" s="286">
        <v>0</v>
      </c>
      <c r="L130" s="286">
        <v>0</v>
      </c>
      <c r="M130" s="406">
        <v>0</v>
      </c>
      <c r="N130" s="62"/>
    </row>
    <row r="131" spans="1:14" ht="18.399999999999999" customHeight="1">
      <c r="A131" s="76"/>
      <c r="B131" s="77"/>
      <c r="C131" s="78" t="s">
        <v>4</v>
      </c>
      <c r="D131" s="82" t="s">
        <v>46</v>
      </c>
      <c r="E131" s="287">
        <v>0.44201308179561821</v>
      </c>
      <c r="F131" s="287">
        <v>0</v>
      </c>
      <c r="G131" s="287"/>
      <c r="H131" s="287">
        <v>0.44470454545454546</v>
      </c>
      <c r="I131" s="287">
        <v>0.45119088912524113</v>
      </c>
      <c r="J131" s="287">
        <v>0.1864043147208122</v>
      </c>
      <c r="K131" s="287">
        <v>0</v>
      </c>
      <c r="L131" s="287">
        <v>0</v>
      </c>
      <c r="M131" s="407">
        <v>0</v>
      </c>
      <c r="N131" s="62"/>
    </row>
    <row r="132" spans="1:14" ht="18.399999999999999" customHeight="1">
      <c r="A132" s="69" t="s">
        <v>102</v>
      </c>
      <c r="B132" s="70" t="s">
        <v>48</v>
      </c>
      <c r="C132" s="71" t="s">
        <v>103</v>
      </c>
      <c r="D132" s="80" t="s">
        <v>42</v>
      </c>
      <c r="E132" s="73">
        <v>3608760</v>
      </c>
      <c r="F132" s="365">
        <v>1990077</v>
      </c>
      <c r="G132" s="365"/>
      <c r="H132" s="365">
        <v>16296</v>
      </c>
      <c r="I132" s="365">
        <v>1074747</v>
      </c>
      <c r="J132" s="365">
        <v>480319</v>
      </c>
      <c r="K132" s="365">
        <v>0</v>
      </c>
      <c r="L132" s="365">
        <v>0</v>
      </c>
      <c r="M132" s="366">
        <v>47321</v>
      </c>
      <c r="N132" s="62"/>
    </row>
    <row r="133" spans="1:14" ht="18.399999999999999" customHeight="1">
      <c r="A133" s="74"/>
      <c r="B133" s="70"/>
      <c r="C133" s="71" t="s">
        <v>104</v>
      </c>
      <c r="D133" s="80" t="s">
        <v>43</v>
      </c>
      <c r="E133" s="73">
        <v>3640540.9550000005</v>
      </c>
      <c r="F133" s="73">
        <v>2016433.531</v>
      </c>
      <c r="G133" s="73"/>
      <c r="H133" s="73">
        <v>16500.742999999999</v>
      </c>
      <c r="I133" s="73">
        <v>1071363.7620000006</v>
      </c>
      <c r="J133" s="73">
        <v>471155.446</v>
      </c>
      <c r="K133" s="73">
        <v>0</v>
      </c>
      <c r="L133" s="73">
        <v>0</v>
      </c>
      <c r="M133" s="405">
        <v>65087.473000000005</v>
      </c>
      <c r="N133" s="62"/>
    </row>
    <row r="134" spans="1:14" ht="18.399999999999999" customHeight="1">
      <c r="A134" s="74"/>
      <c r="B134" s="70"/>
      <c r="C134" s="71" t="s">
        <v>4</v>
      </c>
      <c r="D134" s="80" t="s">
        <v>44</v>
      </c>
      <c r="E134" s="73">
        <v>1908999.9089600001</v>
      </c>
      <c r="F134" s="73">
        <v>1186907.8881500002</v>
      </c>
      <c r="G134" s="73"/>
      <c r="H134" s="73">
        <v>5567.0829199999998</v>
      </c>
      <c r="I134" s="73">
        <v>588162.80666999985</v>
      </c>
      <c r="J134" s="73">
        <v>93126.313079999993</v>
      </c>
      <c r="K134" s="73">
        <v>0</v>
      </c>
      <c r="L134" s="73">
        <v>0</v>
      </c>
      <c r="M134" s="405">
        <v>35235.818140000003</v>
      </c>
      <c r="N134" s="62"/>
    </row>
    <row r="135" spans="1:14" ht="18.399999999999999" customHeight="1">
      <c r="A135" s="74"/>
      <c r="B135" s="70"/>
      <c r="C135" s="71" t="s">
        <v>4</v>
      </c>
      <c r="D135" s="80" t="s">
        <v>45</v>
      </c>
      <c r="E135" s="286">
        <v>0.5289905421696095</v>
      </c>
      <c r="F135" s="286">
        <v>0.59641304740972345</v>
      </c>
      <c r="G135" s="286"/>
      <c r="H135" s="286">
        <v>0.34162266323024054</v>
      </c>
      <c r="I135" s="286">
        <v>0.54725698854707183</v>
      </c>
      <c r="J135" s="286">
        <v>0.19388429997564116</v>
      </c>
      <c r="K135" s="286">
        <v>0</v>
      </c>
      <c r="L135" s="286">
        <v>0</v>
      </c>
      <c r="M135" s="406">
        <v>0.74461271190380596</v>
      </c>
      <c r="N135" s="62"/>
    </row>
    <row r="136" spans="1:14" ht="18.399999999999999" customHeight="1">
      <c r="A136" s="76"/>
      <c r="B136" s="77"/>
      <c r="C136" s="78" t="s">
        <v>4</v>
      </c>
      <c r="D136" s="79" t="s">
        <v>46</v>
      </c>
      <c r="E136" s="408">
        <v>0.52437259532491642</v>
      </c>
      <c r="F136" s="287">
        <v>0.58861741282460367</v>
      </c>
      <c r="G136" s="287"/>
      <c r="H136" s="287">
        <v>0.33738377235497824</v>
      </c>
      <c r="I136" s="287">
        <v>0.54898516034556666</v>
      </c>
      <c r="J136" s="287">
        <v>0.19765517701349034</v>
      </c>
      <c r="K136" s="287">
        <v>0</v>
      </c>
      <c r="L136" s="287">
        <v>0</v>
      </c>
      <c r="M136" s="407">
        <v>0.54136097955439133</v>
      </c>
      <c r="N136" s="62"/>
    </row>
    <row r="137" spans="1:14" ht="18.399999999999999" customHeight="1">
      <c r="A137" s="87" t="s">
        <v>105</v>
      </c>
      <c r="B137" s="70" t="s">
        <v>48</v>
      </c>
      <c r="C137" s="71" t="s">
        <v>106</v>
      </c>
      <c r="D137" s="72" t="s">
        <v>42</v>
      </c>
      <c r="E137" s="73">
        <v>287214</v>
      </c>
      <c r="F137" s="365">
        <v>208903</v>
      </c>
      <c r="G137" s="365"/>
      <c r="H137" s="365">
        <v>25861</v>
      </c>
      <c r="I137" s="365">
        <v>44976</v>
      </c>
      <c r="J137" s="365">
        <v>7474</v>
      </c>
      <c r="K137" s="365">
        <v>0</v>
      </c>
      <c r="L137" s="365">
        <v>0</v>
      </c>
      <c r="M137" s="366">
        <v>0</v>
      </c>
      <c r="N137" s="62"/>
    </row>
    <row r="138" spans="1:14" ht="18.399999999999999" customHeight="1">
      <c r="A138" s="74"/>
      <c r="B138" s="70"/>
      <c r="C138" s="71" t="s">
        <v>4</v>
      </c>
      <c r="D138" s="80" t="s">
        <v>43</v>
      </c>
      <c r="E138" s="73">
        <v>287239.65359999996</v>
      </c>
      <c r="F138" s="73">
        <v>208403</v>
      </c>
      <c r="G138" s="73"/>
      <c r="H138" s="73">
        <v>27014.008999999998</v>
      </c>
      <c r="I138" s="73">
        <v>44197.644599999992</v>
      </c>
      <c r="J138" s="73">
        <v>7425</v>
      </c>
      <c r="K138" s="73">
        <v>0</v>
      </c>
      <c r="L138" s="73">
        <v>0</v>
      </c>
      <c r="M138" s="405">
        <v>200</v>
      </c>
      <c r="N138" s="62"/>
    </row>
    <row r="139" spans="1:14" ht="18.399999999999999" customHeight="1">
      <c r="A139" s="74"/>
      <c r="B139" s="70"/>
      <c r="C139" s="71" t="s">
        <v>4</v>
      </c>
      <c r="D139" s="80" t="s">
        <v>44</v>
      </c>
      <c r="E139" s="73">
        <v>183994.69463000001</v>
      </c>
      <c r="F139" s="73">
        <v>147089.92874999999</v>
      </c>
      <c r="G139" s="73"/>
      <c r="H139" s="73">
        <v>13459.974120000003</v>
      </c>
      <c r="I139" s="73">
        <v>22815.791509999999</v>
      </c>
      <c r="J139" s="73">
        <v>629.00025000000005</v>
      </c>
      <c r="K139" s="73">
        <v>0</v>
      </c>
      <c r="L139" s="73">
        <v>0</v>
      </c>
      <c r="M139" s="405">
        <v>0</v>
      </c>
      <c r="N139" s="62"/>
    </row>
    <row r="140" spans="1:14" ht="18.399999999999999" customHeight="1">
      <c r="A140" s="74"/>
      <c r="B140" s="70"/>
      <c r="C140" s="71" t="s">
        <v>4</v>
      </c>
      <c r="D140" s="80" t="s">
        <v>45</v>
      </c>
      <c r="E140" s="286">
        <v>0.64061882300305695</v>
      </c>
      <c r="F140" s="286">
        <v>0.70410634959766016</v>
      </c>
      <c r="G140" s="286"/>
      <c r="H140" s="286">
        <v>0.52047384555894982</v>
      </c>
      <c r="I140" s="286">
        <v>0.50728814278726431</v>
      </c>
      <c r="J140" s="286">
        <v>8.4158449290875043E-2</v>
      </c>
      <c r="K140" s="286">
        <v>0</v>
      </c>
      <c r="L140" s="286">
        <v>0</v>
      </c>
      <c r="M140" s="406">
        <v>0</v>
      </c>
      <c r="N140" s="62"/>
    </row>
    <row r="141" spans="1:14" ht="18.399999999999999" customHeight="1">
      <c r="A141" s="76"/>
      <c r="B141" s="77"/>
      <c r="C141" s="78" t="s">
        <v>4</v>
      </c>
      <c r="D141" s="82" t="s">
        <v>46</v>
      </c>
      <c r="E141" s="287">
        <v>0.64056160883073854</v>
      </c>
      <c r="F141" s="287">
        <v>0.70579563993800465</v>
      </c>
      <c r="G141" s="287"/>
      <c r="H141" s="287">
        <v>0.49825903737575578</v>
      </c>
      <c r="I141" s="287">
        <v>0.51622188730844731</v>
      </c>
      <c r="J141" s="287">
        <v>8.4713838383838391E-2</v>
      </c>
      <c r="K141" s="287">
        <v>0</v>
      </c>
      <c r="L141" s="287">
        <v>0</v>
      </c>
      <c r="M141" s="407">
        <v>0</v>
      </c>
      <c r="N141" s="62"/>
    </row>
    <row r="142" spans="1:14" ht="18.399999999999999" customHeight="1">
      <c r="A142" s="69" t="s">
        <v>107</v>
      </c>
      <c r="B142" s="70" t="s">
        <v>48</v>
      </c>
      <c r="C142" s="71" t="s">
        <v>108</v>
      </c>
      <c r="D142" s="81" t="s">
        <v>42</v>
      </c>
      <c r="E142" s="73">
        <v>7077</v>
      </c>
      <c r="F142" s="365">
        <v>2779</v>
      </c>
      <c r="G142" s="365"/>
      <c r="H142" s="365">
        <v>11</v>
      </c>
      <c r="I142" s="365">
        <v>4087</v>
      </c>
      <c r="J142" s="365">
        <v>200</v>
      </c>
      <c r="K142" s="365">
        <v>0</v>
      </c>
      <c r="L142" s="365">
        <v>0</v>
      </c>
      <c r="M142" s="366">
        <v>0</v>
      </c>
      <c r="N142" s="62"/>
    </row>
    <row r="143" spans="1:14" ht="18.399999999999999" customHeight="1">
      <c r="A143" s="74"/>
      <c r="B143" s="70"/>
      <c r="C143" s="71" t="s">
        <v>4</v>
      </c>
      <c r="D143" s="80" t="s">
        <v>43</v>
      </c>
      <c r="E143" s="73">
        <v>7077</v>
      </c>
      <c r="F143" s="73">
        <v>2779</v>
      </c>
      <c r="G143" s="73"/>
      <c r="H143" s="73">
        <v>4.2</v>
      </c>
      <c r="I143" s="73">
        <v>4194.8</v>
      </c>
      <c r="J143" s="73">
        <v>99</v>
      </c>
      <c r="K143" s="73">
        <v>0</v>
      </c>
      <c r="L143" s="73">
        <v>0</v>
      </c>
      <c r="M143" s="405">
        <v>0</v>
      </c>
      <c r="N143" s="62"/>
    </row>
    <row r="144" spans="1:14" ht="18.399999999999999" customHeight="1">
      <c r="A144" s="74"/>
      <c r="B144" s="70"/>
      <c r="C144" s="71" t="s">
        <v>4</v>
      </c>
      <c r="D144" s="80" t="s">
        <v>44</v>
      </c>
      <c r="E144" s="73">
        <v>2781.1857799999998</v>
      </c>
      <c r="F144" s="73">
        <v>1174.96</v>
      </c>
      <c r="G144" s="73"/>
      <c r="H144" s="73">
        <v>0.53172000000000008</v>
      </c>
      <c r="I144" s="73">
        <v>1569.7570600000001</v>
      </c>
      <c r="J144" s="73">
        <v>35.936999999999998</v>
      </c>
      <c r="K144" s="73">
        <v>0</v>
      </c>
      <c r="L144" s="73">
        <v>0</v>
      </c>
      <c r="M144" s="405">
        <v>0</v>
      </c>
      <c r="N144" s="62"/>
    </row>
    <row r="145" spans="1:14" ht="18.399999999999999" customHeight="1">
      <c r="A145" s="74"/>
      <c r="B145" s="70"/>
      <c r="C145" s="71" t="s">
        <v>4</v>
      </c>
      <c r="D145" s="80" t="s">
        <v>45</v>
      </c>
      <c r="E145" s="286">
        <v>0.39298937120248689</v>
      </c>
      <c r="F145" s="286">
        <v>0.42279956818999642</v>
      </c>
      <c r="G145" s="286"/>
      <c r="H145" s="286">
        <v>4.8338181818181829E-2</v>
      </c>
      <c r="I145" s="286">
        <v>0.38408540738928315</v>
      </c>
      <c r="J145" s="286">
        <v>0.17968499999999998</v>
      </c>
      <c r="K145" s="286">
        <v>0</v>
      </c>
      <c r="L145" s="286">
        <v>0</v>
      </c>
      <c r="M145" s="406">
        <v>0</v>
      </c>
      <c r="N145" s="62"/>
    </row>
    <row r="146" spans="1:14" ht="18.399999999999999" customHeight="1">
      <c r="A146" s="76"/>
      <c r="B146" s="77"/>
      <c r="C146" s="78" t="s">
        <v>4</v>
      </c>
      <c r="D146" s="82" t="s">
        <v>46</v>
      </c>
      <c r="E146" s="287">
        <v>0.39298937120248689</v>
      </c>
      <c r="F146" s="287">
        <v>0.42279956818999642</v>
      </c>
      <c r="G146" s="287"/>
      <c r="H146" s="287">
        <v>0.12660000000000002</v>
      </c>
      <c r="I146" s="287">
        <v>0.37421499475541148</v>
      </c>
      <c r="J146" s="287">
        <v>0.36299999999999999</v>
      </c>
      <c r="K146" s="287">
        <v>0</v>
      </c>
      <c r="L146" s="287">
        <v>0</v>
      </c>
      <c r="M146" s="407">
        <v>0</v>
      </c>
      <c r="N146" s="62"/>
    </row>
    <row r="147" spans="1:14" ht="18.399999999999999" customHeight="1">
      <c r="A147" s="69" t="s">
        <v>109</v>
      </c>
      <c r="B147" s="70" t="s">
        <v>48</v>
      </c>
      <c r="C147" s="71" t="s">
        <v>110</v>
      </c>
      <c r="D147" s="80" t="s">
        <v>42</v>
      </c>
      <c r="E147" s="73">
        <v>248281</v>
      </c>
      <c r="F147" s="365">
        <v>9682</v>
      </c>
      <c r="G147" s="365"/>
      <c r="H147" s="365">
        <v>59</v>
      </c>
      <c r="I147" s="365">
        <v>139873</v>
      </c>
      <c r="J147" s="365">
        <v>27013</v>
      </c>
      <c r="K147" s="365">
        <v>0</v>
      </c>
      <c r="L147" s="365">
        <v>0</v>
      </c>
      <c r="M147" s="366">
        <v>71654</v>
      </c>
      <c r="N147" s="62"/>
    </row>
    <row r="148" spans="1:14" ht="18.399999999999999" customHeight="1">
      <c r="A148" s="74"/>
      <c r="B148" s="70"/>
      <c r="C148" s="71"/>
      <c r="D148" s="80" t="s">
        <v>43</v>
      </c>
      <c r="E148" s="73">
        <v>248552.73360000001</v>
      </c>
      <c r="F148" s="73">
        <v>20898</v>
      </c>
      <c r="G148" s="73"/>
      <c r="H148" s="73">
        <v>231</v>
      </c>
      <c r="I148" s="73">
        <v>128375.73360000001</v>
      </c>
      <c r="J148" s="73">
        <v>27394</v>
      </c>
      <c r="K148" s="73">
        <v>0</v>
      </c>
      <c r="L148" s="73">
        <v>0</v>
      </c>
      <c r="M148" s="405">
        <v>71654</v>
      </c>
      <c r="N148" s="62"/>
    </row>
    <row r="149" spans="1:14" ht="18.399999999999999" customHeight="1">
      <c r="A149" s="74"/>
      <c r="B149" s="70"/>
      <c r="C149" s="71"/>
      <c r="D149" s="80" t="s">
        <v>44</v>
      </c>
      <c r="E149" s="73">
        <v>92419.986500000014</v>
      </c>
      <c r="F149" s="73">
        <v>5365.30015</v>
      </c>
      <c r="G149" s="73"/>
      <c r="H149" s="73">
        <v>138.48901000000001</v>
      </c>
      <c r="I149" s="73">
        <v>54527.671360000008</v>
      </c>
      <c r="J149" s="73">
        <v>4149.12417</v>
      </c>
      <c r="K149" s="73">
        <v>0</v>
      </c>
      <c r="L149" s="73">
        <v>0</v>
      </c>
      <c r="M149" s="405">
        <v>28239.401809999999</v>
      </c>
      <c r="N149" s="62"/>
    </row>
    <row r="150" spans="1:14" ht="18.399999999999999" customHeight="1">
      <c r="A150" s="74"/>
      <c r="B150" s="70"/>
      <c r="C150" s="71"/>
      <c r="D150" s="80" t="s">
        <v>45</v>
      </c>
      <c r="E150" s="286">
        <v>0.37223946455830292</v>
      </c>
      <c r="F150" s="286">
        <v>0.55415205019624048</v>
      </c>
      <c r="G150" s="286"/>
      <c r="H150" s="286">
        <v>2.3472713559322034</v>
      </c>
      <c r="I150" s="286">
        <v>0.38983700471141686</v>
      </c>
      <c r="J150" s="286">
        <v>0.15359731129456189</v>
      </c>
      <c r="K150" s="286">
        <v>0</v>
      </c>
      <c r="L150" s="286">
        <v>0</v>
      </c>
      <c r="M150" s="406">
        <v>0.39410782105674491</v>
      </c>
      <c r="N150" s="62"/>
    </row>
    <row r="151" spans="1:14" ht="18.399999999999999" customHeight="1">
      <c r="A151" s="76"/>
      <c r="B151" s="77"/>
      <c r="C151" s="78"/>
      <c r="D151" s="82" t="s">
        <v>46</v>
      </c>
      <c r="E151" s="287">
        <v>0.37183250878557228</v>
      </c>
      <c r="F151" s="287">
        <v>0.25673749401856638</v>
      </c>
      <c r="G151" s="287"/>
      <c r="H151" s="287">
        <v>0.59951952380952389</v>
      </c>
      <c r="I151" s="287">
        <v>0.42475061159066285</v>
      </c>
      <c r="J151" s="287">
        <v>0.15146105607067242</v>
      </c>
      <c r="K151" s="287">
        <v>0</v>
      </c>
      <c r="L151" s="287">
        <v>0</v>
      </c>
      <c r="M151" s="407">
        <v>0.39410782105674491</v>
      </c>
      <c r="N151" s="62"/>
    </row>
    <row r="152" spans="1:14" ht="18.399999999999999" customHeight="1">
      <c r="A152" s="69" t="s">
        <v>111</v>
      </c>
      <c r="B152" s="70" t="s">
        <v>48</v>
      </c>
      <c r="C152" s="71" t="s">
        <v>112</v>
      </c>
      <c r="D152" s="80" t="s">
        <v>42</v>
      </c>
      <c r="E152" s="73">
        <v>6521246</v>
      </c>
      <c r="F152" s="365">
        <v>5230285</v>
      </c>
      <c r="G152" s="365"/>
      <c r="H152" s="365">
        <v>41666</v>
      </c>
      <c r="I152" s="365">
        <v>816637</v>
      </c>
      <c r="J152" s="365">
        <v>296250</v>
      </c>
      <c r="K152" s="365">
        <v>0</v>
      </c>
      <c r="L152" s="365">
        <v>0</v>
      </c>
      <c r="M152" s="366">
        <v>136408</v>
      </c>
      <c r="N152" s="62"/>
    </row>
    <row r="153" spans="1:14" ht="18.399999999999999" customHeight="1">
      <c r="A153" s="74"/>
      <c r="B153" s="70"/>
      <c r="C153" s="71" t="s">
        <v>4</v>
      </c>
      <c r="D153" s="80" t="s">
        <v>43</v>
      </c>
      <c r="E153" s="73">
        <v>6583683.409</v>
      </c>
      <c r="F153" s="73">
        <v>5261903.409</v>
      </c>
      <c r="G153" s="73"/>
      <c r="H153" s="73">
        <v>41666</v>
      </c>
      <c r="I153" s="73">
        <v>817237</v>
      </c>
      <c r="J153" s="73">
        <v>326365.00000000006</v>
      </c>
      <c r="K153" s="73">
        <v>0</v>
      </c>
      <c r="L153" s="73">
        <v>0</v>
      </c>
      <c r="M153" s="405">
        <v>136512</v>
      </c>
      <c r="N153" s="62"/>
    </row>
    <row r="154" spans="1:14" ht="18.399999999999999" customHeight="1">
      <c r="A154" s="74"/>
      <c r="B154" s="70"/>
      <c r="C154" s="71" t="s">
        <v>4</v>
      </c>
      <c r="D154" s="80" t="s">
        <v>44</v>
      </c>
      <c r="E154" s="73">
        <v>3608489.8788799997</v>
      </c>
      <c r="F154" s="73">
        <v>2908032.3194999998</v>
      </c>
      <c r="G154" s="73"/>
      <c r="H154" s="73">
        <v>37874.428240000001</v>
      </c>
      <c r="I154" s="73">
        <v>441215.11996000004</v>
      </c>
      <c r="J154" s="73">
        <v>149204.02692999999</v>
      </c>
      <c r="K154" s="73">
        <v>0</v>
      </c>
      <c r="L154" s="73">
        <v>0</v>
      </c>
      <c r="M154" s="405">
        <v>72163.984249999994</v>
      </c>
      <c r="N154" s="62"/>
    </row>
    <row r="155" spans="1:14" ht="18.399999999999999" customHeight="1">
      <c r="A155" s="74"/>
      <c r="B155" s="70"/>
      <c r="C155" s="71" t="s">
        <v>4</v>
      </c>
      <c r="D155" s="80" t="s">
        <v>45</v>
      </c>
      <c r="E155" s="286">
        <v>0.55334362158397332</v>
      </c>
      <c r="F155" s="286">
        <v>0.55599882597219841</v>
      </c>
      <c r="G155" s="286"/>
      <c r="H155" s="286">
        <v>0.90900082177314845</v>
      </c>
      <c r="I155" s="286">
        <v>0.54028303880426687</v>
      </c>
      <c r="J155" s="286">
        <v>0.50364228499578056</v>
      </c>
      <c r="K155" s="286">
        <v>0</v>
      </c>
      <c r="L155" s="286">
        <v>0</v>
      </c>
      <c r="M155" s="406">
        <v>0.52903043993020937</v>
      </c>
      <c r="N155" s="62"/>
    </row>
    <row r="156" spans="1:14" ht="18.399999999999999" customHeight="1">
      <c r="A156" s="76"/>
      <c r="B156" s="77"/>
      <c r="C156" s="78" t="s">
        <v>4</v>
      </c>
      <c r="D156" s="82" t="s">
        <v>46</v>
      </c>
      <c r="E156" s="287">
        <v>0.54809589931787073</v>
      </c>
      <c r="F156" s="287">
        <v>0.55265786797341798</v>
      </c>
      <c r="G156" s="287"/>
      <c r="H156" s="287">
        <v>0.90900082177314845</v>
      </c>
      <c r="I156" s="287">
        <v>0.53988637318183097</v>
      </c>
      <c r="J156" s="287">
        <v>0.45716920297826041</v>
      </c>
      <c r="K156" s="287">
        <v>0</v>
      </c>
      <c r="L156" s="287">
        <v>0</v>
      </c>
      <c r="M156" s="407">
        <v>0.52862740455051571</v>
      </c>
      <c r="N156" s="62"/>
    </row>
    <row r="157" spans="1:14" ht="18.399999999999999" customHeight="1">
      <c r="A157" s="69" t="s">
        <v>113</v>
      </c>
      <c r="B157" s="70" t="s">
        <v>48</v>
      </c>
      <c r="C157" s="71" t="s">
        <v>114</v>
      </c>
      <c r="D157" s="81" t="s">
        <v>42</v>
      </c>
      <c r="E157" s="73">
        <v>40348339</v>
      </c>
      <c r="F157" s="365">
        <v>1427601</v>
      </c>
      <c r="G157" s="365"/>
      <c r="H157" s="365">
        <v>7979665</v>
      </c>
      <c r="I157" s="365">
        <v>20091744</v>
      </c>
      <c r="J157" s="365">
        <v>10849329</v>
      </c>
      <c r="K157" s="365">
        <v>0</v>
      </c>
      <c r="L157" s="365">
        <v>0</v>
      </c>
      <c r="M157" s="366">
        <v>0</v>
      </c>
      <c r="N157" s="62"/>
    </row>
    <row r="158" spans="1:14" ht="18.399999999999999" customHeight="1">
      <c r="A158" s="74"/>
      <c r="B158" s="70"/>
      <c r="C158" s="71" t="s">
        <v>4</v>
      </c>
      <c r="D158" s="80" t="s">
        <v>43</v>
      </c>
      <c r="E158" s="73">
        <v>40354038.999939986</v>
      </c>
      <c r="F158" s="73">
        <v>1537695</v>
      </c>
      <c r="G158" s="73"/>
      <c r="H158" s="73">
        <v>7775846.6286799992</v>
      </c>
      <c r="I158" s="73">
        <v>20167608.371259987</v>
      </c>
      <c r="J158" s="73">
        <v>10872889</v>
      </c>
      <c r="K158" s="73">
        <v>0</v>
      </c>
      <c r="L158" s="73">
        <v>0</v>
      </c>
      <c r="M158" s="405">
        <v>0</v>
      </c>
      <c r="N158" s="62"/>
    </row>
    <row r="159" spans="1:14" ht="18.399999999999999" customHeight="1">
      <c r="A159" s="74"/>
      <c r="B159" s="70"/>
      <c r="C159" s="71" t="s">
        <v>4</v>
      </c>
      <c r="D159" s="80" t="s">
        <v>44</v>
      </c>
      <c r="E159" s="73">
        <v>17434280.415119998</v>
      </c>
      <c r="F159" s="73">
        <v>770734.43568999995</v>
      </c>
      <c r="G159" s="73"/>
      <c r="H159" s="73">
        <v>4521655.1072899997</v>
      </c>
      <c r="I159" s="73">
        <v>9348259.9952599965</v>
      </c>
      <c r="J159" s="73">
        <v>2793630.8768799994</v>
      </c>
      <c r="K159" s="73">
        <v>0</v>
      </c>
      <c r="L159" s="73">
        <v>0</v>
      </c>
      <c r="M159" s="405">
        <v>0</v>
      </c>
      <c r="N159" s="62"/>
    </row>
    <row r="160" spans="1:14" ht="18.399999999999999" customHeight="1">
      <c r="A160" s="74"/>
      <c r="B160" s="70"/>
      <c r="C160" s="71" t="s">
        <v>4</v>
      </c>
      <c r="D160" s="80" t="s">
        <v>45</v>
      </c>
      <c r="E160" s="286">
        <v>0.432094129454003</v>
      </c>
      <c r="F160" s="286">
        <v>0.53988084604171616</v>
      </c>
      <c r="G160" s="286"/>
      <c r="H160" s="286">
        <v>0.56664723485133772</v>
      </c>
      <c r="I160" s="286">
        <v>0.4652786734322315</v>
      </c>
      <c r="J160" s="286">
        <v>0.2574934244209941</v>
      </c>
      <c r="K160" s="286">
        <v>0</v>
      </c>
      <c r="L160" s="286">
        <v>0</v>
      </c>
      <c r="M160" s="406">
        <v>0</v>
      </c>
      <c r="N160" s="62"/>
    </row>
    <row r="161" spans="1:14" ht="18.399999999999999" customHeight="1">
      <c r="A161" s="76"/>
      <c r="B161" s="77"/>
      <c r="C161" s="78" t="s">
        <v>4</v>
      </c>
      <c r="D161" s="82" t="s">
        <v>46</v>
      </c>
      <c r="E161" s="287">
        <v>0.4320330962446145</v>
      </c>
      <c r="F161" s="287">
        <v>0.50122711961084609</v>
      </c>
      <c r="G161" s="287"/>
      <c r="H161" s="287">
        <v>0.58150003764382119</v>
      </c>
      <c r="I161" s="287">
        <v>0.46352843744138794</v>
      </c>
      <c r="J161" s="287">
        <v>0.25693547288857632</v>
      </c>
      <c r="K161" s="287">
        <v>0</v>
      </c>
      <c r="L161" s="287">
        <v>0</v>
      </c>
      <c r="M161" s="407">
        <v>0</v>
      </c>
      <c r="N161" s="62"/>
    </row>
    <row r="162" spans="1:14" ht="18.399999999999999" customHeight="1">
      <c r="A162" s="69" t="s">
        <v>115</v>
      </c>
      <c r="B162" s="70" t="s">
        <v>48</v>
      </c>
      <c r="C162" s="71" t="s">
        <v>116</v>
      </c>
      <c r="D162" s="80" t="s">
        <v>42</v>
      </c>
      <c r="E162" s="73">
        <v>451586</v>
      </c>
      <c r="F162" s="365">
        <v>41496</v>
      </c>
      <c r="G162" s="365"/>
      <c r="H162" s="365">
        <v>15119</v>
      </c>
      <c r="I162" s="365">
        <v>356784</v>
      </c>
      <c r="J162" s="365">
        <v>2005</v>
      </c>
      <c r="K162" s="365">
        <v>0</v>
      </c>
      <c r="L162" s="365">
        <v>0</v>
      </c>
      <c r="M162" s="366">
        <v>36182</v>
      </c>
      <c r="N162" s="62"/>
    </row>
    <row r="163" spans="1:14" ht="18.399999999999999" customHeight="1">
      <c r="A163" s="74"/>
      <c r="B163" s="70"/>
      <c r="C163" s="71" t="s">
        <v>4</v>
      </c>
      <c r="D163" s="80" t="s">
        <v>43</v>
      </c>
      <c r="E163" s="73">
        <v>521847.00100000005</v>
      </c>
      <c r="F163" s="73">
        <v>108635.42415000001</v>
      </c>
      <c r="G163" s="73"/>
      <c r="H163" s="73">
        <v>14225.286</v>
      </c>
      <c r="I163" s="73">
        <v>360547.30985000008</v>
      </c>
      <c r="J163" s="73">
        <v>2043.5440000000001</v>
      </c>
      <c r="K163" s="73">
        <v>0</v>
      </c>
      <c r="L163" s="73">
        <v>0</v>
      </c>
      <c r="M163" s="405">
        <v>36395.436999999998</v>
      </c>
      <c r="N163" s="62"/>
    </row>
    <row r="164" spans="1:14" ht="18.399999999999999" customHeight="1">
      <c r="A164" s="74"/>
      <c r="B164" s="70"/>
      <c r="C164" s="71" t="s">
        <v>4</v>
      </c>
      <c r="D164" s="80" t="s">
        <v>44</v>
      </c>
      <c r="E164" s="73">
        <v>335949.36681000004</v>
      </c>
      <c r="F164" s="73">
        <v>94529.818640000012</v>
      </c>
      <c r="G164" s="73"/>
      <c r="H164" s="73">
        <v>4191.8868000000002</v>
      </c>
      <c r="I164" s="73">
        <v>216173.10332000005</v>
      </c>
      <c r="J164" s="73">
        <v>592.50251000000003</v>
      </c>
      <c r="K164" s="73">
        <v>0</v>
      </c>
      <c r="L164" s="73">
        <v>0</v>
      </c>
      <c r="M164" s="405">
        <v>20462.055539999998</v>
      </c>
      <c r="N164" s="62"/>
    </row>
    <row r="165" spans="1:14" ht="18.399999999999999" customHeight="1">
      <c r="A165" s="74"/>
      <c r="B165" s="70"/>
      <c r="C165" s="71" t="s">
        <v>4</v>
      </c>
      <c r="D165" s="80" t="s">
        <v>45</v>
      </c>
      <c r="E165" s="286">
        <v>0.74393220075467359</v>
      </c>
      <c r="F165" s="286">
        <v>2.2780465259302103</v>
      </c>
      <c r="G165" s="286"/>
      <c r="H165" s="286">
        <v>0.27725952774654411</v>
      </c>
      <c r="I165" s="286">
        <v>0.60589349107583312</v>
      </c>
      <c r="J165" s="286">
        <v>0.29551247381546136</v>
      </c>
      <c r="K165" s="286">
        <v>0</v>
      </c>
      <c r="L165" s="286">
        <v>0</v>
      </c>
      <c r="M165" s="406">
        <v>0.56553135647559549</v>
      </c>
      <c r="N165" s="62"/>
    </row>
    <row r="166" spans="1:14" ht="18.399999999999999" customHeight="1">
      <c r="A166" s="76"/>
      <c r="B166" s="77"/>
      <c r="C166" s="78" t="s">
        <v>4</v>
      </c>
      <c r="D166" s="79" t="s">
        <v>46</v>
      </c>
      <c r="E166" s="408">
        <v>0.64376985240162377</v>
      </c>
      <c r="F166" s="287">
        <v>0.87015648329845463</v>
      </c>
      <c r="G166" s="287"/>
      <c r="H166" s="287">
        <v>0.2946785604169927</v>
      </c>
      <c r="I166" s="287">
        <v>0.59956931424598736</v>
      </c>
      <c r="J166" s="287">
        <v>0.28993870941853955</v>
      </c>
      <c r="K166" s="287">
        <v>0</v>
      </c>
      <c r="L166" s="287">
        <v>0</v>
      </c>
      <c r="M166" s="407">
        <v>0.56221486061563153</v>
      </c>
      <c r="N166" s="62"/>
    </row>
    <row r="167" spans="1:14" ht="18.399999999999999" customHeight="1">
      <c r="A167" s="69" t="s">
        <v>117</v>
      </c>
      <c r="B167" s="70" t="s">
        <v>48</v>
      </c>
      <c r="C167" s="71" t="s">
        <v>118</v>
      </c>
      <c r="D167" s="72" t="s">
        <v>42</v>
      </c>
      <c r="E167" s="73">
        <v>395327</v>
      </c>
      <c r="F167" s="365">
        <v>0</v>
      </c>
      <c r="G167" s="365"/>
      <c r="H167" s="365">
        <v>2182</v>
      </c>
      <c r="I167" s="365">
        <v>339284</v>
      </c>
      <c r="J167" s="365">
        <v>7962</v>
      </c>
      <c r="K167" s="365">
        <v>0</v>
      </c>
      <c r="L167" s="365">
        <v>0</v>
      </c>
      <c r="M167" s="366">
        <v>45899</v>
      </c>
      <c r="N167" s="62"/>
    </row>
    <row r="168" spans="1:14" ht="18.399999999999999" customHeight="1">
      <c r="A168" s="74"/>
      <c r="B168" s="70"/>
      <c r="C168" s="71" t="s">
        <v>4</v>
      </c>
      <c r="D168" s="80" t="s">
        <v>43</v>
      </c>
      <c r="E168" s="73">
        <v>395024.69424999994</v>
      </c>
      <c r="F168" s="73">
        <v>0</v>
      </c>
      <c r="G168" s="73"/>
      <c r="H168" s="73">
        <v>2350.3200000000002</v>
      </c>
      <c r="I168" s="73">
        <v>339752.34024999995</v>
      </c>
      <c r="J168" s="73">
        <v>7842</v>
      </c>
      <c r="K168" s="73">
        <v>0</v>
      </c>
      <c r="L168" s="73">
        <v>0</v>
      </c>
      <c r="M168" s="405">
        <v>45080.033999999992</v>
      </c>
      <c r="N168" s="62"/>
    </row>
    <row r="169" spans="1:14" ht="18.399999999999999" customHeight="1">
      <c r="A169" s="74"/>
      <c r="B169" s="70"/>
      <c r="C169" s="71" t="s">
        <v>4</v>
      </c>
      <c r="D169" s="80" t="s">
        <v>44</v>
      </c>
      <c r="E169" s="73">
        <v>204911.25531999994</v>
      </c>
      <c r="F169" s="73">
        <v>0</v>
      </c>
      <c r="G169" s="73"/>
      <c r="H169" s="73">
        <v>1414.0624</v>
      </c>
      <c r="I169" s="73">
        <v>180320.06829999996</v>
      </c>
      <c r="J169" s="73">
        <v>2676.0555899999999</v>
      </c>
      <c r="K169" s="73">
        <v>0</v>
      </c>
      <c r="L169" s="73">
        <v>0</v>
      </c>
      <c r="M169" s="405">
        <v>20501.069029999999</v>
      </c>
      <c r="N169" s="62"/>
    </row>
    <row r="170" spans="1:14" ht="18.399999999999999" customHeight="1">
      <c r="A170" s="74"/>
      <c r="B170" s="70"/>
      <c r="C170" s="71" t="s">
        <v>4</v>
      </c>
      <c r="D170" s="80" t="s">
        <v>45</v>
      </c>
      <c r="E170" s="286">
        <v>0.51833357023426163</v>
      </c>
      <c r="F170" s="286">
        <v>0</v>
      </c>
      <c r="G170" s="286"/>
      <c r="H170" s="286">
        <v>0.64805792850595789</v>
      </c>
      <c r="I170" s="286">
        <v>0.53147236032350464</v>
      </c>
      <c r="J170" s="286">
        <v>0.33610344009042953</v>
      </c>
      <c r="K170" s="286">
        <v>0</v>
      </c>
      <c r="L170" s="286">
        <v>0</v>
      </c>
      <c r="M170" s="406">
        <v>0.44665611516590775</v>
      </c>
      <c r="N170" s="62"/>
    </row>
    <row r="171" spans="1:14" ht="18.399999999999999" customHeight="1">
      <c r="A171" s="76"/>
      <c r="B171" s="77"/>
      <c r="C171" s="78" t="s">
        <v>4</v>
      </c>
      <c r="D171" s="82" t="s">
        <v>46</v>
      </c>
      <c r="E171" s="287">
        <v>0.51873024219168795</v>
      </c>
      <c r="F171" s="287">
        <v>0</v>
      </c>
      <c r="G171" s="287"/>
      <c r="H171" s="287">
        <v>0.60164675448449567</v>
      </c>
      <c r="I171" s="287">
        <v>0.53073973873826752</v>
      </c>
      <c r="J171" s="287">
        <v>0.34124656847742924</v>
      </c>
      <c r="K171" s="287">
        <v>0</v>
      </c>
      <c r="L171" s="287">
        <v>0</v>
      </c>
      <c r="M171" s="407">
        <v>0.45477048730708591</v>
      </c>
      <c r="N171" s="62"/>
    </row>
    <row r="172" spans="1:14" ht="18.399999999999999" customHeight="1">
      <c r="A172" s="69" t="s">
        <v>119</v>
      </c>
      <c r="B172" s="70" t="s">
        <v>48</v>
      </c>
      <c r="C172" s="71" t="s">
        <v>120</v>
      </c>
      <c r="D172" s="80" t="s">
        <v>42</v>
      </c>
      <c r="E172" s="73">
        <v>885031</v>
      </c>
      <c r="F172" s="365">
        <v>454719</v>
      </c>
      <c r="G172" s="365"/>
      <c r="H172" s="365">
        <v>6640</v>
      </c>
      <c r="I172" s="365">
        <v>359878</v>
      </c>
      <c r="J172" s="365">
        <v>13561</v>
      </c>
      <c r="K172" s="365">
        <v>0</v>
      </c>
      <c r="L172" s="365">
        <v>0</v>
      </c>
      <c r="M172" s="366">
        <v>50233</v>
      </c>
      <c r="N172" s="62"/>
    </row>
    <row r="173" spans="1:14" ht="18.399999999999999" customHeight="1">
      <c r="A173" s="74"/>
      <c r="B173" s="70"/>
      <c r="C173" s="71" t="s">
        <v>4</v>
      </c>
      <c r="D173" s="80" t="s">
        <v>43</v>
      </c>
      <c r="E173" s="73">
        <v>1304762.8129999998</v>
      </c>
      <c r="F173" s="73">
        <v>870693.2</v>
      </c>
      <c r="G173" s="73"/>
      <c r="H173" s="73">
        <v>6801.9119999999994</v>
      </c>
      <c r="I173" s="73">
        <v>360717.25999999972</v>
      </c>
      <c r="J173" s="73">
        <v>14951.401000000002</v>
      </c>
      <c r="K173" s="73">
        <v>0</v>
      </c>
      <c r="L173" s="73">
        <v>0</v>
      </c>
      <c r="M173" s="405">
        <v>51599.040000000008</v>
      </c>
      <c r="N173" s="62"/>
    </row>
    <row r="174" spans="1:14" ht="18.399999999999999" customHeight="1">
      <c r="A174" s="74"/>
      <c r="B174" s="70"/>
      <c r="C174" s="71" t="s">
        <v>4</v>
      </c>
      <c r="D174" s="80" t="s">
        <v>44</v>
      </c>
      <c r="E174" s="73">
        <v>581994.47647000023</v>
      </c>
      <c r="F174" s="73">
        <v>351230.20889000001</v>
      </c>
      <c r="G174" s="73"/>
      <c r="H174" s="73">
        <v>3160.3653899999999</v>
      </c>
      <c r="I174" s="73">
        <v>202722.28507000025</v>
      </c>
      <c r="J174" s="73">
        <v>3277.3957399999999</v>
      </c>
      <c r="K174" s="73">
        <v>0</v>
      </c>
      <c r="L174" s="73">
        <v>0</v>
      </c>
      <c r="M174" s="405">
        <v>21604.221380000003</v>
      </c>
      <c r="N174" s="62"/>
    </row>
    <row r="175" spans="1:14" ht="18.399999999999999" customHeight="1">
      <c r="A175" s="74"/>
      <c r="B175" s="70"/>
      <c r="C175" s="71" t="s">
        <v>4</v>
      </c>
      <c r="D175" s="80" t="s">
        <v>45</v>
      </c>
      <c r="E175" s="286">
        <v>0.65759784286652134</v>
      </c>
      <c r="F175" s="286">
        <v>0.77241155282713059</v>
      </c>
      <c r="G175" s="286"/>
      <c r="H175" s="286">
        <v>0.47595864307228913</v>
      </c>
      <c r="I175" s="286">
        <v>0.56330835747114372</v>
      </c>
      <c r="J175" s="286">
        <v>0.24167802816901407</v>
      </c>
      <c r="K175" s="286">
        <v>0</v>
      </c>
      <c r="L175" s="286">
        <v>0</v>
      </c>
      <c r="M175" s="406">
        <v>0.43008025361813951</v>
      </c>
      <c r="N175" s="62"/>
    </row>
    <row r="176" spans="1:14" ht="18.399999999999999" customHeight="1">
      <c r="A176" s="76"/>
      <c r="B176" s="77"/>
      <c r="C176" s="78" t="s">
        <v>4</v>
      </c>
      <c r="D176" s="82" t="s">
        <v>46</v>
      </c>
      <c r="E176" s="287">
        <v>0.44605385030236933</v>
      </c>
      <c r="F176" s="287">
        <v>0.403391468877901</v>
      </c>
      <c r="G176" s="287"/>
      <c r="H176" s="287">
        <v>0.46462897344158527</v>
      </c>
      <c r="I176" s="287">
        <v>0.56199774047407769</v>
      </c>
      <c r="J176" s="287">
        <v>0.21920325326034662</v>
      </c>
      <c r="K176" s="287">
        <v>0</v>
      </c>
      <c r="L176" s="287">
        <v>0</v>
      </c>
      <c r="M176" s="407">
        <v>0.41869425051318782</v>
      </c>
      <c r="N176" s="62"/>
    </row>
    <row r="177" spans="1:14" ht="18.399999999999999" customHeight="1">
      <c r="A177" s="69" t="s">
        <v>121</v>
      </c>
      <c r="B177" s="70" t="s">
        <v>48</v>
      </c>
      <c r="C177" s="71" t="s">
        <v>122</v>
      </c>
      <c r="D177" s="80" t="s">
        <v>42</v>
      </c>
      <c r="E177" s="73">
        <v>3393614</v>
      </c>
      <c r="F177" s="365">
        <v>1884116</v>
      </c>
      <c r="G177" s="365"/>
      <c r="H177" s="365">
        <v>41</v>
      </c>
      <c r="I177" s="365">
        <v>16155</v>
      </c>
      <c r="J177" s="365">
        <v>156204</v>
      </c>
      <c r="K177" s="365">
        <v>0</v>
      </c>
      <c r="L177" s="365">
        <v>0</v>
      </c>
      <c r="M177" s="366">
        <v>1337098</v>
      </c>
      <c r="N177" s="62"/>
    </row>
    <row r="178" spans="1:14" ht="18.399999999999999" customHeight="1">
      <c r="A178" s="74"/>
      <c r="B178" s="70"/>
      <c r="C178" s="71" t="s">
        <v>4</v>
      </c>
      <c r="D178" s="80" t="s">
        <v>43</v>
      </c>
      <c r="E178" s="73">
        <v>3644034</v>
      </c>
      <c r="F178" s="73">
        <v>1951225.8</v>
      </c>
      <c r="G178" s="73"/>
      <c r="H178" s="73">
        <v>41</v>
      </c>
      <c r="I178" s="73">
        <v>16260</v>
      </c>
      <c r="J178" s="73">
        <v>166280.20000000001</v>
      </c>
      <c r="K178" s="73">
        <v>0</v>
      </c>
      <c r="L178" s="73">
        <v>0</v>
      </c>
      <c r="M178" s="405">
        <v>1510227</v>
      </c>
      <c r="N178" s="62"/>
    </row>
    <row r="179" spans="1:14" ht="18.399999999999999" customHeight="1">
      <c r="A179" s="74"/>
      <c r="B179" s="70"/>
      <c r="C179" s="71" t="s">
        <v>4</v>
      </c>
      <c r="D179" s="80" t="s">
        <v>44</v>
      </c>
      <c r="E179" s="73">
        <v>2532410.7074699998</v>
      </c>
      <c r="F179" s="73">
        <v>1018911.9617399999</v>
      </c>
      <c r="G179" s="73"/>
      <c r="H179" s="73">
        <v>6.2244999999999999</v>
      </c>
      <c r="I179" s="73">
        <v>8065.0751500000006</v>
      </c>
      <c r="J179" s="73">
        <v>40460.687010000001</v>
      </c>
      <c r="K179" s="73">
        <v>0</v>
      </c>
      <c r="L179" s="73">
        <v>0</v>
      </c>
      <c r="M179" s="405">
        <v>1464966.7590699999</v>
      </c>
      <c r="N179" s="62"/>
    </row>
    <row r="180" spans="1:14" ht="18.399999999999999" customHeight="1">
      <c r="A180" s="74"/>
      <c r="B180" s="70"/>
      <c r="C180" s="71" t="s">
        <v>4</v>
      </c>
      <c r="D180" s="80" t="s">
        <v>45</v>
      </c>
      <c r="E180" s="286">
        <v>0.74622827094360167</v>
      </c>
      <c r="F180" s="286">
        <v>0.54079046180808399</v>
      </c>
      <c r="G180" s="286"/>
      <c r="H180" s="286">
        <v>0.1518170731707317</v>
      </c>
      <c r="I180" s="286">
        <v>0.4992308975549366</v>
      </c>
      <c r="J180" s="286">
        <v>0.2590246537220558</v>
      </c>
      <c r="K180" s="286">
        <v>0</v>
      </c>
      <c r="L180" s="286">
        <v>0</v>
      </c>
      <c r="M180" s="406">
        <v>1.0956315536108796</v>
      </c>
      <c r="N180" s="62"/>
    </row>
    <row r="181" spans="1:14" ht="18.399999999999999" customHeight="1">
      <c r="A181" s="76"/>
      <c r="B181" s="77"/>
      <c r="C181" s="78" t="s">
        <v>4</v>
      </c>
      <c r="D181" s="82" t="s">
        <v>46</v>
      </c>
      <c r="E181" s="287">
        <v>0.69494705797750511</v>
      </c>
      <c r="F181" s="287">
        <v>0.52219069763222681</v>
      </c>
      <c r="G181" s="287"/>
      <c r="H181" s="287">
        <v>0.1518170731707317</v>
      </c>
      <c r="I181" s="287">
        <v>0.49600708179581798</v>
      </c>
      <c r="J181" s="287">
        <v>0.24332835184225179</v>
      </c>
      <c r="K181" s="287">
        <v>0</v>
      </c>
      <c r="L181" s="287">
        <v>0</v>
      </c>
      <c r="M181" s="407">
        <v>0.97003083580812677</v>
      </c>
      <c r="N181" s="62"/>
    </row>
    <row r="182" spans="1:14" ht="18.399999999999999" customHeight="1">
      <c r="A182" s="69" t="s">
        <v>123</v>
      </c>
      <c r="B182" s="70" t="s">
        <v>48</v>
      </c>
      <c r="C182" s="71" t="s">
        <v>124</v>
      </c>
      <c r="D182" s="80" t="s">
        <v>42</v>
      </c>
      <c r="E182" s="73">
        <v>1910435</v>
      </c>
      <c r="F182" s="365">
        <v>580</v>
      </c>
      <c r="G182" s="365"/>
      <c r="H182" s="365">
        <v>600</v>
      </c>
      <c r="I182" s="365">
        <v>34274</v>
      </c>
      <c r="J182" s="365">
        <v>1489</v>
      </c>
      <c r="K182" s="365">
        <v>0</v>
      </c>
      <c r="L182" s="365">
        <v>0</v>
      </c>
      <c r="M182" s="366">
        <v>1873492</v>
      </c>
      <c r="N182" s="62"/>
    </row>
    <row r="183" spans="1:14" ht="18.399999999999999" customHeight="1">
      <c r="A183" s="74"/>
      <c r="B183" s="70"/>
      <c r="C183" s="71" t="s">
        <v>4</v>
      </c>
      <c r="D183" s="80" t="s">
        <v>43</v>
      </c>
      <c r="E183" s="73">
        <v>1975325.128</v>
      </c>
      <c r="F183" s="73">
        <v>1464.5320000000002</v>
      </c>
      <c r="G183" s="73"/>
      <c r="H183" s="73">
        <v>718.69100000000003</v>
      </c>
      <c r="I183" s="73">
        <v>37235.268000000004</v>
      </c>
      <c r="J183" s="73">
        <v>2705</v>
      </c>
      <c r="K183" s="73">
        <v>0</v>
      </c>
      <c r="L183" s="73">
        <v>0</v>
      </c>
      <c r="M183" s="405">
        <v>1933201.6370000001</v>
      </c>
      <c r="N183" s="62"/>
    </row>
    <row r="184" spans="1:14" ht="18.399999999999999" customHeight="1">
      <c r="A184" s="74"/>
      <c r="B184" s="70"/>
      <c r="C184" s="71" t="s">
        <v>4</v>
      </c>
      <c r="D184" s="80" t="s">
        <v>44</v>
      </c>
      <c r="E184" s="73">
        <v>1136549.9223299997</v>
      </c>
      <c r="F184" s="73">
        <v>1464.5320000000002</v>
      </c>
      <c r="G184" s="73"/>
      <c r="H184" s="73">
        <v>413.12862999999999</v>
      </c>
      <c r="I184" s="73">
        <v>20214.275690000006</v>
      </c>
      <c r="J184" s="73">
        <v>1724.6616100000001</v>
      </c>
      <c r="K184" s="73">
        <v>0</v>
      </c>
      <c r="L184" s="73">
        <v>0</v>
      </c>
      <c r="M184" s="405">
        <v>1112733.3243999998</v>
      </c>
      <c r="N184" s="62"/>
    </row>
    <row r="185" spans="1:14" ht="18.399999999999999" customHeight="1">
      <c r="A185" s="74"/>
      <c r="B185" s="70"/>
      <c r="C185" s="71" t="s">
        <v>4</v>
      </c>
      <c r="D185" s="80" t="s">
        <v>45</v>
      </c>
      <c r="E185" s="286">
        <v>0.59491682382808087</v>
      </c>
      <c r="F185" s="286">
        <v>2.5250551724137935</v>
      </c>
      <c r="G185" s="286"/>
      <c r="H185" s="286">
        <v>0.6885477166666667</v>
      </c>
      <c r="I185" s="286">
        <v>0.58978455067981572</v>
      </c>
      <c r="J185" s="286">
        <v>1.1582683747481533</v>
      </c>
      <c r="K185" s="286">
        <v>0</v>
      </c>
      <c r="L185" s="286">
        <v>0</v>
      </c>
      <c r="M185" s="406">
        <v>0.59393545550234528</v>
      </c>
      <c r="N185" s="62"/>
    </row>
    <row r="186" spans="1:14" ht="18.399999999999999" customHeight="1">
      <c r="A186" s="76"/>
      <c r="B186" s="77"/>
      <c r="C186" s="78" t="s">
        <v>4</v>
      </c>
      <c r="D186" s="82" t="s">
        <v>46</v>
      </c>
      <c r="E186" s="287">
        <v>0.57537359608276073</v>
      </c>
      <c r="F186" s="287">
        <v>1</v>
      </c>
      <c r="G186" s="287"/>
      <c r="H186" s="287">
        <v>0.57483484557341047</v>
      </c>
      <c r="I186" s="287">
        <v>0.54287982269927537</v>
      </c>
      <c r="J186" s="287">
        <v>0.63758285027726436</v>
      </c>
      <c r="K186" s="287">
        <v>0</v>
      </c>
      <c r="L186" s="287">
        <v>0</v>
      </c>
      <c r="M186" s="407">
        <v>0.57559092807658307</v>
      </c>
      <c r="N186" s="62"/>
    </row>
    <row r="187" spans="1:14" ht="18.399999999999999" customHeight="1">
      <c r="A187" s="69" t="s">
        <v>126</v>
      </c>
      <c r="B187" s="70" t="s">
        <v>48</v>
      </c>
      <c r="C187" s="71" t="s">
        <v>127</v>
      </c>
      <c r="D187" s="80" t="s">
        <v>42</v>
      </c>
      <c r="E187" s="73">
        <v>39471</v>
      </c>
      <c r="F187" s="365">
        <v>0</v>
      </c>
      <c r="G187" s="365"/>
      <c r="H187" s="365">
        <v>81</v>
      </c>
      <c r="I187" s="365">
        <v>32253</v>
      </c>
      <c r="J187" s="365">
        <v>7032</v>
      </c>
      <c r="K187" s="365">
        <v>0</v>
      </c>
      <c r="L187" s="365">
        <v>0</v>
      </c>
      <c r="M187" s="366">
        <v>105</v>
      </c>
      <c r="N187" s="62"/>
    </row>
    <row r="188" spans="1:14" ht="18.399999999999999" customHeight="1">
      <c r="A188" s="74"/>
      <c r="B188" s="70"/>
      <c r="C188" s="71" t="s">
        <v>4</v>
      </c>
      <c r="D188" s="80" t="s">
        <v>43</v>
      </c>
      <c r="E188" s="73">
        <v>39486</v>
      </c>
      <c r="F188" s="73">
        <v>0</v>
      </c>
      <c r="G188" s="73"/>
      <c r="H188" s="73">
        <v>81</v>
      </c>
      <c r="I188" s="73">
        <v>32029</v>
      </c>
      <c r="J188" s="73">
        <v>7256</v>
      </c>
      <c r="K188" s="73">
        <v>0</v>
      </c>
      <c r="L188" s="73">
        <v>0</v>
      </c>
      <c r="M188" s="405">
        <v>120</v>
      </c>
      <c r="N188" s="62"/>
    </row>
    <row r="189" spans="1:14" ht="18.399999999999999" customHeight="1">
      <c r="A189" s="74"/>
      <c r="B189" s="70"/>
      <c r="C189" s="71" t="s">
        <v>4</v>
      </c>
      <c r="D189" s="80" t="s">
        <v>44</v>
      </c>
      <c r="E189" s="73">
        <v>16576.340809999998</v>
      </c>
      <c r="F189" s="73">
        <v>0</v>
      </c>
      <c r="G189" s="73"/>
      <c r="H189" s="73">
        <v>33.865819999999999</v>
      </c>
      <c r="I189" s="73">
        <v>16384.543169999997</v>
      </c>
      <c r="J189" s="73">
        <v>150.30428000000001</v>
      </c>
      <c r="K189" s="73">
        <v>0</v>
      </c>
      <c r="L189" s="73">
        <v>0</v>
      </c>
      <c r="M189" s="405">
        <v>7.6275399999999998</v>
      </c>
      <c r="N189" s="62"/>
    </row>
    <row r="190" spans="1:14" ht="18.399999999999999" customHeight="1">
      <c r="A190" s="74"/>
      <c r="B190" s="70"/>
      <c r="C190" s="71" t="s">
        <v>4</v>
      </c>
      <c r="D190" s="80" t="s">
        <v>45</v>
      </c>
      <c r="E190" s="286">
        <v>0.41996252463834199</v>
      </c>
      <c r="F190" s="286">
        <v>0</v>
      </c>
      <c r="G190" s="286"/>
      <c r="H190" s="286">
        <v>0.41809654320987655</v>
      </c>
      <c r="I190" s="286">
        <v>0.50800059436331491</v>
      </c>
      <c r="J190" s="286">
        <v>2.1374328782707622E-2</v>
      </c>
      <c r="K190" s="286">
        <v>0</v>
      </c>
      <c r="L190" s="286">
        <v>0</v>
      </c>
      <c r="M190" s="406">
        <v>7.2643238095238094E-2</v>
      </c>
      <c r="N190" s="62"/>
    </row>
    <row r="191" spans="1:14" ht="18.399999999999999" customHeight="1">
      <c r="A191" s="76"/>
      <c r="B191" s="77"/>
      <c r="C191" s="78" t="s">
        <v>4</v>
      </c>
      <c r="D191" s="82" t="s">
        <v>46</v>
      </c>
      <c r="E191" s="287">
        <v>0.41980298865420651</v>
      </c>
      <c r="F191" s="287">
        <v>0</v>
      </c>
      <c r="G191" s="287"/>
      <c r="H191" s="287">
        <v>0.41809654320987655</v>
      </c>
      <c r="I191" s="287">
        <v>0.51155337881295071</v>
      </c>
      <c r="J191" s="287">
        <v>2.0714481808158765E-2</v>
      </c>
      <c r="K191" s="287">
        <v>0</v>
      </c>
      <c r="L191" s="287">
        <v>0</v>
      </c>
      <c r="M191" s="407">
        <v>6.3562833333333332E-2</v>
      </c>
      <c r="N191" s="62"/>
    </row>
    <row r="192" spans="1:14" ht="18.399999999999999" customHeight="1">
      <c r="A192" s="69" t="s">
        <v>128</v>
      </c>
      <c r="B192" s="70" t="s">
        <v>48</v>
      </c>
      <c r="C192" s="71" t="s">
        <v>129</v>
      </c>
      <c r="D192" s="72" t="s">
        <v>42</v>
      </c>
      <c r="E192" s="73">
        <v>4914928</v>
      </c>
      <c r="F192" s="365">
        <v>71296</v>
      </c>
      <c r="G192" s="365"/>
      <c r="H192" s="365">
        <v>1584766</v>
      </c>
      <c r="I192" s="365">
        <v>3113388</v>
      </c>
      <c r="J192" s="365">
        <v>128672</v>
      </c>
      <c r="K192" s="365">
        <v>0</v>
      </c>
      <c r="L192" s="365">
        <v>0</v>
      </c>
      <c r="M192" s="366">
        <v>16806</v>
      </c>
      <c r="N192" s="62"/>
    </row>
    <row r="193" spans="1:14" ht="18.399999999999999" customHeight="1">
      <c r="A193" s="74"/>
      <c r="B193" s="70"/>
      <c r="C193" s="71" t="s">
        <v>4</v>
      </c>
      <c r="D193" s="80" t="s">
        <v>43</v>
      </c>
      <c r="E193" s="73">
        <v>5087501.5819999995</v>
      </c>
      <c r="F193" s="73">
        <v>71296</v>
      </c>
      <c r="G193" s="73"/>
      <c r="H193" s="73">
        <v>1595527.6830000002</v>
      </c>
      <c r="I193" s="73">
        <v>3156832.7569999988</v>
      </c>
      <c r="J193" s="73">
        <v>246685.14199999999</v>
      </c>
      <c r="K193" s="73">
        <v>0</v>
      </c>
      <c r="L193" s="73">
        <v>0</v>
      </c>
      <c r="M193" s="405">
        <v>17160</v>
      </c>
      <c r="N193" s="62"/>
    </row>
    <row r="194" spans="1:14" ht="18.399999999999999" customHeight="1">
      <c r="A194" s="74"/>
      <c r="B194" s="70"/>
      <c r="C194" s="71" t="s">
        <v>4</v>
      </c>
      <c r="D194" s="80" t="s">
        <v>44</v>
      </c>
      <c r="E194" s="73">
        <v>2821549.1853800002</v>
      </c>
      <c r="F194" s="73">
        <v>38500</v>
      </c>
      <c r="G194" s="73"/>
      <c r="H194" s="73">
        <v>930714.03785000008</v>
      </c>
      <c r="I194" s="73">
        <v>1810485.5706700003</v>
      </c>
      <c r="J194" s="73">
        <v>35197.131099999999</v>
      </c>
      <c r="K194" s="73">
        <v>0</v>
      </c>
      <c r="L194" s="73">
        <v>0</v>
      </c>
      <c r="M194" s="405">
        <v>6652.4457600000005</v>
      </c>
      <c r="N194" s="62"/>
    </row>
    <row r="195" spans="1:14" ht="18.399999999999999" customHeight="1">
      <c r="A195" s="74"/>
      <c r="B195" s="70"/>
      <c r="C195" s="71" t="s">
        <v>4</v>
      </c>
      <c r="D195" s="80" t="s">
        <v>45</v>
      </c>
      <c r="E195" s="286">
        <v>0.57407741992965111</v>
      </c>
      <c r="F195" s="286">
        <v>0.54000224416517051</v>
      </c>
      <c r="G195" s="286"/>
      <c r="H195" s="286">
        <v>0.58728798942556826</v>
      </c>
      <c r="I195" s="286">
        <v>0.58151620378507285</v>
      </c>
      <c r="J195" s="286">
        <v>0.27354149387590149</v>
      </c>
      <c r="K195" s="286">
        <v>0</v>
      </c>
      <c r="L195" s="286">
        <v>0</v>
      </c>
      <c r="M195" s="406">
        <v>0.39583754373438063</v>
      </c>
      <c r="N195" s="62"/>
    </row>
    <row r="196" spans="1:14" ht="18.399999999999999" customHeight="1">
      <c r="A196" s="76"/>
      <c r="B196" s="77"/>
      <c r="C196" s="78" t="s">
        <v>4</v>
      </c>
      <c r="D196" s="82" t="s">
        <v>46</v>
      </c>
      <c r="E196" s="287">
        <v>0.55460409002384869</v>
      </c>
      <c r="F196" s="287">
        <v>0.54000224416517051</v>
      </c>
      <c r="G196" s="287"/>
      <c r="H196" s="287">
        <v>0.58332678759920953</v>
      </c>
      <c r="I196" s="287">
        <v>0.57351329957388708</v>
      </c>
      <c r="J196" s="287">
        <v>0.14268038526617058</v>
      </c>
      <c r="K196" s="287">
        <v>0</v>
      </c>
      <c r="L196" s="287">
        <v>0</v>
      </c>
      <c r="M196" s="407">
        <v>0.38767166433566436</v>
      </c>
      <c r="N196" s="62"/>
    </row>
    <row r="197" spans="1:14" ht="18.399999999999999" customHeight="1">
      <c r="A197" s="69" t="s">
        <v>130</v>
      </c>
      <c r="B197" s="70" t="s">
        <v>48</v>
      </c>
      <c r="C197" s="71" t="s">
        <v>131</v>
      </c>
      <c r="D197" s="80" t="s">
        <v>42</v>
      </c>
      <c r="E197" s="73">
        <v>12923302</v>
      </c>
      <c r="F197" s="365">
        <v>12516869</v>
      </c>
      <c r="G197" s="365"/>
      <c r="H197" s="365">
        <v>21334</v>
      </c>
      <c r="I197" s="365">
        <v>63329</v>
      </c>
      <c r="J197" s="365">
        <v>243726</v>
      </c>
      <c r="K197" s="365">
        <v>0</v>
      </c>
      <c r="L197" s="365">
        <v>0</v>
      </c>
      <c r="M197" s="366">
        <v>78044</v>
      </c>
      <c r="N197" s="62"/>
    </row>
    <row r="198" spans="1:14" ht="18.399999999999999" customHeight="1">
      <c r="A198" s="74"/>
      <c r="B198" s="70"/>
      <c r="C198" s="71" t="s">
        <v>4</v>
      </c>
      <c r="D198" s="80" t="s">
        <v>43</v>
      </c>
      <c r="E198" s="73">
        <v>12932723.502</v>
      </c>
      <c r="F198" s="73">
        <v>12526345.35</v>
      </c>
      <c r="G198" s="73"/>
      <c r="H198" s="73">
        <v>21336.5</v>
      </c>
      <c r="I198" s="73">
        <v>63081.5</v>
      </c>
      <c r="J198" s="73">
        <v>243726</v>
      </c>
      <c r="K198" s="73">
        <v>0</v>
      </c>
      <c r="L198" s="73">
        <v>0</v>
      </c>
      <c r="M198" s="405">
        <v>78234.152000000002</v>
      </c>
      <c r="N198" s="62"/>
    </row>
    <row r="199" spans="1:14" ht="18.399999999999999" customHeight="1">
      <c r="A199" s="74"/>
      <c r="B199" s="70"/>
      <c r="C199" s="71" t="s">
        <v>4</v>
      </c>
      <c r="D199" s="80" t="s">
        <v>44</v>
      </c>
      <c r="E199" s="73">
        <v>8451958.6929599997</v>
      </c>
      <c r="F199" s="73">
        <v>8305805.1607600013</v>
      </c>
      <c r="G199" s="73"/>
      <c r="H199" s="73">
        <v>721.64031</v>
      </c>
      <c r="I199" s="73">
        <v>25415.783739999999</v>
      </c>
      <c r="J199" s="73">
        <v>80498.515609999988</v>
      </c>
      <c r="K199" s="73">
        <v>0</v>
      </c>
      <c r="L199" s="73">
        <v>0</v>
      </c>
      <c r="M199" s="405">
        <v>39517.592540000005</v>
      </c>
      <c r="N199" s="62"/>
    </row>
    <row r="200" spans="1:14" ht="18.399999999999999" customHeight="1">
      <c r="A200" s="74"/>
      <c r="B200" s="70"/>
      <c r="C200" s="71" t="s">
        <v>4</v>
      </c>
      <c r="D200" s="80" t="s">
        <v>45</v>
      </c>
      <c r="E200" s="286">
        <v>0.6540092224850893</v>
      </c>
      <c r="F200" s="286">
        <v>0.66356891334086832</v>
      </c>
      <c r="G200" s="286"/>
      <c r="H200" s="286">
        <v>3.3825832473985185E-2</v>
      </c>
      <c r="I200" s="286">
        <v>0.4013293079000142</v>
      </c>
      <c r="J200" s="286">
        <v>0.3302828406078957</v>
      </c>
      <c r="K200" s="286">
        <v>0</v>
      </c>
      <c r="L200" s="286">
        <v>0</v>
      </c>
      <c r="M200" s="406">
        <v>0.50635016836656255</v>
      </c>
      <c r="N200" s="62"/>
    </row>
    <row r="201" spans="1:14" ht="18.399999999999999" customHeight="1">
      <c r="A201" s="76"/>
      <c r="B201" s="77"/>
      <c r="C201" s="78" t="s">
        <v>4</v>
      </c>
      <c r="D201" s="82" t="s">
        <v>46</v>
      </c>
      <c r="E201" s="287">
        <v>0.65353277611269844</v>
      </c>
      <c r="F201" s="287">
        <v>0.66306691446599797</v>
      </c>
      <c r="G201" s="287"/>
      <c r="H201" s="287">
        <v>3.3821869097555829E-2</v>
      </c>
      <c r="I201" s="287">
        <v>0.40290392175201922</v>
      </c>
      <c r="J201" s="287">
        <v>0.3302828406078957</v>
      </c>
      <c r="K201" s="287">
        <v>0</v>
      </c>
      <c r="L201" s="287">
        <v>0</v>
      </c>
      <c r="M201" s="407">
        <v>0.50511945908226885</v>
      </c>
      <c r="N201" s="62"/>
    </row>
    <row r="202" spans="1:14" ht="18.399999999999999" customHeight="1">
      <c r="A202" s="69" t="s">
        <v>132</v>
      </c>
      <c r="B202" s="70" t="s">
        <v>48</v>
      </c>
      <c r="C202" s="71" t="s">
        <v>133</v>
      </c>
      <c r="D202" s="80" t="s">
        <v>42</v>
      </c>
      <c r="E202" s="73">
        <v>9824591</v>
      </c>
      <c r="F202" s="365">
        <v>3824499</v>
      </c>
      <c r="G202" s="365"/>
      <c r="H202" s="365">
        <v>6222</v>
      </c>
      <c r="I202" s="365">
        <v>2921380</v>
      </c>
      <c r="J202" s="365">
        <v>2528534</v>
      </c>
      <c r="K202" s="365">
        <v>0</v>
      </c>
      <c r="L202" s="365">
        <v>0</v>
      </c>
      <c r="M202" s="366">
        <v>543956</v>
      </c>
      <c r="N202" s="62"/>
    </row>
    <row r="203" spans="1:14" ht="18.399999999999999" customHeight="1">
      <c r="A203" s="74"/>
      <c r="B203" s="70"/>
      <c r="C203" s="71" t="s">
        <v>4</v>
      </c>
      <c r="D203" s="80" t="s">
        <v>43</v>
      </c>
      <c r="E203" s="73">
        <v>9877262.9390000012</v>
      </c>
      <c r="F203" s="73">
        <v>3824799</v>
      </c>
      <c r="G203" s="73"/>
      <c r="H203" s="73">
        <v>6221</v>
      </c>
      <c r="I203" s="73">
        <v>2946650.2530000005</v>
      </c>
      <c r="J203" s="73">
        <v>2550225.9440000001</v>
      </c>
      <c r="K203" s="73">
        <v>0</v>
      </c>
      <c r="L203" s="73">
        <v>0</v>
      </c>
      <c r="M203" s="405">
        <v>549366.74199999997</v>
      </c>
      <c r="N203" s="62"/>
    </row>
    <row r="204" spans="1:14" ht="18.399999999999999" customHeight="1">
      <c r="A204" s="74"/>
      <c r="B204" s="70"/>
      <c r="C204" s="71" t="s">
        <v>4</v>
      </c>
      <c r="D204" s="80" t="s">
        <v>44</v>
      </c>
      <c r="E204" s="73">
        <v>4183114.5950700007</v>
      </c>
      <c r="F204" s="73">
        <v>2021740.5825199999</v>
      </c>
      <c r="G204" s="73"/>
      <c r="H204" s="73">
        <v>2262.8897199999997</v>
      </c>
      <c r="I204" s="73">
        <v>1194212.6603400006</v>
      </c>
      <c r="J204" s="73">
        <v>675867.86419999995</v>
      </c>
      <c r="K204" s="73">
        <v>0</v>
      </c>
      <c r="L204" s="73">
        <v>0</v>
      </c>
      <c r="M204" s="405">
        <v>289030.59829000005</v>
      </c>
      <c r="N204" s="62"/>
    </row>
    <row r="205" spans="1:14" ht="18.399999999999999" customHeight="1">
      <c r="A205" s="74"/>
      <c r="B205" s="70"/>
      <c r="C205" s="71" t="s">
        <v>4</v>
      </c>
      <c r="D205" s="80" t="s">
        <v>45</v>
      </c>
      <c r="E205" s="286">
        <v>0.4257800243358732</v>
      </c>
      <c r="F205" s="286">
        <v>0.52862886943361731</v>
      </c>
      <c r="G205" s="286"/>
      <c r="H205" s="286">
        <v>0.36369169398907097</v>
      </c>
      <c r="I205" s="286">
        <v>0.40878374615421503</v>
      </c>
      <c r="J205" s="286">
        <v>0.26729633226209337</v>
      </c>
      <c r="K205" s="286">
        <v>0</v>
      </c>
      <c r="L205" s="286">
        <v>0</v>
      </c>
      <c r="M205" s="406">
        <v>0.53134922363205861</v>
      </c>
      <c r="N205" s="62"/>
    </row>
    <row r="206" spans="1:14" ht="18.399999999999999" customHeight="1">
      <c r="A206" s="76"/>
      <c r="B206" s="77"/>
      <c r="C206" s="78" t="s">
        <v>4</v>
      </c>
      <c r="D206" s="82" t="s">
        <v>46</v>
      </c>
      <c r="E206" s="287">
        <v>0.42350949052425546</v>
      </c>
      <c r="F206" s="287">
        <v>0.52858740616696454</v>
      </c>
      <c r="G206" s="287"/>
      <c r="H206" s="287">
        <v>0.36375015592348492</v>
      </c>
      <c r="I206" s="287">
        <v>0.40527804720772892</v>
      </c>
      <c r="J206" s="287">
        <v>0.26502273878521876</v>
      </c>
      <c r="K206" s="287">
        <v>0</v>
      </c>
      <c r="L206" s="287">
        <v>0</v>
      </c>
      <c r="M206" s="407">
        <v>0.52611593712019811</v>
      </c>
      <c r="N206" s="62"/>
    </row>
    <row r="207" spans="1:14" ht="18.399999999999999" customHeight="1">
      <c r="A207" s="69" t="s">
        <v>134</v>
      </c>
      <c r="B207" s="70" t="s">
        <v>48</v>
      </c>
      <c r="C207" s="71" t="s">
        <v>135</v>
      </c>
      <c r="D207" s="80" t="s">
        <v>42</v>
      </c>
      <c r="E207" s="73">
        <v>60963</v>
      </c>
      <c r="F207" s="365">
        <v>52005</v>
      </c>
      <c r="G207" s="365"/>
      <c r="H207" s="365">
        <v>18</v>
      </c>
      <c r="I207" s="365">
        <v>8667</v>
      </c>
      <c r="J207" s="365">
        <v>273</v>
      </c>
      <c r="K207" s="365">
        <v>0</v>
      </c>
      <c r="L207" s="365">
        <v>0</v>
      </c>
      <c r="M207" s="366">
        <v>0</v>
      </c>
      <c r="N207" s="62"/>
    </row>
    <row r="208" spans="1:14" ht="18.399999999999999" customHeight="1">
      <c r="A208" s="74"/>
      <c r="B208" s="70"/>
      <c r="C208" s="71" t="s">
        <v>4</v>
      </c>
      <c r="D208" s="80" t="s">
        <v>43</v>
      </c>
      <c r="E208" s="73">
        <v>61015.091759999996</v>
      </c>
      <c r="F208" s="73">
        <v>52005</v>
      </c>
      <c r="G208" s="73"/>
      <c r="H208" s="73">
        <v>18</v>
      </c>
      <c r="I208" s="73">
        <v>8751.0917599999993</v>
      </c>
      <c r="J208" s="73">
        <v>241</v>
      </c>
      <c r="K208" s="73">
        <v>0</v>
      </c>
      <c r="L208" s="73">
        <v>0</v>
      </c>
      <c r="M208" s="405">
        <v>0</v>
      </c>
      <c r="N208" s="62"/>
    </row>
    <row r="209" spans="1:14" ht="18.399999999999999" customHeight="1">
      <c r="A209" s="74"/>
      <c r="B209" s="70"/>
      <c r="C209" s="71" t="s">
        <v>4</v>
      </c>
      <c r="D209" s="80" t="s">
        <v>44</v>
      </c>
      <c r="E209" s="73">
        <v>39505.774409999991</v>
      </c>
      <c r="F209" s="73">
        <v>34854.954299999998</v>
      </c>
      <c r="G209" s="73"/>
      <c r="H209" s="73">
        <v>2.2652800000000002</v>
      </c>
      <c r="I209" s="73">
        <v>4621.9130299999979</v>
      </c>
      <c r="J209" s="73">
        <v>26.6418</v>
      </c>
      <c r="K209" s="73">
        <v>0</v>
      </c>
      <c r="L209" s="73">
        <v>0</v>
      </c>
      <c r="M209" s="405">
        <v>0</v>
      </c>
      <c r="N209" s="62"/>
    </row>
    <row r="210" spans="1:14" ht="18.399999999999999" customHeight="1">
      <c r="A210" s="74"/>
      <c r="B210" s="70"/>
      <c r="C210" s="71" t="s">
        <v>4</v>
      </c>
      <c r="D210" s="80" t="s">
        <v>45</v>
      </c>
      <c r="E210" s="286">
        <v>0.64802871266177831</v>
      </c>
      <c r="F210" s="286">
        <v>0.67022313815979229</v>
      </c>
      <c r="G210" s="286"/>
      <c r="H210" s="286">
        <v>0.1258488888888889</v>
      </c>
      <c r="I210" s="286">
        <v>0.53327714664820558</v>
      </c>
      <c r="J210" s="286">
        <v>9.7589010989010988E-2</v>
      </c>
      <c r="K210" s="286">
        <v>0</v>
      </c>
      <c r="L210" s="286">
        <v>0</v>
      </c>
      <c r="M210" s="406">
        <v>0</v>
      </c>
      <c r="N210" s="62"/>
    </row>
    <row r="211" spans="1:14" ht="18.399999999999999" customHeight="1">
      <c r="A211" s="76"/>
      <c r="B211" s="77"/>
      <c r="C211" s="78" t="s">
        <v>4</v>
      </c>
      <c r="D211" s="82" t="s">
        <v>46</v>
      </c>
      <c r="E211" s="287">
        <v>0.64747545681639063</v>
      </c>
      <c r="F211" s="287">
        <v>0.67022313815979229</v>
      </c>
      <c r="G211" s="287"/>
      <c r="H211" s="287">
        <v>0.1258488888888889</v>
      </c>
      <c r="I211" s="287">
        <v>0.52815273302539323</v>
      </c>
      <c r="J211" s="287">
        <v>0.11054688796680498</v>
      </c>
      <c r="K211" s="287">
        <v>0</v>
      </c>
      <c r="L211" s="287">
        <v>0</v>
      </c>
      <c r="M211" s="407">
        <v>0</v>
      </c>
      <c r="N211" s="62"/>
    </row>
    <row r="212" spans="1:14" ht="18.399999999999999" customHeight="1">
      <c r="A212" s="69" t="s">
        <v>136</v>
      </c>
      <c r="B212" s="70" t="s">
        <v>48</v>
      </c>
      <c r="C212" s="71" t="s">
        <v>137</v>
      </c>
      <c r="D212" s="80" t="s">
        <v>42</v>
      </c>
      <c r="E212" s="73">
        <v>411627</v>
      </c>
      <c r="F212" s="365">
        <v>88008</v>
      </c>
      <c r="G212" s="365"/>
      <c r="H212" s="365">
        <v>1300</v>
      </c>
      <c r="I212" s="365">
        <v>239905</v>
      </c>
      <c r="J212" s="365">
        <v>7219</v>
      </c>
      <c r="K212" s="365">
        <v>0</v>
      </c>
      <c r="L212" s="365">
        <v>0</v>
      </c>
      <c r="M212" s="366">
        <v>75195</v>
      </c>
      <c r="N212" s="62"/>
    </row>
    <row r="213" spans="1:14" ht="18.399999999999999" customHeight="1">
      <c r="A213" s="74"/>
      <c r="B213" s="70"/>
      <c r="C213" s="71" t="s">
        <v>4</v>
      </c>
      <c r="D213" s="80" t="s">
        <v>43</v>
      </c>
      <c r="E213" s="73">
        <v>494781.53541000001</v>
      </c>
      <c r="F213" s="73">
        <v>88553.0916</v>
      </c>
      <c r="G213" s="73"/>
      <c r="H213" s="73">
        <v>1358.9369999999999</v>
      </c>
      <c r="I213" s="73">
        <v>303690.00078</v>
      </c>
      <c r="J213" s="73">
        <v>14121.940649999999</v>
      </c>
      <c r="K213" s="73">
        <v>0</v>
      </c>
      <c r="L213" s="73">
        <v>0</v>
      </c>
      <c r="M213" s="405">
        <v>87057.56538</v>
      </c>
      <c r="N213" s="62"/>
    </row>
    <row r="214" spans="1:14" ht="18.399999999999999" customHeight="1">
      <c r="A214" s="74"/>
      <c r="B214" s="70"/>
      <c r="C214" s="71" t="s">
        <v>4</v>
      </c>
      <c r="D214" s="80" t="s">
        <v>44</v>
      </c>
      <c r="E214" s="73">
        <v>248433.35723000002</v>
      </c>
      <c r="F214" s="73">
        <v>65210.5916</v>
      </c>
      <c r="G214" s="73"/>
      <c r="H214" s="73">
        <v>678.53292999999996</v>
      </c>
      <c r="I214" s="73">
        <v>156817.74008000005</v>
      </c>
      <c r="J214" s="73">
        <v>1615.9587799999999</v>
      </c>
      <c r="K214" s="73">
        <v>0</v>
      </c>
      <c r="L214" s="73">
        <v>0</v>
      </c>
      <c r="M214" s="405">
        <v>24110.533839999993</v>
      </c>
      <c r="N214" s="62"/>
    </row>
    <row r="215" spans="1:14" ht="18.399999999999999" customHeight="1">
      <c r="A215" s="74"/>
      <c r="B215" s="70"/>
      <c r="C215" s="71" t="s">
        <v>4</v>
      </c>
      <c r="D215" s="80" t="s">
        <v>45</v>
      </c>
      <c r="E215" s="286">
        <v>0.60353999429094796</v>
      </c>
      <c r="F215" s="286">
        <v>0.74096208981001732</v>
      </c>
      <c r="G215" s="286"/>
      <c r="H215" s="286">
        <v>0.52194840769230766</v>
      </c>
      <c r="I215" s="286">
        <v>0.6536659931222778</v>
      </c>
      <c r="J215" s="286">
        <v>0.22384800941958719</v>
      </c>
      <c r="K215" s="286">
        <v>0</v>
      </c>
      <c r="L215" s="286">
        <v>0</v>
      </c>
      <c r="M215" s="406">
        <v>0.32064012022075927</v>
      </c>
      <c r="N215" s="62"/>
    </row>
    <row r="216" spans="1:14" ht="18.399999999999999" customHeight="1">
      <c r="A216" s="76"/>
      <c r="B216" s="77"/>
      <c r="C216" s="78" t="s">
        <v>4</v>
      </c>
      <c r="D216" s="82" t="s">
        <v>46</v>
      </c>
      <c r="E216" s="287">
        <v>0.50210717144918526</v>
      </c>
      <c r="F216" s="287">
        <v>0.73640107219023399</v>
      </c>
      <c r="G216" s="287"/>
      <c r="H216" s="287">
        <v>0.49931154277203432</v>
      </c>
      <c r="I216" s="287">
        <v>0.516374393879377</v>
      </c>
      <c r="J216" s="287">
        <v>0.1144289457129251</v>
      </c>
      <c r="K216" s="287">
        <v>0</v>
      </c>
      <c r="L216" s="287">
        <v>0</v>
      </c>
      <c r="M216" s="407">
        <v>0.27694932352816498</v>
      </c>
      <c r="N216" s="62"/>
    </row>
    <row r="217" spans="1:14" ht="18.399999999999999" customHeight="1">
      <c r="A217" s="69" t="s">
        <v>138</v>
      </c>
      <c r="B217" s="70" t="s">
        <v>48</v>
      </c>
      <c r="C217" s="71" t="s">
        <v>139</v>
      </c>
      <c r="D217" s="80" t="s">
        <v>42</v>
      </c>
      <c r="E217" s="73">
        <v>20467592</v>
      </c>
      <c r="F217" s="365">
        <v>189901</v>
      </c>
      <c r="G217" s="365"/>
      <c r="H217" s="365">
        <v>8595776</v>
      </c>
      <c r="I217" s="365">
        <v>11150353</v>
      </c>
      <c r="J217" s="365">
        <v>471671</v>
      </c>
      <c r="K217" s="365">
        <v>0</v>
      </c>
      <c r="L217" s="365">
        <v>0</v>
      </c>
      <c r="M217" s="366">
        <v>59891</v>
      </c>
      <c r="N217" s="62"/>
    </row>
    <row r="218" spans="1:14" ht="18.399999999999999" customHeight="1">
      <c r="A218" s="74"/>
      <c r="B218" s="70"/>
      <c r="C218" s="71" t="s">
        <v>4</v>
      </c>
      <c r="D218" s="80" t="s">
        <v>43</v>
      </c>
      <c r="E218" s="73">
        <v>21220093.639550004</v>
      </c>
      <c r="F218" s="73">
        <v>201844.56</v>
      </c>
      <c r="G218" s="73"/>
      <c r="H218" s="73">
        <v>8561020.0204299986</v>
      </c>
      <c r="I218" s="73">
        <v>11234821.05957</v>
      </c>
      <c r="J218" s="73">
        <v>1095694.4655500001</v>
      </c>
      <c r="K218" s="73">
        <v>0</v>
      </c>
      <c r="L218" s="73">
        <v>0</v>
      </c>
      <c r="M218" s="405">
        <v>126713.53400000003</v>
      </c>
      <c r="N218" s="62"/>
    </row>
    <row r="219" spans="1:14" ht="18.399999999999999" customHeight="1">
      <c r="A219" s="74"/>
      <c r="B219" s="70"/>
      <c r="C219" s="71" t="s">
        <v>4</v>
      </c>
      <c r="D219" s="80" t="s">
        <v>44</v>
      </c>
      <c r="E219" s="73">
        <v>11835281.986819999</v>
      </c>
      <c r="F219" s="73">
        <v>113647.72675</v>
      </c>
      <c r="G219" s="73"/>
      <c r="H219" s="73">
        <v>4953561.7763599986</v>
      </c>
      <c r="I219" s="73">
        <v>6536247.3507400006</v>
      </c>
      <c r="J219" s="73">
        <v>164789.65182000003</v>
      </c>
      <c r="K219" s="73">
        <v>0</v>
      </c>
      <c r="L219" s="73">
        <v>0</v>
      </c>
      <c r="M219" s="405">
        <v>67035.481149999992</v>
      </c>
      <c r="N219" s="62"/>
    </row>
    <row r="220" spans="1:14" ht="18.399999999999999" customHeight="1">
      <c r="A220" s="74"/>
      <c r="B220" s="70"/>
      <c r="C220" s="71" t="s">
        <v>4</v>
      </c>
      <c r="D220" s="80" t="s">
        <v>45</v>
      </c>
      <c r="E220" s="286">
        <v>0.57824496339481457</v>
      </c>
      <c r="F220" s="286">
        <v>0.59845775825298442</v>
      </c>
      <c r="G220" s="286"/>
      <c r="H220" s="286">
        <v>0.5762786019970737</v>
      </c>
      <c r="I220" s="286">
        <v>0.58619196636554916</v>
      </c>
      <c r="J220" s="286">
        <v>0.34937414388419052</v>
      </c>
      <c r="K220" s="286">
        <v>0</v>
      </c>
      <c r="L220" s="286">
        <v>0</v>
      </c>
      <c r="M220" s="406">
        <v>1.119291398540682</v>
      </c>
      <c r="N220" s="62"/>
    </row>
    <row r="221" spans="1:14" ht="18.399999999999999" customHeight="1">
      <c r="A221" s="76"/>
      <c r="B221" s="77"/>
      <c r="C221" s="78" t="s">
        <v>4</v>
      </c>
      <c r="D221" s="79" t="s">
        <v>46</v>
      </c>
      <c r="E221" s="408">
        <v>0.55773938550211688</v>
      </c>
      <c r="F221" s="287">
        <v>0.56304577517471865</v>
      </c>
      <c r="G221" s="287"/>
      <c r="H221" s="287">
        <v>0.57861817453280451</v>
      </c>
      <c r="I221" s="287">
        <v>0.58178473124610386</v>
      </c>
      <c r="J221" s="287">
        <v>0.15039744837743743</v>
      </c>
      <c r="K221" s="287">
        <v>0</v>
      </c>
      <c r="L221" s="287">
        <v>0</v>
      </c>
      <c r="M221" s="407">
        <v>0.52903173823563299</v>
      </c>
      <c r="N221" s="62"/>
    </row>
    <row r="222" spans="1:14" ht="18.399999999999999" customHeight="1">
      <c r="A222" s="69" t="s">
        <v>140</v>
      </c>
      <c r="B222" s="70" t="s">
        <v>48</v>
      </c>
      <c r="C222" s="71" t="s">
        <v>141</v>
      </c>
      <c r="D222" s="72" t="s">
        <v>42</v>
      </c>
      <c r="E222" s="73">
        <v>180826</v>
      </c>
      <c r="F222" s="365">
        <v>172800</v>
      </c>
      <c r="G222" s="365"/>
      <c r="H222" s="365">
        <v>1135</v>
      </c>
      <c r="I222" s="365">
        <v>5369</v>
      </c>
      <c r="J222" s="365">
        <v>1522</v>
      </c>
      <c r="K222" s="365">
        <v>0</v>
      </c>
      <c r="L222" s="365">
        <v>0</v>
      </c>
      <c r="M222" s="366">
        <v>0</v>
      </c>
      <c r="N222" s="62"/>
    </row>
    <row r="223" spans="1:14" ht="18.399999999999999" customHeight="1">
      <c r="A223" s="74"/>
      <c r="B223" s="70"/>
      <c r="C223" s="71" t="s">
        <v>142</v>
      </c>
      <c r="D223" s="80" t="s">
        <v>43</v>
      </c>
      <c r="E223" s="73">
        <v>180825.99999999997</v>
      </c>
      <c r="F223" s="73">
        <v>172799.99899999998</v>
      </c>
      <c r="G223" s="73"/>
      <c r="H223" s="73">
        <v>1137.5</v>
      </c>
      <c r="I223" s="73">
        <v>5366.5010000000002</v>
      </c>
      <c r="J223" s="73">
        <v>1522</v>
      </c>
      <c r="K223" s="73">
        <v>0</v>
      </c>
      <c r="L223" s="73">
        <v>0</v>
      </c>
      <c r="M223" s="405">
        <v>0</v>
      </c>
      <c r="N223" s="62"/>
    </row>
    <row r="224" spans="1:14" ht="18.399999999999999" customHeight="1">
      <c r="A224" s="74"/>
      <c r="B224" s="70"/>
      <c r="C224" s="71" t="s">
        <v>4</v>
      </c>
      <c r="D224" s="80" t="s">
        <v>44</v>
      </c>
      <c r="E224" s="73">
        <v>100558.46722999998</v>
      </c>
      <c r="F224" s="73">
        <v>96886.079489999989</v>
      </c>
      <c r="G224" s="73"/>
      <c r="H224" s="73">
        <v>566.11889000000008</v>
      </c>
      <c r="I224" s="73">
        <v>2594.1476800000005</v>
      </c>
      <c r="J224" s="73">
        <v>512.12117000000001</v>
      </c>
      <c r="K224" s="73">
        <v>0</v>
      </c>
      <c r="L224" s="73">
        <v>0</v>
      </c>
      <c r="M224" s="405">
        <v>0</v>
      </c>
      <c r="N224" s="62"/>
    </row>
    <row r="225" spans="1:14" ht="18.399999999999999" customHeight="1">
      <c r="A225" s="74"/>
      <c r="B225" s="70"/>
      <c r="C225" s="71" t="s">
        <v>4</v>
      </c>
      <c r="D225" s="80" t="s">
        <v>45</v>
      </c>
      <c r="E225" s="286">
        <v>0.55610624152500188</v>
      </c>
      <c r="F225" s="286">
        <v>0.5606833303819444</v>
      </c>
      <c r="G225" s="286"/>
      <c r="H225" s="286">
        <v>0.49878316299559478</v>
      </c>
      <c r="I225" s="286">
        <v>0.48317148072266725</v>
      </c>
      <c r="J225" s="286">
        <v>0.33647908672798948</v>
      </c>
      <c r="K225" s="286">
        <v>0</v>
      </c>
      <c r="L225" s="286">
        <v>0</v>
      </c>
      <c r="M225" s="406">
        <v>0</v>
      </c>
      <c r="N225" s="62"/>
    </row>
    <row r="226" spans="1:14" ht="18.399999999999999" customHeight="1">
      <c r="A226" s="76"/>
      <c r="B226" s="77"/>
      <c r="C226" s="78" t="s">
        <v>4</v>
      </c>
      <c r="D226" s="82" t="s">
        <v>46</v>
      </c>
      <c r="E226" s="287">
        <v>0.55610624152500188</v>
      </c>
      <c r="F226" s="287">
        <v>0.56068333362663969</v>
      </c>
      <c r="G226" s="287"/>
      <c r="H226" s="287">
        <v>0.49768693626373633</v>
      </c>
      <c r="I226" s="287">
        <v>0.48339647751859177</v>
      </c>
      <c r="J226" s="287">
        <v>0.33647908672798948</v>
      </c>
      <c r="K226" s="287">
        <v>0</v>
      </c>
      <c r="L226" s="287">
        <v>0</v>
      </c>
      <c r="M226" s="407">
        <v>0</v>
      </c>
      <c r="N226" s="62"/>
    </row>
    <row r="227" spans="1:14" ht="18.399999999999999" customHeight="1">
      <c r="A227" s="69" t="s">
        <v>143</v>
      </c>
      <c r="B227" s="70" t="s">
        <v>48</v>
      </c>
      <c r="C227" s="71" t="s">
        <v>144</v>
      </c>
      <c r="D227" s="80" t="s">
        <v>42</v>
      </c>
      <c r="E227" s="73">
        <v>884454</v>
      </c>
      <c r="F227" s="365">
        <v>798709</v>
      </c>
      <c r="G227" s="365"/>
      <c r="H227" s="365">
        <v>263</v>
      </c>
      <c r="I227" s="365">
        <v>48299</v>
      </c>
      <c r="J227" s="365">
        <v>490</v>
      </c>
      <c r="K227" s="365">
        <v>0</v>
      </c>
      <c r="L227" s="365">
        <v>0</v>
      </c>
      <c r="M227" s="366">
        <v>36693</v>
      </c>
      <c r="N227" s="62"/>
    </row>
    <row r="228" spans="1:14" ht="18.399999999999999" customHeight="1">
      <c r="A228" s="74"/>
      <c r="B228" s="70"/>
      <c r="C228" s="71" t="s">
        <v>4</v>
      </c>
      <c r="D228" s="80" t="s">
        <v>43</v>
      </c>
      <c r="E228" s="73">
        <v>910221.46988000011</v>
      </c>
      <c r="F228" s="73">
        <v>798709</v>
      </c>
      <c r="G228" s="73"/>
      <c r="H228" s="73">
        <v>253</v>
      </c>
      <c r="I228" s="73">
        <v>51435.752999999997</v>
      </c>
      <c r="J228" s="73">
        <v>417.3</v>
      </c>
      <c r="K228" s="73">
        <v>0</v>
      </c>
      <c r="L228" s="73">
        <v>0</v>
      </c>
      <c r="M228" s="405">
        <v>59406.416880000004</v>
      </c>
      <c r="N228" s="62"/>
    </row>
    <row r="229" spans="1:14" ht="18.399999999999999" customHeight="1">
      <c r="A229" s="74"/>
      <c r="B229" s="70"/>
      <c r="C229" s="71" t="s">
        <v>4</v>
      </c>
      <c r="D229" s="80" t="s">
        <v>44</v>
      </c>
      <c r="E229" s="73">
        <v>559344.60221000004</v>
      </c>
      <c r="F229" s="73">
        <v>483970.57257999998</v>
      </c>
      <c r="G229" s="73"/>
      <c r="H229" s="73">
        <v>49.88861</v>
      </c>
      <c r="I229" s="73">
        <v>26129.268410000004</v>
      </c>
      <c r="J229" s="73">
        <v>52.3</v>
      </c>
      <c r="K229" s="73">
        <v>0</v>
      </c>
      <c r="L229" s="73">
        <v>0</v>
      </c>
      <c r="M229" s="405">
        <v>49142.57261000001</v>
      </c>
      <c r="N229" s="62"/>
    </row>
    <row r="230" spans="1:14" ht="18.399999999999999" customHeight="1">
      <c r="A230" s="74"/>
      <c r="B230" s="70"/>
      <c r="C230" s="71" t="s">
        <v>4</v>
      </c>
      <c r="D230" s="80" t="s">
        <v>45</v>
      </c>
      <c r="E230" s="286">
        <v>0.63241796883727142</v>
      </c>
      <c r="F230" s="286">
        <v>0.60594105309943924</v>
      </c>
      <c r="G230" s="286"/>
      <c r="H230" s="286">
        <v>0.18969053231939165</v>
      </c>
      <c r="I230" s="286">
        <v>0.5409898426468458</v>
      </c>
      <c r="J230" s="286">
        <v>0.10673469387755101</v>
      </c>
      <c r="K230" s="286">
        <v>0</v>
      </c>
      <c r="L230" s="286">
        <v>0</v>
      </c>
      <c r="M230" s="406">
        <v>1.3392901264546373</v>
      </c>
      <c r="N230" s="62"/>
    </row>
    <row r="231" spans="1:14" ht="18.399999999999999" customHeight="1">
      <c r="A231" s="76"/>
      <c r="B231" s="77"/>
      <c r="C231" s="78" t="s">
        <v>4</v>
      </c>
      <c r="D231" s="82" t="s">
        <v>46</v>
      </c>
      <c r="E231" s="287">
        <v>0.61451484140858792</v>
      </c>
      <c r="F231" s="287">
        <v>0.60594105309943924</v>
      </c>
      <c r="G231" s="287"/>
      <c r="H231" s="287">
        <v>0.19718818181818182</v>
      </c>
      <c r="I231" s="287">
        <v>0.50799817026106342</v>
      </c>
      <c r="J231" s="287">
        <v>0.12532949916127487</v>
      </c>
      <c r="K231" s="287">
        <v>0</v>
      </c>
      <c r="L231" s="287">
        <v>0</v>
      </c>
      <c r="M231" s="407">
        <v>0.82722667332835786</v>
      </c>
      <c r="N231" s="62"/>
    </row>
    <row r="232" spans="1:14" ht="18.399999999999999" customHeight="1">
      <c r="A232" s="69" t="s">
        <v>145</v>
      </c>
      <c r="B232" s="70" t="s">
        <v>48</v>
      </c>
      <c r="C232" s="71" t="s">
        <v>146</v>
      </c>
      <c r="D232" s="80" t="s">
        <v>42</v>
      </c>
      <c r="E232" s="73">
        <v>2035677</v>
      </c>
      <c r="F232" s="365">
        <v>21243</v>
      </c>
      <c r="G232" s="365"/>
      <c r="H232" s="365">
        <v>277993</v>
      </c>
      <c r="I232" s="365">
        <v>1684261</v>
      </c>
      <c r="J232" s="365">
        <v>52180</v>
      </c>
      <c r="K232" s="365">
        <v>0</v>
      </c>
      <c r="L232" s="365">
        <v>0</v>
      </c>
      <c r="M232" s="366">
        <v>0</v>
      </c>
      <c r="N232" s="62"/>
    </row>
    <row r="233" spans="1:14" ht="18.399999999999999" customHeight="1">
      <c r="A233" s="69"/>
      <c r="B233" s="70"/>
      <c r="C233" s="71" t="s">
        <v>4</v>
      </c>
      <c r="D233" s="80" t="s">
        <v>43</v>
      </c>
      <c r="E233" s="73">
        <v>2132701.2049999996</v>
      </c>
      <c r="F233" s="73">
        <v>113772.716</v>
      </c>
      <c r="G233" s="73"/>
      <c r="H233" s="73">
        <v>278863.65000000002</v>
      </c>
      <c r="I233" s="73">
        <v>1687884.8389999997</v>
      </c>
      <c r="J233" s="73">
        <v>52180</v>
      </c>
      <c r="K233" s="73">
        <v>0</v>
      </c>
      <c r="L233" s="73">
        <v>0</v>
      </c>
      <c r="M233" s="405">
        <v>0</v>
      </c>
      <c r="N233" s="62"/>
    </row>
    <row r="234" spans="1:14" ht="18.399999999999999" customHeight="1">
      <c r="A234" s="74"/>
      <c r="B234" s="70"/>
      <c r="C234" s="71" t="s">
        <v>4</v>
      </c>
      <c r="D234" s="80" t="s">
        <v>44</v>
      </c>
      <c r="E234" s="73">
        <v>1307187.4795799998</v>
      </c>
      <c r="F234" s="73">
        <v>89130.526370000007</v>
      </c>
      <c r="G234" s="73"/>
      <c r="H234" s="73">
        <v>118020.47594</v>
      </c>
      <c r="I234" s="73">
        <v>1094531.5099599999</v>
      </c>
      <c r="J234" s="73">
        <v>5504.96731</v>
      </c>
      <c r="K234" s="73">
        <v>0</v>
      </c>
      <c r="L234" s="73">
        <v>0</v>
      </c>
      <c r="M234" s="405">
        <v>0</v>
      </c>
      <c r="N234" s="62"/>
    </row>
    <row r="235" spans="1:14" ht="18.399999999999999" customHeight="1">
      <c r="A235" s="74"/>
      <c r="B235" s="70"/>
      <c r="C235" s="71" t="s">
        <v>4</v>
      </c>
      <c r="D235" s="80" t="s">
        <v>45</v>
      </c>
      <c r="E235" s="286">
        <v>0.64213894423329432</v>
      </c>
      <c r="F235" s="286">
        <v>4.195759844183967</v>
      </c>
      <c r="G235" s="286"/>
      <c r="H235" s="286">
        <v>0.42454477609148433</v>
      </c>
      <c r="I235" s="286">
        <v>0.64985860858857381</v>
      </c>
      <c r="J235" s="286">
        <v>0.10549956515906478</v>
      </c>
      <c r="K235" s="286">
        <v>0</v>
      </c>
      <c r="L235" s="286">
        <v>0</v>
      </c>
      <c r="M235" s="406">
        <v>0</v>
      </c>
      <c r="N235" s="62"/>
    </row>
    <row r="236" spans="1:14" ht="18.399999999999999" customHeight="1">
      <c r="A236" s="76"/>
      <c r="B236" s="77"/>
      <c r="C236" s="78" t="s">
        <v>4</v>
      </c>
      <c r="D236" s="82" t="s">
        <v>46</v>
      </c>
      <c r="E236" s="287">
        <v>0.61292574717704074</v>
      </c>
      <c r="F236" s="287">
        <v>0.78340861942682294</v>
      </c>
      <c r="G236" s="287"/>
      <c r="H236" s="287">
        <v>0.42321928992896707</v>
      </c>
      <c r="I236" s="287">
        <v>0.64846338131010384</v>
      </c>
      <c r="J236" s="287">
        <v>0.10549956515906478</v>
      </c>
      <c r="K236" s="287">
        <v>0</v>
      </c>
      <c r="L236" s="287">
        <v>0</v>
      </c>
      <c r="M236" s="407">
        <v>0</v>
      </c>
      <c r="N236" s="62"/>
    </row>
    <row r="237" spans="1:14" ht="18.399999999999999" customHeight="1">
      <c r="A237" s="69" t="s">
        <v>147</v>
      </c>
      <c r="B237" s="70" t="s">
        <v>48</v>
      </c>
      <c r="C237" s="71" t="s">
        <v>148</v>
      </c>
      <c r="D237" s="80" t="s">
        <v>42</v>
      </c>
      <c r="E237" s="73">
        <v>5103028</v>
      </c>
      <c r="F237" s="365">
        <v>2867888</v>
      </c>
      <c r="G237" s="365"/>
      <c r="H237" s="365">
        <v>4488</v>
      </c>
      <c r="I237" s="365">
        <v>1346860</v>
      </c>
      <c r="J237" s="365">
        <v>783336</v>
      </c>
      <c r="K237" s="365">
        <v>0</v>
      </c>
      <c r="L237" s="365">
        <v>0</v>
      </c>
      <c r="M237" s="366">
        <v>100456</v>
      </c>
      <c r="N237" s="62"/>
    </row>
    <row r="238" spans="1:14" ht="18.399999999999999" customHeight="1">
      <c r="A238" s="74"/>
      <c r="B238" s="70"/>
      <c r="C238" s="71" t="s">
        <v>4</v>
      </c>
      <c r="D238" s="80" t="s">
        <v>43</v>
      </c>
      <c r="E238" s="73">
        <v>5842048.0030000005</v>
      </c>
      <c r="F238" s="73">
        <v>3488238.7285400005</v>
      </c>
      <c r="G238" s="73"/>
      <c r="H238" s="73">
        <v>4592.7359999999999</v>
      </c>
      <c r="I238" s="73">
        <v>1383306.0154600001</v>
      </c>
      <c r="J238" s="73">
        <v>865322.98600000015</v>
      </c>
      <c r="K238" s="73">
        <v>0</v>
      </c>
      <c r="L238" s="73">
        <v>0</v>
      </c>
      <c r="M238" s="405">
        <v>100587.537</v>
      </c>
      <c r="N238" s="62"/>
    </row>
    <row r="239" spans="1:14" ht="18.399999999999999" customHeight="1">
      <c r="A239" s="74"/>
      <c r="B239" s="70"/>
      <c r="C239" s="71" t="s">
        <v>4</v>
      </c>
      <c r="D239" s="80" t="s">
        <v>44</v>
      </c>
      <c r="E239" s="73">
        <v>2676552.6372100008</v>
      </c>
      <c r="F239" s="73">
        <v>1938042.7277000002</v>
      </c>
      <c r="G239" s="73"/>
      <c r="H239" s="73">
        <v>1739.3231500000002</v>
      </c>
      <c r="I239" s="73">
        <v>403905.77265000023</v>
      </c>
      <c r="J239" s="73">
        <v>282324.11554000009</v>
      </c>
      <c r="K239" s="73">
        <v>0</v>
      </c>
      <c r="L239" s="73">
        <v>0</v>
      </c>
      <c r="M239" s="405">
        <v>50540.698169999996</v>
      </c>
      <c r="N239" s="62"/>
    </row>
    <row r="240" spans="1:14" ht="18.399999999999999" customHeight="1">
      <c r="A240" s="74"/>
      <c r="B240" s="70"/>
      <c r="C240" s="71" t="s">
        <v>4</v>
      </c>
      <c r="D240" s="80" t="s">
        <v>45</v>
      </c>
      <c r="E240" s="286">
        <v>0.52450283188922353</v>
      </c>
      <c r="F240" s="286">
        <v>0.67577350569478312</v>
      </c>
      <c r="G240" s="286"/>
      <c r="H240" s="286">
        <v>0.38754972147950095</v>
      </c>
      <c r="I240" s="286">
        <v>0.29988697611481535</v>
      </c>
      <c r="J240" s="286">
        <v>0.36041253758285091</v>
      </c>
      <c r="K240" s="286">
        <v>0</v>
      </c>
      <c r="L240" s="286">
        <v>0</v>
      </c>
      <c r="M240" s="406">
        <v>0.50311278738950382</v>
      </c>
      <c r="N240" s="62"/>
    </row>
    <row r="241" spans="1:14" ht="18.399999999999999" customHeight="1">
      <c r="A241" s="76"/>
      <c r="B241" s="77"/>
      <c r="C241" s="78" t="s">
        <v>4</v>
      </c>
      <c r="D241" s="82" t="s">
        <v>46</v>
      </c>
      <c r="E241" s="287">
        <v>0.45815314010352898</v>
      </c>
      <c r="F241" s="287">
        <v>0.55559348958640986</v>
      </c>
      <c r="G241" s="287"/>
      <c r="H241" s="287">
        <v>0.37871176353267427</v>
      </c>
      <c r="I241" s="287">
        <v>0.29198584271007216</v>
      </c>
      <c r="J241" s="287">
        <v>0.32626443548559569</v>
      </c>
      <c r="K241" s="287">
        <v>0</v>
      </c>
      <c r="L241" s="287">
        <v>0</v>
      </c>
      <c r="M241" s="407">
        <v>0.50245487341041062</v>
      </c>
      <c r="N241" s="62"/>
    </row>
    <row r="242" spans="1:14" ht="18.399999999999999" customHeight="1">
      <c r="A242" s="69" t="s">
        <v>149</v>
      </c>
      <c r="B242" s="70" t="s">
        <v>48</v>
      </c>
      <c r="C242" s="71" t="s">
        <v>150</v>
      </c>
      <c r="D242" s="80" t="s">
        <v>42</v>
      </c>
      <c r="E242" s="73">
        <v>306707</v>
      </c>
      <c r="F242" s="365">
        <v>228318</v>
      </c>
      <c r="G242" s="365"/>
      <c r="H242" s="365">
        <v>83</v>
      </c>
      <c r="I242" s="365">
        <v>50251</v>
      </c>
      <c r="J242" s="365">
        <v>2386</v>
      </c>
      <c r="K242" s="365">
        <v>0</v>
      </c>
      <c r="L242" s="365">
        <v>0</v>
      </c>
      <c r="M242" s="366">
        <v>25669</v>
      </c>
      <c r="N242" s="62"/>
    </row>
    <row r="243" spans="1:14" ht="18" customHeight="1">
      <c r="A243" s="69"/>
      <c r="B243" s="70"/>
      <c r="C243" s="71" t="s">
        <v>4</v>
      </c>
      <c r="D243" s="80" t="s">
        <v>43</v>
      </c>
      <c r="E243" s="73">
        <v>324971.03003999998</v>
      </c>
      <c r="F243" s="73">
        <v>228318</v>
      </c>
      <c r="G243" s="73"/>
      <c r="H243" s="73">
        <v>83</v>
      </c>
      <c r="I243" s="73">
        <v>67305.030039999998</v>
      </c>
      <c r="J243" s="73">
        <v>2306</v>
      </c>
      <c r="K243" s="73">
        <v>0</v>
      </c>
      <c r="L243" s="73">
        <v>0</v>
      </c>
      <c r="M243" s="405">
        <v>26959</v>
      </c>
      <c r="N243" s="62"/>
    </row>
    <row r="244" spans="1:14" ht="18.399999999999999" customHeight="1">
      <c r="A244" s="74"/>
      <c r="B244" s="70"/>
      <c r="C244" s="71" t="s">
        <v>4</v>
      </c>
      <c r="D244" s="80" t="s">
        <v>44</v>
      </c>
      <c r="E244" s="73">
        <v>198808.03535000002</v>
      </c>
      <c r="F244" s="73">
        <v>157843</v>
      </c>
      <c r="G244" s="73"/>
      <c r="H244" s="73">
        <v>37.464080000000003</v>
      </c>
      <c r="I244" s="73">
        <v>32743.057590000004</v>
      </c>
      <c r="J244" s="73">
        <v>160</v>
      </c>
      <c r="K244" s="73">
        <v>0</v>
      </c>
      <c r="L244" s="73">
        <v>0</v>
      </c>
      <c r="M244" s="405">
        <v>8024.5136800000018</v>
      </c>
      <c r="N244" s="62"/>
    </row>
    <row r="245" spans="1:14" ht="18.399999999999999" customHeight="1">
      <c r="A245" s="74"/>
      <c r="B245" s="70"/>
      <c r="C245" s="71" t="s">
        <v>4</v>
      </c>
      <c r="D245" s="80" t="s">
        <v>45</v>
      </c>
      <c r="E245" s="286">
        <v>0.64820181916291453</v>
      </c>
      <c r="F245" s="286">
        <v>0.69132963673472958</v>
      </c>
      <c r="G245" s="286"/>
      <c r="H245" s="286">
        <v>0.45137445783132535</v>
      </c>
      <c r="I245" s="286">
        <v>0.65159016915086276</v>
      </c>
      <c r="J245" s="286">
        <v>6.7057837384744343E-2</v>
      </c>
      <c r="K245" s="286">
        <v>0</v>
      </c>
      <c r="L245" s="286">
        <v>0</v>
      </c>
      <c r="M245" s="406">
        <v>0.31261497058708954</v>
      </c>
      <c r="N245" s="62"/>
    </row>
    <row r="246" spans="1:14" ht="18.399999999999999" customHeight="1">
      <c r="A246" s="76"/>
      <c r="B246" s="77"/>
      <c r="C246" s="78" t="s">
        <v>4</v>
      </c>
      <c r="D246" s="82" t="s">
        <v>46</v>
      </c>
      <c r="E246" s="287">
        <v>0.61177156414690004</v>
      </c>
      <c r="F246" s="287">
        <v>0.69132963673472958</v>
      </c>
      <c r="G246" s="287"/>
      <c r="H246" s="287">
        <v>0.45137445783132535</v>
      </c>
      <c r="I246" s="287">
        <v>0.48648752657179567</v>
      </c>
      <c r="J246" s="287">
        <v>6.9384215091066778E-2</v>
      </c>
      <c r="K246" s="287">
        <v>0</v>
      </c>
      <c r="L246" s="287">
        <v>0</v>
      </c>
      <c r="M246" s="407">
        <v>0.29765620683259769</v>
      </c>
      <c r="N246" s="62"/>
    </row>
    <row r="247" spans="1:14" ht="18.399999999999999" customHeight="1">
      <c r="A247" s="69" t="s">
        <v>151</v>
      </c>
      <c r="B247" s="70" t="s">
        <v>48</v>
      </c>
      <c r="C247" s="71" t="s">
        <v>152</v>
      </c>
      <c r="D247" s="80" t="s">
        <v>42</v>
      </c>
      <c r="E247" s="73">
        <v>582940</v>
      </c>
      <c r="F247" s="365">
        <v>575623</v>
      </c>
      <c r="G247" s="365"/>
      <c r="H247" s="365">
        <v>22</v>
      </c>
      <c r="I247" s="365">
        <v>7120</v>
      </c>
      <c r="J247" s="365">
        <v>175</v>
      </c>
      <c r="K247" s="365">
        <v>0</v>
      </c>
      <c r="L247" s="365">
        <v>0</v>
      </c>
      <c r="M247" s="366">
        <v>0</v>
      </c>
      <c r="N247" s="62"/>
    </row>
    <row r="248" spans="1:14" ht="18.399999999999999" customHeight="1">
      <c r="A248" s="69"/>
      <c r="B248" s="70"/>
      <c r="C248" s="71" t="s">
        <v>4</v>
      </c>
      <c r="D248" s="80" t="s">
        <v>43</v>
      </c>
      <c r="E248" s="73">
        <v>1198522.3459300001</v>
      </c>
      <c r="F248" s="73">
        <v>1190531</v>
      </c>
      <c r="G248" s="73"/>
      <c r="H248" s="73">
        <v>26.8</v>
      </c>
      <c r="I248" s="73">
        <v>7804.5459300000002</v>
      </c>
      <c r="J248" s="73">
        <v>160</v>
      </c>
      <c r="K248" s="73">
        <v>0</v>
      </c>
      <c r="L248" s="73">
        <v>0</v>
      </c>
      <c r="M248" s="405">
        <v>0</v>
      </c>
      <c r="N248" s="62"/>
    </row>
    <row r="249" spans="1:14" ht="18.399999999999999" customHeight="1">
      <c r="A249" s="74"/>
      <c r="B249" s="70"/>
      <c r="C249" s="71" t="s">
        <v>4</v>
      </c>
      <c r="D249" s="80" t="s">
        <v>44</v>
      </c>
      <c r="E249" s="73">
        <v>732073.91486999986</v>
      </c>
      <c r="F249" s="73">
        <v>728850.02297999989</v>
      </c>
      <c r="G249" s="73"/>
      <c r="H249" s="73">
        <v>12.664299999999999</v>
      </c>
      <c r="I249" s="73">
        <v>3211.2275900000004</v>
      </c>
      <c r="J249" s="73">
        <v>0</v>
      </c>
      <c r="K249" s="73">
        <v>0</v>
      </c>
      <c r="L249" s="73">
        <v>0</v>
      </c>
      <c r="M249" s="405">
        <v>0</v>
      </c>
      <c r="N249" s="62"/>
    </row>
    <row r="250" spans="1:14" ht="18.399999999999999" customHeight="1">
      <c r="A250" s="74"/>
      <c r="B250" s="70"/>
      <c r="C250" s="71" t="s">
        <v>4</v>
      </c>
      <c r="D250" s="80" t="s">
        <v>45</v>
      </c>
      <c r="E250" s="286">
        <v>1.2558306427248085</v>
      </c>
      <c r="F250" s="286">
        <v>1.266193364372167</v>
      </c>
      <c r="G250" s="286"/>
      <c r="H250" s="286">
        <v>0.57565</v>
      </c>
      <c r="I250" s="286">
        <v>0.45101511095505625</v>
      </c>
      <c r="J250" s="286">
        <v>0</v>
      </c>
      <c r="K250" s="286">
        <v>0</v>
      </c>
      <c r="L250" s="286">
        <v>0</v>
      </c>
      <c r="M250" s="406">
        <v>0</v>
      </c>
      <c r="N250" s="62"/>
    </row>
    <row r="251" spans="1:14" ht="18.399999999999999" customHeight="1">
      <c r="A251" s="76"/>
      <c r="B251" s="77"/>
      <c r="C251" s="78" t="s">
        <v>4</v>
      </c>
      <c r="D251" s="82" t="s">
        <v>46</v>
      </c>
      <c r="E251" s="287">
        <v>0.61081373856400067</v>
      </c>
      <c r="F251" s="287">
        <v>0.61220583334663259</v>
      </c>
      <c r="G251" s="287"/>
      <c r="H251" s="287">
        <v>0.47254850746268651</v>
      </c>
      <c r="I251" s="287">
        <v>0.4114560435420489</v>
      </c>
      <c r="J251" s="287">
        <v>0</v>
      </c>
      <c r="K251" s="287">
        <v>0</v>
      </c>
      <c r="L251" s="287">
        <v>0</v>
      </c>
      <c r="M251" s="407">
        <v>0</v>
      </c>
      <c r="N251" s="62"/>
    </row>
    <row r="252" spans="1:14" ht="18.399999999999999" customHeight="1">
      <c r="A252" s="69" t="s">
        <v>153</v>
      </c>
      <c r="B252" s="70" t="s">
        <v>48</v>
      </c>
      <c r="C252" s="71" t="s">
        <v>154</v>
      </c>
      <c r="D252" s="80" t="s">
        <v>42</v>
      </c>
      <c r="E252" s="73">
        <v>34055</v>
      </c>
      <c r="F252" s="365">
        <v>0</v>
      </c>
      <c r="G252" s="365"/>
      <c r="H252" s="365">
        <v>9</v>
      </c>
      <c r="I252" s="365">
        <v>29191</v>
      </c>
      <c r="J252" s="365">
        <v>474</v>
      </c>
      <c r="K252" s="365">
        <v>0</v>
      </c>
      <c r="L252" s="365">
        <v>0</v>
      </c>
      <c r="M252" s="366">
        <v>4381</v>
      </c>
      <c r="N252" s="62"/>
    </row>
    <row r="253" spans="1:14" ht="18.399999999999999" customHeight="1">
      <c r="A253" s="74"/>
      <c r="B253" s="70"/>
      <c r="C253" s="71" t="s">
        <v>4</v>
      </c>
      <c r="D253" s="80" t="s">
        <v>43</v>
      </c>
      <c r="E253" s="73">
        <v>34159.887000000002</v>
      </c>
      <c r="F253" s="73">
        <v>0</v>
      </c>
      <c r="G253" s="73"/>
      <c r="H253" s="73">
        <v>9</v>
      </c>
      <c r="I253" s="73">
        <v>29202.817999999999</v>
      </c>
      <c r="J253" s="73">
        <v>474</v>
      </c>
      <c r="K253" s="73">
        <v>0</v>
      </c>
      <c r="L253" s="73">
        <v>0</v>
      </c>
      <c r="M253" s="405">
        <v>4474.0689999999995</v>
      </c>
      <c r="N253" s="62"/>
    </row>
    <row r="254" spans="1:14" ht="18.399999999999999" customHeight="1">
      <c r="A254" s="74"/>
      <c r="B254" s="70"/>
      <c r="C254" s="71" t="s">
        <v>4</v>
      </c>
      <c r="D254" s="80" t="s">
        <v>44</v>
      </c>
      <c r="E254" s="73">
        <v>18035.480169999999</v>
      </c>
      <c r="F254" s="73">
        <v>0</v>
      </c>
      <c r="G254" s="73"/>
      <c r="H254" s="73">
        <v>4.8898999999999999</v>
      </c>
      <c r="I254" s="73">
        <v>15974.878929999997</v>
      </c>
      <c r="J254" s="73">
        <v>28.29</v>
      </c>
      <c r="K254" s="73">
        <v>0</v>
      </c>
      <c r="L254" s="73">
        <v>0</v>
      </c>
      <c r="M254" s="405">
        <v>2027.4213399999999</v>
      </c>
      <c r="N254" s="62"/>
    </row>
    <row r="255" spans="1:14" ht="18.399999999999999" customHeight="1">
      <c r="A255" s="74"/>
      <c r="B255" s="70"/>
      <c r="C255" s="71" t="s">
        <v>4</v>
      </c>
      <c r="D255" s="80" t="s">
        <v>45</v>
      </c>
      <c r="E255" s="286">
        <v>0.52959859550726762</v>
      </c>
      <c r="F255" s="286">
        <v>0</v>
      </c>
      <c r="G255" s="286"/>
      <c r="H255" s="286">
        <v>0.54332222222222226</v>
      </c>
      <c r="I255" s="286">
        <v>0.54725356890822507</v>
      </c>
      <c r="J255" s="286">
        <v>5.9683544303797464E-2</v>
      </c>
      <c r="K255" s="286">
        <v>0</v>
      </c>
      <c r="L255" s="286">
        <v>0</v>
      </c>
      <c r="M255" s="406">
        <v>0.46277592787034921</v>
      </c>
      <c r="N255" s="62"/>
    </row>
    <row r="256" spans="1:14" ht="18.399999999999999" customHeight="1">
      <c r="A256" s="76"/>
      <c r="B256" s="77"/>
      <c r="C256" s="78" t="s">
        <v>4</v>
      </c>
      <c r="D256" s="82" t="s">
        <v>46</v>
      </c>
      <c r="E256" s="287">
        <v>0.52797247748506893</v>
      </c>
      <c r="F256" s="287">
        <v>0</v>
      </c>
      <c r="G256" s="287"/>
      <c r="H256" s="287">
        <v>0.54332222222222226</v>
      </c>
      <c r="I256" s="287">
        <v>0.54703210251832535</v>
      </c>
      <c r="J256" s="287">
        <v>5.9683544303797464E-2</v>
      </c>
      <c r="K256" s="287">
        <v>0</v>
      </c>
      <c r="L256" s="287">
        <v>0</v>
      </c>
      <c r="M256" s="407">
        <v>0.4531493233564346</v>
      </c>
      <c r="N256" s="62"/>
    </row>
    <row r="257" spans="1:14" ht="18.399999999999999" customHeight="1">
      <c r="A257" s="69" t="s">
        <v>155</v>
      </c>
      <c r="B257" s="70" t="s">
        <v>48</v>
      </c>
      <c r="C257" s="71" t="s">
        <v>156</v>
      </c>
      <c r="D257" s="80" t="s">
        <v>42</v>
      </c>
      <c r="E257" s="73">
        <v>42468</v>
      </c>
      <c r="F257" s="365">
        <v>0</v>
      </c>
      <c r="G257" s="365"/>
      <c r="H257" s="365">
        <v>5</v>
      </c>
      <c r="I257" s="365">
        <v>40463</v>
      </c>
      <c r="J257" s="365">
        <v>2000</v>
      </c>
      <c r="K257" s="365">
        <v>0</v>
      </c>
      <c r="L257" s="365">
        <v>0</v>
      </c>
      <c r="M257" s="366">
        <v>0</v>
      </c>
      <c r="N257" s="62"/>
    </row>
    <row r="258" spans="1:14" ht="18.399999999999999" customHeight="1">
      <c r="A258" s="74"/>
      <c r="B258" s="70"/>
      <c r="C258" s="71" t="s">
        <v>4</v>
      </c>
      <c r="D258" s="80" t="s">
        <v>43</v>
      </c>
      <c r="E258" s="73">
        <v>49085.694999999985</v>
      </c>
      <c r="F258" s="73">
        <v>0</v>
      </c>
      <c r="G258" s="73"/>
      <c r="H258" s="73">
        <v>29.5</v>
      </c>
      <c r="I258" s="73">
        <v>47348.194999999985</v>
      </c>
      <c r="J258" s="73">
        <v>1708</v>
      </c>
      <c r="K258" s="73">
        <v>0</v>
      </c>
      <c r="L258" s="73">
        <v>0</v>
      </c>
      <c r="M258" s="405">
        <v>0</v>
      </c>
      <c r="N258" s="62"/>
    </row>
    <row r="259" spans="1:14" ht="18.399999999999999" customHeight="1">
      <c r="A259" s="74"/>
      <c r="B259" s="70"/>
      <c r="C259" s="71" t="s">
        <v>4</v>
      </c>
      <c r="D259" s="80" t="s">
        <v>44</v>
      </c>
      <c r="E259" s="73">
        <v>24829.634949999989</v>
      </c>
      <c r="F259" s="73">
        <v>0</v>
      </c>
      <c r="G259" s="73"/>
      <c r="H259" s="73">
        <v>28.68581</v>
      </c>
      <c r="I259" s="73">
        <v>24640.885549999988</v>
      </c>
      <c r="J259" s="73">
        <v>160.06359</v>
      </c>
      <c r="K259" s="73">
        <v>0</v>
      </c>
      <c r="L259" s="73">
        <v>0</v>
      </c>
      <c r="M259" s="405">
        <v>0</v>
      </c>
      <c r="N259" s="62"/>
    </row>
    <row r="260" spans="1:14" ht="18" customHeight="1">
      <c r="A260" s="74"/>
      <c r="B260" s="70"/>
      <c r="C260" s="71" t="s">
        <v>4</v>
      </c>
      <c r="D260" s="80" t="s">
        <v>45</v>
      </c>
      <c r="E260" s="286">
        <v>0.5846669245078645</v>
      </c>
      <c r="F260" s="286">
        <v>0</v>
      </c>
      <c r="G260" s="286"/>
      <c r="H260" s="286">
        <v>5.7371619999999997</v>
      </c>
      <c r="I260" s="286">
        <v>0.60897327311370852</v>
      </c>
      <c r="J260" s="286">
        <v>8.0031795000000003E-2</v>
      </c>
      <c r="K260" s="286">
        <v>0</v>
      </c>
      <c r="L260" s="286">
        <v>0</v>
      </c>
      <c r="M260" s="406">
        <v>0</v>
      </c>
      <c r="N260" s="62"/>
    </row>
    <row r="261" spans="1:14" ht="18.399999999999999" customHeight="1">
      <c r="A261" s="76"/>
      <c r="B261" s="77"/>
      <c r="C261" s="78" t="s">
        <v>4</v>
      </c>
      <c r="D261" s="79" t="s">
        <v>46</v>
      </c>
      <c r="E261" s="408">
        <v>0.50584258713256469</v>
      </c>
      <c r="F261" s="287">
        <v>0</v>
      </c>
      <c r="G261" s="287"/>
      <c r="H261" s="287">
        <v>0.97240033898305089</v>
      </c>
      <c r="I261" s="287">
        <v>0.52041868861104412</v>
      </c>
      <c r="J261" s="287">
        <v>9.3714045667447315E-2</v>
      </c>
      <c r="K261" s="287">
        <v>0</v>
      </c>
      <c r="L261" s="287">
        <v>0</v>
      </c>
      <c r="M261" s="407">
        <v>0</v>
      </c>
      <c r="N261" s="62"/>
    </row>
    <row r="262" spans="1:14" ht="18.399999999999999" customHeight="1">
      <c r="A262" s="69" t="s">
        <v>157</v>
      </c>
      <c r="B262" s="70" t="s">
        <v>48</v>
      </c>
      <c r="C262" s="71" t="s">
        <v>158</v>
      </c>
      <c r="D262" s="72" t="s">
        <v>42</v>
      </c>
      <c r="E262" s="73">
        <v>15030</v>
      </c>
      <c r="F262" s="365">
        <v>0</v>
      </c>
      <c r="G262" s="365"/>
      <c r="H262" s="365">
        <v>2850</v>
      </c>
      <c r="I262" s="365">
        <v>11658</v>
      </c>
      <c r="J262" s="365">
        <v>522</v>
      </c>
      <c r="K262" s="365">
        <v>0</v>
      </c>
      <c r="L262" s="365">
        <v>0</v>
      </c>
      <c r="M262" s="366">
        <v>0</v>
      </c>
      <c r="N262" s="62"/>
    </row>
    <row r="263" spans="1:14" ht="18.399999999999999" customHeight="1">
      <c r="A263" s="74"/>
      <c r="B263" s="70"/>
      <c r="C263" s="71" t="s">
        <v>4</v>
      </c>
      <c r="D263" s="80" t="s">
        <v>43</v>
      </c>
      <c r="E263" s="73">
        <v>15030</v>
      </c>
      <c r="F263" s="73">
        <v>0</v>
      </c>
      <c r="G263" s="73"/>
      <c r="H263" s="73">
        <v>2850</v>
      </c>
      <c r="I263" s="73">
        <v>11658</v>
      </c>
      <c r="J263" s="73">
        <v>522</v>
      </c>
      <c r="K263" s="73">
        <v>0</v>
      </c>
      <c r="L263" s="73">
        <v>0</v>
      </c>
      <c r="M263" s="405">
        <v>0</v>
      </c>
      <c r="N263" s="62"/>
    </row>
    <row r="264" spans="1:14" ht="18.399999999999999" customHeight="1">
      <c r="A264" s="74"/>
      <c r="B264" s="70"/>
      <c r="C264" s="71" t="s">
        <v>4</v>
      </c>
      <c r="D264" s="80" t="s">
        <v>44</v>
      </c>
      <c r="E264" s="73">
        <v>6110.315270000001</v>
      </c>
      <c r="F264" s="73">
        <v>0</v>
      </c>
      <c r="G264" s="73"/>
      <c r="H264" s="73">
        <v>806.97732999999994</v>
      </c>
      <c r="I264" s="73">
        <v>5303.3379400000013</v>
      </c>
      <c r="J264" s="73">
        <v>0</v>
      </c>
      <c r="K264" s="73">
        <v>0</v>
      </c>
      <c r="L264" s="73">
        <v>0</v>
      </c>
      <c r="M264" s="405">
        <v>0</v>
      </c>
      <c r="N264" s="62"/>
    </row>
    <row r="265" spans="1:14" ht="18.399999999999999" customHeight="1">
      <c r="A265" s="74"/>
      <c r="B265" s="70"/>
      <c r="C265" s="71" t="s">
        <v>4</v>
      </c>
      <c r="D265" s="80" t="s">
        <v>45</v>
      </c>
      <c r="E265" s="286">
        <v>0.40654126879574193</v>
      </c>
      <c r="F265" s="286">
        <v>0</v>
      </c>
      <c r="G265" s="286"/>
      <c r="H265" s="286">
        <v>0.28314994035087715</v>
      </c>
      <c r="I265" s="286">
        <v>0.45490975639046161</v>
      </c>
      <c r="J265" s="286">
        <v>0</v>
      </c>
      <c r="K265" s="286">
        <v>0</v>
      </c>
      <c r="L265" s="286">
        <v>0</v>
      </c>
      <c r="M265" s="406">
        <v>0</v>
      </c>
      <c r="N265" s="62"/>
    </row>
    <row r="266" spans="1:14" ht="18.399999999999999" customHeight="1">
      <c r="A266" s="76"/>
      <c r="B266" s="77"/>
      <c r="C266" s="78" t="s">
        <v>4</v>
      </c>
      <c r="D266" s="82" t="s">
        <v>46</v>
      </c>
      <c r="E266" s="287">
        <v>0.40654126879574193</v>
      </c>
      <c r="F266" s="287">
        <v>0</v>
      </c>
      <c r="G266" s="287"/>
      <c r="H266" s="287">
        <v>0.28314994035087715</v>
      </c>
      <c r="I266" s="287">
        <v>0.45490975639046161</v>
      </c>
      <c r="J266" s="287">
        <v>0</v>
      </c>
      <c r="K266" s="287">
        <v>0</v>
      </c>
      <c r="L266" s="287">
        <v>0</v>
      </c>
      <c r="M266" s="407">
        <v>0</v>
      </c>
      <c r="N266" s="62"/>
    </row>
    <row r="267" spans="1:14" ht="18.399999999999999" customHeight="1">
      <c r="A267" s="69" t="s">
        <v>159</v>
      </c>
      <c r="B267" s="70" t="s">
        <v>48</v>
      </c>
      <c r="C267" s="71" t="s">
        <v>160</v>
      </c>
      <c r="D267" s="80" t="s">
        <v>42</v>
      </c>
      <c r="E267" s="73">
        <v>75632</v>
      </c>
      <c r="F267" s="365">
        <v>3675</v>
      </c>
      <c r="G267" s="365"/>
      <c r="H267" s="365">
        <v>450</v>
      </c>
      <c r="I267" s="365">
        <v>57813</v>
      </c>
      <c r="J267" s="365">
        <v>10009</v>
      </c>
      <c r="K267" s="365">
        <v>0</v>
      </c>
      <c r="L267" s="365">
        <v>0</v>
      </c>
      <c r="M267" s="366">
        <v>3685</v>
      </c>
    </row>
    <row r="268" spans="1:14" ht="18.399999999999999" customHeight="1">
      <c r="A268" s="74"/>
      <c r="B268" s="70"/>
      <c r="C268" s="71" t="s">
        <v>161</v>
      </c>
      <c r="D268" s="80" t="s">
        <v>43</v>
      </c>
      <c r="E268" s="73">
        <v>76465.517999999996</v>
      </c>
      <c r="F268" s="73">
        <v>3675</v>
      </c>
      <c r="G268" s="73"/>
      <c r="H268" s="73">
        <v>450</v>
      </c>
      <c r="I268" s="73">
        <v>58463.119999999995</v>
      </c>
      <c r="J268" s="73">
        <v>9734</v>
      </c>
      <c r="K268" s="73">
        <v>0</v>
      </c>
      <c r="L268" s="73">
        <v>0</v>
      </c>
      <c r="M268" s="405">
        <v>4143.3980000000001</v>
      </c>
    </row>
    <row r="269" spans="1:14" ht="18.399999999999999" customHeight="1">
      <c r="A269" s="74"/>
      <c r="B269" s="70"/>
      <c r="C269" s="71" t="s">
        <v>4</v>
      </c>
      <c r="D269" s="80" t="s">
        <v>44</v>
      </c>
      <c r="E269" s="73">
        <v>35324.285629999991</v>
      </c>
      <c r="F269" s="73">
        <v>2066.931</v>
      </c>
      <c r="G269" s="73"/>
      <c r="H269" s="73">
        <v>253.27898999999999</v>
      </c>
      <c r="I269" s="73">
        <v>31208.698989999994</v>
      </c>
      <c r="J269" s="73">
        <v>127.96745</v>
      </c>
      <c r="K269" s="73">
        <v>0</v>
      </c>
      <c r="L269" s="73">
        <v>0</v>
      </c>
      <c r="M269" s="405">
        <v>1667.4092000000001</v>
      </c>
    </row>
    <row r="270" spans="1:14" ht="18.399999999999999" customHeight="1">
      <c r="A270" s="74"/>
      <c r="B270" s="70"/>
      <c r="C270" s="71" t="s">
        <v>4</v>
      </c>
      <c r="D270" s="80" t="s">
        <v>45</v>
      </c>
      <c r="E270" s="286">
        <v>0.46705476028665105</v>
      </c>
      <c r="F270" s="286">
        <v>0.56243020408163269</v>
      </c>
      <c r="G270" s="286"/>
      <c r="H270" s="286">
        <v>0.56284219999999996</v>
      </c>
      <c r="I270" s="286">
        <v>0.53982147596561314</v>
      </c>
      <c r="J270" s="286">
        <v>1.2785238285543012E-2</v>
      </c>
      <c r="K270" s="286">
        <v>0</v>
      </c>
      <c r="L270" s="286">
        <v>0</v>
      </c>
      <c r="M270" s="406">
        <v>0.45248553595658075</v>
      </c>
    </row>
    <row r="271" spans="1:14" ht="18.399999999999999" customHeight="1">
      <c r="A271" s="76"/>
      <c r="B271" s="77"/>
      <c r="C271" s="78" t="s">
        <v>4</v>
      </c>
      <c r="D271" s="82" t="s">
        <v>46</v>
      </c>
      <c r="E271" s="287">
        <v>0.4619635955385798</v>
      </c>
      <c r="F271" s="287">
        <v>0.56243020408163269</v>
      </c>
      <c r="G271" s="287"/>
      <c r="H271" s="287">
        <v>0.56284219999999996</v>
      </c>
      <c r="I271" s="287">
        <v>0.53381856784242776</v>
      </c>
      <c r="J271" s="287">
        <v>1.3146440312307377E-2</v>
      </c>
      <c r="K271" s="287">
        <v>0</v>
      </c>
      <c r="L271" s="287">
        <v>0</v>
      </c>
      <c r="M271" s="407">
        <v>0.40242554540983028</v>
      </c>
    </row>
    <row r="272" spans="1:14" ht="18.399999999999999" customHeight="1">
      <c r="A272" s="69" t="s">
        <v>162</v>
      </c>
      <c r="B272" s="70" t="s">
        <v>48</v>
      </c>
      <c r="C272" s="71" t="s">
        <v>163</v>
      </c>
      <c r="D272" s="80" t="s">
        <v>42</v>
      </c>
      <c r="E272" s="73">
        <v>37186</v>
      </c>
      <c r="F272" s="365">
        <v>1750</v>
      </c>
      <c r="G272" s="365"/>
      <c r="H272" s="365">
        <v>14160</v>
      </c>
      <c r="I272" s="365">
        <v>21061</v>
      </c>
      <c r="J272" s="365">
        <v>215</v>
      </c>
      <c r="K272" s="365">
        <v>0</v>
      </c>
      <c r="L272" s="365">
        <v>0</v>
      </c>
      <c r="M272" s="366">
        <v>0</v>
      </c>
    </row>
    <row r="273" spans="1:13" ht="18.399999999999999" customHeight="1">
      <c r="A273" s="74"/>
      <c r="B273" s="70"/>
      <c r="C273" s="71" t="s">
        <v>164</v>
      </c>
      <c r="D273" s="80" t="s">
        <v>43</v>
      </c>
      <c r="E273" s="73">
        <v>75871.203000000009</v>
      </c>
      <c r="F273" s="73">
        <v>3050</v>
      </c>
      <c r="G273" s="73"/>
      <c r="H273" s="73">
        <v>51010</v>
      </c>
      <c r="I273" s="73">
        <v>21596.203000000001</v>
      </c>
      <c r="J273" s="73">
        <v>215</v>
      </c>
      <c r="K273" s="73">
        <v>0</v>
      </c>
      <c r="L273" s="73">
        <v>0</v>
      </c>
      <c r="M273" s="405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47899.435149999998</v>
      </c>
      <c r="F274" s="73">
        <v>2439.0993100000001</v>
      </c>
      <c r="G274" s="73"/>
      <c r="H274" s="73">
        <v>32971.760569999999</v>
      </c>
      <c r="I274" s="73">
        <v>12328.50553</v>
      </c>
      <c r="J274" s="73">
        <v>160.06974</v>
      </c>
      <c r="K274" s="73">
        <v>0</v>
      </c>
      <c r="L274" s="73">
        <v>0</v>
      </c>
      <c r="M274" s="405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86">
        <v>1.2881039947829829</v>
      </c>
      <c r="F275" s="286">
        <v>1.3937710342857144</v>
      </c>
      <c r="G275" s="286"/>
      <c r="H275" s="286">
        <v>2.3285141645480225</v>
      </c>
      <c r="I275" s="286">
        <v>0.58537132757229005</v>
      </c>
      <c r="J275" s="286">
        <v>0.74451041860465117</v>
      </c>
      <c r="K275" s="286">
        <v>0</v>
      </c>
      <c r="L275" s="286">
        <v>0</v>
      </c>
      <c r="M275" s="406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87">
        <v>0.63132563154428945</v>
      </c>
      <c r="F276" s="287">
        <v>0.79970469180327874</v>
      </c>
      <c r="G276" s="287"/>
      <c r="H276" s="287">
        <v>0.64637836835914519</v>
      </c>
      <c r="I276" s="287">
        <v>0.57086449548561846</v>
      </c>
      <c r="J276" s="287">
        <v>0.74451041860465117</v>
      </c>
      <c r="K276" s="287">
        <v>0</v>
      </c>
      <c r="L276" s="287">
        <v>0</v>
      </c>
      <c r="M276" s="407">
        <v>0</v>
      </c>
    </row>
    <row r="277" spans="1:13" ht="18.399999999999999" customHeight="1">
      <c r="A277" s="69" t="s">
        <v>165</v>
      </c>
      <c r="B277" s="70" t="s">
        <v>48</v>
      </c>
      <c r="C277" s="71" t="s">
        <v>166</v>
      </c>
      <c r="D277" s="80" t="s">
        <v>42</v>
      </c>
      <c r="E277" s="73">
        <v>197465</v>
      </c>
      <c r="F277" s="365">
        <v>0</v>
      </c>
      <c r="G277" s="365"/>
      <c r="H277" s="365">
        <v>2070</v>
      </c>
      <c r="I277" s="365">
        <v>180047</v>
      </c>
      <c r="J277" s="365">
        <v>15348</v>
      </c>
      <c r="K277" s="365">
        <v>0</v>
      </c>
      <c r="L277" s="365">
        <v>0</v>
      </c>
      <c r="M277" s="366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197465.00000000003</v>
      </c>
      <c r="F278" s="73">
        <v>0</v>
      </c>
      <c r="G278" s="73"/>
      <c r="H278" s="73">
        <v>1844.7909999999999</v>
      </c>
      <c r="I278" s="73">
        <v>174272.20900000003</v>
      </c>
      <c r="J278" s="73">
        <v>21348</v>
      </c>
      <c r="K278" s="73">
        <v>0</v>
      </c>
      <c r="L278" s="73">
        <v>0</v>
      </c>
      <c r="M278" s="405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99920.755300000033</v>
      </c>
      <c r="F279" s="73">
        <v>0</v>
      </c>
      <c r="G279" s="73"/>
      <c r="H279" s="73">
        <v>1025.8575000000001</v>
      </c>
      <c r="I279" s="73">
        <v>97021.979460000031</v>
      </c>
      <c r="J279" s="73">
        <v>1872.9183400000002</v>
      </c>
      <c r="K279" s="73">
        <v>0</v>
      </c>
      <c r="L279" s="73">
        <v>0</v>
      </c>
      <c r="M279" s="405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86">
        <v>0.50601754893272244</v>
      </c>
      <c r="F280" s="286">
        <v>0</v>
      </c>
      <c r="G280" s="286"/>
      <c r="H280" s="286">
        <v>0.49558333333333338</v>
      </c>
      <c r="I280" s="286">
        <v>0.53887029197931668</v>
      </c>
      <c r="J280" s="286">
        <v>0.12203012379463124</v>
      </c>
      <c r="K280" s="286">
        <v>0</v>
      </c>
      <c r="L280" s="286">
        <v>0</v>
      </c>
      <c r="M280" s="406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87">
        <v>0.50601754893272233</v>
      </c>
      <c r="F281" s="287">
        <v>0</v>
      </c>
      <c r="G281" s="287"/>
      <c r="H281" s="287">
        <v>0.55608331783925669</v>
      </c>
      <c r="I281" s="287">
        <v>0.55672662908633941</v>
      </c>
      <c r="J281" s="287">
        <v>8.7732730934982212E-2</v>
      </c>
      <c r="K281" s="287">
        <v>0</v>
      </c>
      <c r="L281" s="287">
        <v>0</v>
      </c>
      <c r="M281" s="407">
        <v>0</v>
      </c>
    </row>
    <row r="282" spans="1:13" ht="18.399999999999999" customHeight="1">
      <c r="A282" s="69" t="s">
        <v>167</v>
      </c>
      <c r="B282" s="70" t="s">
        <v>48</v>
      </c>
      <c r="C282" s="71" t="s">
        <v>168</v>
      </c>
      <c r="D282" s="80" t="s">
        <v>42</v>
      </c>
      <c r="E282" s="73">
        <v>631929</v>
      </c>
      <c r="F282" s="365">
        <v>0</v>
      </c>
      <c r="G282" s="365"/>
      <c r="H282" s="365">
        <v>16494</v>
      </c>
      <c r="I282" s="365">
        <v>596762</v>
      </c>
      <c r="J282" s="365">
        <v>17930</v>
      </c>
      <c r="K282" s="365">
        <v>0</v>
      </c>
      <c r="L282" s="365">
        <v>0</v>
      </c>
      <c r="M282" s="366">
        <v>743</v>
      </c>
    </row>
    <row r="283" spans="1:13" ht="18.399999999999999" customHeight="1">
      <c r="A283" s="74"/>
      <c r="B283" s="70"/>
      <c r="C283" s="71" t="s">
        <v>169</v>
      </c>
      <c r="D283" s="80" t="s">
        <v>43</v>
      </c>
      <c r="E283" s="73">
        <v>638712.27099999983</v>
      </c>
      <c r="F283" s="73">
        <v>0</v>
      </c>
      <c r="G283" s="73"/>
      <c r="H283" s="73">
        <v>16324</v>
      </c>
      <c r="I283" s="73">
        <v>596940.99999999988</v>
      </c>
      <c r="J283" s="73">
        <v>23771</v>
      </c>
      <c r="K283" s="73">
        <v>0</v>
      </c>
      <c r="L283" s="73">
        <v>0</v>
      </c>
      <c r="M283" s="405">
        <v>1676.271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350413.93544999993</v>
      </c>
      <c r="F284" s="73">
        <v>0</v>
      </c>
      <c r="G284" s="73"/>
      <c r="H284" s="73">
        <v>9500.3244500000001</v>
      </c>
      <c r="I284" s="73">
        <v>336645.88651999994</v>
      </c>
      <c r="J284" s="73">
        <v>3430.8901500000002</v>
      </c>
      <c r="K284" s="73">
        <v>0</v>
      </c>
      <c r="L284" s="73">
        <v>0</v>
      </c>
      <c r="M284" s="405">
        <v>836.83433000000002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86">
        <v>0.55451472467634799</v>
      </c>
      <c r="F285" s="286">
        <v>0</v>
      </c>
      <c r="G285" s="286"/>
      <c r="H285" s="286">
        <v>0.57598668909906636</v>
      </c>
      <c r="I285" s="286">
        <v>0.56412084971898335</v>
      </c>
      <c r="J285" s="286">
        <v>0.19134914389291691</v>
      </c>
      <c r="K285" s="286">
        <v>0</v>
      </c>
      <c r="L285" s="286">
        <v>0</v>
      </c>
      <c r="M285" s="406">
        <v>1.1262911574697174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87">
        <v>0.54862565095449689</v>
      </c>
      <c r="F286" s="287">
        <v>0</v>
      </c>
      <c r="G286" s="287"/>
      <c r="H286" s="287">
        <v>0.58198508024993878</v>
      </c>
      <c r="I286" s="287">
        <v>0.56395169123916766</v>
      </c>
      <c r="J286" s="287">
        <v>0.14433091371839638</v>
      </c>
      <c r="K286" s="287">
        <v>0</v>
      </c>
      <c r="L286" s="287">
        <v>0</v>
      </c>
      <c r="M286" s="407">
        <v>0.49922377109667831</v>
      </c>
    </row>
    <row r="287" spans="1:13" ht="18.399999999999999" customHeight="1">
      <c r="A287" s="69" t="s">
        <v>170</v>
      </c>
      <c r="B287" s="70" t="s">
        <v>48</v>
      </c>
      <c r="C287" s="71" t="s">
        <v>171</v>
      </c>
      <c r="D287" s="80" t="s">
        <v>42</v>
      </c>
      <c r="E287" s="73">
        <v>427469</v>
      </c>
      <c r="F287" s="365">
        <v>0</v>
      </c>
      <c r="G287" s="365"/>
      <c r="H287" s="365">
        <v>1051</v>
      </c>
      <c r="I287" s="365">
        <v>395643</v>
      </c>
      <c r="J287" s="365">
        <v>5103</v>
      </c>
      <c r="K287" s="365">
        <v>0</v>
      </c>
      <c r="L287" s="365">
        <v>0</v>
      </c>
      <c r="M287" s="366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428800.342</v>
      </c>
      <c r="F288" s="73">
        <v>0</v>
      </c>
      <c r="G288" s="73"/>
      <c r="H288" s="73">
        <v>1282.2909999999999</v>
      </c>
      <c r="I288" s="73">
        <v>394774.337</v>
      </c>
      <c r="J288" s="73">
        <v>5902.98</v>
      </c>
      <c r="K288" s="73">
        <v>0</v>
      </c>
      <c r="L288" s="73">
        <v>0</v>
      </c>
      <c r="M288" s="405">
        <v>26840.734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242726.09719999996</v>
      </c>
      <c r="F289" s="73">
        <v>0</v>
      </c>
      <c r="G289" s="73"/>
      <c r="H289" s="73">
        <v>680.36572999999999</v>
      </c>
      <c r="I289" s="73">
        <v>229644.46533999997</v>
      </c>
      <c r="J289" s="73">
        <v>193.16006999999999</v>
      </c>
      <c r="K289" s="73">
        <v>0</v>
      </c>
      <c r="L289" s="73">
        <v>0</v>
      </c>
      <c r="M289" s="405">
        <v>12208.106059999998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86">
        <v>0.56782151968914696</v>
      </c>
      <c r="F290" s="286">
        <v>0</v>
      </c>
      <c r="G290" s="286"/>
      <c r="H290" s="286">
        <v>0.64735083729781162</v>
      </c>
      <c r="I290" s="286">
        <v>0.58043353563692512</v>
      </c>
      <c r="J290" s="286">
        <v>3.7852257495590826E-2</v>
      </c>
      <c r="K290" s="286">
        <v>0</v>
      </c>
      <c r="L290" s="286">
        <v>0</v>
      </c>
      <c r="M290" s="406">
        <v>0.47554168198815822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08">
        <v>0.56605854386188892</v>
      </c>
      <c r="F291" s="287">
        <v>0</v>
      </c>
      <c r="G291" s="287"/>
      <c r="H291" s="287">
        <v>0.53058606041842293</v>
      </c>
      <c r="I291" s="287">
        <v>0.58171072386602463</v>
      </c>
      <c r="J291" s="287">
        <v>3.2722467296179218E-2</v>
      </c>
      <c r="K291" s="287">
        <v>0</v>
      </c>
      <c r="L291" s="287">
        <v>0</v>
      </c>
      <c r="M291" s="407">
        <v>0.45483503021936728</v>
      </c>
    </row>
    <row r="292" spans="1:13" ht="18.399999999999999" customHeight="1">
      <c r="A292" s="69" t="s">
        <v>172</v>
      </c>
      <c r="B292" s="70" t="s">
        <v>48</v>
      </c>
      <c r="C292" s="71" t="s">
        <v>173</v>
      </c>
      <c r="D292" s="72" t="s">
        <v>42</v>
      </c>
      <c r="E292" s="409">
        <v>188652</v>
      </c>
      <c r="F292" s="365">
        <v>0</v>
      </c>
      <c r="G292" s="365"/>
      <c r="H292" s="365">
        <v>3944</v>
      </c>
      <c r="I292" s="365">
        <v>174208</v>
      </c>
      <c r="J292" s="365">
        <v>10500</v>
      </c>
      <c r="K292" s="365">
        <v>0</v>
      </c>
      <c r="L292" s="365">
        <v>0</v>
      </c>
      <c r="M292" s="366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188952</v>
      </c>
      <c r="F293" s="73">
        <v>0</v>
      </c>
      <c r="G293" s="73"/>
      <c r="H293" s="73">
        <v>3944</v>
      </c>
      <c r="I293" s="73">
        <v>174508</v>
      </c>
      <c r="J293" s="73">
        <v>10500</v>
      </c>
      <c r="K293" s="73">
        <v>0</v>
      </c>
      <c r="L293" s="73">
        <v>0</v>
      </c>
      <c r="M293" s="405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113109.14118000001</v>
      </c>
      <c r="F294" s="73">
        <v>0</v>
      </c>
      <c r="G294" s="73"/>
      <c r="H294" s="73">
        <v>1986.33222</v>
      </c>
      <c r="I294" s="73">
        <v>110121.61365000001</v>
      </c>
      <c r="J294" s="73">
        <v>1001.1953100000001</v>
      </c>
      <c r="K294" s="73">
        <v>0</v>
      </c>
      <c r="L294" s="73">
        <v>0</v>
      </c>
      <c r="M294" s="405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86">
        <v>0.59956502544367407</v>
      </c>
      <c r="F295" s="286">
        <v>0</v>
      </c>
      <c r="G295" s="286"/>
      <c r="H295" s="286">
        <v>0.503633930020284</v>
      </c>
      <c r="I295" s="286">
        <v>0.6321271907719509</v>
      </c>
      <c r="J295" s="286">
        <v>9.5351934285714285E-2</v>
      </c>
      <c r="K295" s="286">
        <v>0</v>
      </c>
      <c r="L295" s="286">
        <v>0</v>
      </c>
      <c r="M295" s="406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87">
        <v>0.59861309316651856</v>
      </c>
      <c r="F296" s="287">
        <v>0</v>
      </c>
      <c r="G296" s="287"/>
      <c r="H296" s="287">
        <v>0.503633930020284</v>
      </c>
      <c r="I296" s="287">
        <v>0.63104048897471754</v>
      </c>
      <c r="J296" s="287">
        <v>9.5351934285714285E-2</v>
      </c>
      <c r="K296" s="287">
        <v>0</v>
      </c>
      <c r="L296" s="287">
        <v>0</v>
      </c>
      <c r="M296" s="407">
        <v>0</v>
      </c>
    </row>
    <row r="297" spans="1:13" ht="18.399999999999999" customHeight="1">
      <c r="A297" s="69" t="s">
        <v>174</v>
      </c>
      <c r="B297" s="70" t="s">
        <v>48</v>
      </c>
      <c r="C297" s="71" t="s">
        <v>175</v>
      </c>
      <c r="D297" s="80" t="s">
        <v>42</v>
      </c>
      <c r="E297" s="73">
        <v>59943</v>
      </c>
      <c r="F297" s="365">
        <v>0</v>
      </c>
      <c r="G297" s="365"/>
      <c r="H297" s="365">
        <v>45</v>
      </c>
      <c r="I297" s="365">
        <v>59009</v>
      </c>
      <c r="J297" s="365">
        <v>800</v>
      </c>
      <c r="K297" s="365">
        <v>0</v>
      </c>
      <c r="L297" s="365">
        <v>0</v>
      </c>
      <c r="M297" s="366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60061</v>
      </c>
      <c r="F298" s="73">
        <v>0</v>
      </c>
      <c r="G298" s="73"/>
      <c r="H298" s="73">
        <v>92</v>
      </c>
      <c r="I298" s="73">
        <v>59037</v>
      </c>
      <c r="J298" s="73">
        <v>843</v>
      </c>
      <c r="K298" s="73">
        <v>0</v>
      </c>
      <c r="L298" s="73">
        <v>0</v>
      </c>
      <c r="M298" s="405">
        <v>88.999999999999986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34899.539610000014</v>
      </c>
      <c r="F299" s="73">
        <v>0</v>
      </c>
      <c r="G299" s="73"/>
      <c r="H299" s="73">
        <v>45.659869999999991</v>
      </c>
      <c r="I299" s="73">
        <v>34777.639590000013</v>
      </c>
      <c r="J299" s="73">
        <v>17.52</v>
      </c>
      <c r="K299" s="73">
        <v>0</v>
      </c>
      <c r="L299" s="73">
        <v>0</v>
      </c>
      <c r="M299" s="405">
        <v>58.720149999999975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86">
        <v>0.58221209499024096</v>
      </c>
      <c r="F300" s="286">
        <v>0</v>
      </c>
      <c r="G300" s="286"/>
      <c r="H300" s="286">
        <v>1.0146637777777776</v>
      </c>
      <c r="I300" s="286">
        <v>0.58936161585520874</v>
      </c>
      <c r="J300" s="286">
        <v>2.1899999999999999E-2</v>
      </c>
      <c r="K300" s="286">
        <v>0</v>
      </c>
      <c r="L300" s="286">
        <v>0</v>
      </c>
      <c r="M300" s="406">
        <v>0.65977696629213456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87">
        <v>0.58106824078853192</v>
      </c>
      <c r="F301" s="287">
        <v>0</v>
      </c>
      <c r="G301" s="287"/>
      <c r="H301" s="287">
        <v>0.49630293478260862</v>
      </c>
      <c r="I301" s="287">
        <v>0.5890820941104733</v>
      </c>
      <c r="J301" s="287">
        <v>2.078291814946619E-2</v>
      </c>
      <c r="K301" s="287">
        <v>0</v>
      </c>
      <c r="L301" s="287">
        <v>0</v>
      </c>
      <c r="M301" s="407">
        <v>0.65977696629213467</v>
      </c>
    </row>
    <row r="302" spans="1:13" ht="18.399999999999999" customHeight="1">
      <c r="A302" s="69" t="s">
        <v>176</v>
      </c>
      <c r="B302" s="70" t="s">
        <v>48</v>
      </c>
      <c r="C302" s="71" t="s">
        <v>177</v>
      </c>
      <c r="D302" s="80" t="s">
        <v>42</v>
      </c>
      <c r="E302" s="73">
        <v>55699</v>
      </c>
      <c r="F302" s="365">
        <v>0</v>
      </c>
      <c r="G302" s="365"/>
      <c r="H302" s="365">
        <v>53</v>
      </c>
      <c r="I302" s="365">
        <v>53546</v>
      </c>
      <c r="J302" s="365">
        <v>2100</v>
      </c>
      <c r="K302" s="365">
        <v>0</v>
      </c>
      <c r="L302" s="365">
        <v>0</v>
      </c>
      <c r="M302" s="366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57735.398000000001</v>
      </c>
      <c r="F303" s="73">
        <v>0</v>
      </c>
      <c r="G303" s="73"/>
      <c r="H303" s="73">
        <v>53</v>
      </c>
      <c r="I303" s="73">
        <v>55896</v>
      </c>
      <c r="J303" s="73">
        <v>1650</v>
      </c>
      <c r="K303" s="73">
        <v>0</v>
      </c>
      <c r="L303" s="73">
        <v>0</v>
      </c>
      <c r="M303" s="405">
        <v>136.39800000000002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33254.159820000008</v>
      </c>
      <c r="F304" s="73">
        <v>0</v>
      </c>
      <c r="G304" s="73"/>
      <c r="H304" s="73">
        <v>35.460759999999993</v>
      </c>
      <c r="I304" s="73">
        <v>32655.311750000004</v>
      </c>
      <c r="J304" s="73">
        <v>498.76377000000002</v>
      </c>
      <c r="K304" s="73">
        <v>0</v>
      </c>
      <c r="L304" s="73">
        <v>0</v>
      </c>
      <c r="M304" s="405">
        <v>64.623539999999991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86">
        <v>0.59703333668468028</v>
      </c>
      <c r="F305" s="286">
        <v>0</v>
      </c>
      <c r="G305" s="286"/>
      <c r="H305" s="286">
        <v>0.6690709433962263</v>
      </c>
      <c r="I305" s="286">
        <v>0.60985529731445864</v>
      </c>
      <c r="J305" s="286">
        <v>0.23750655714285715</v>
      </c>
      <c r="K305" s="286">
        <v>0</v>
      </c>
      <c r="L305" s="286">
        <v>0</v>
      </c>
      <c r="M305" s="406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87">
        <v>0.57597524173991155</v>
      </c>
      <c r="F306" s="287">
        <v>0</v>
      </c>
      <c r="G306" s="287"/>
      <c r="H306" s="287">
        <v>0.6690709433962263</v>
      </c>
      <c r="I306" s="287">
        <v>0.58421553867897535</v>
      </c>
      <c r="J306" s="287">
        <v>0.30228107272727273</v>
      </c>
      <c r="K306" s="287">
        <v>0</v>
      </c>
      <c r="L306" s="287">
        <v>0</v>
      </c>
      <c r="M306" s="407">
        <v>0.47378656578542194</v>
      </c>
    </row>
    <row r="307" spans="1:13" ht="18.399999999999999" customHeight="1">
      <c r="A307" s="69" t="s">
        <v>178</v>
      </c>
      <c r="B307" s="70" t="s">
        <v>48</v>
      </c>
      <c r="C307" s="71" t="s">
        <v>179</v>
      </c>
      <c r="D307" s="80" t="s">
        <v>42</v>
      </c>
      <c r="E307" s="73">
        <v>144491</v>
      </c>
      <c r="F307" s="365">
        <v>5000</v>
      </c>
      <c r="G307" s="365"/>
      <c r="H307" s="365">
        <v>326</v>
      </c>
      <c r="I307" s="365">
        <v>20988</v>
      </c>
      <c r="J307" s="365">
        <v>46</v>
      </c>
      <c r="K307" s="365">
        <v>0</v>
      </c>
      <c r="L307" s="365">
        <v>0</v>
      </c>
      <c r="M307" s="366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144503.73400000003</v>
      </c>
      <c r="F308" s="73">
        <v>5000</v>
      </c>
      <c r="G308" s="73"/>
      <c r="H308" s="73">
        <v>326</v>
      </c>
      <c r="I308" s="73">
        <v>20835.047999999999</v>
      </c>
      <c r="J308" s="73">
        <v>0</v>
      </c>
      <c r="K308" s="73">
        <v>0</v>
      </c>
      <c r="L308" s="73">
        <v>0</v>
      </c>
      <c r="M308" s="405">
        <v>118342.68600000003</v>
      </c>
    </row>
    <row r="309" spans="1:13" ht="18.399999999999999" customHeight="1">
      <c r="A309" s="74"/>
      <c r="B309" s="70"/>
      <c r="C309" s="71"/>
      <c r="D309" s="80" t="s">
        <v>44</v>
      </c>
      <c r="E309" s="73">
        <v>68106.421169999987</v>
      </c>
      <c r="F309" s="73">
        <v>5000</v>
      </c>
      <c r="G309" s="73"/>
      <c r="H309" s="73">
        <v>146.22734</v>
      </c>
      <c r="I309" s="73">
        <v>9615.0651699999962</v>
      </c>
      <c r="J309" s="73">
        <v>0</v>
      </c>
      <c r="K309" s="73">
        <v>0</v>
      </c>
      <c r="L309" s="73">
        <v>0</v>
      </c>
      <c r="M309" s="405">
        <v>53345.128659999988</v>
      </c>
    </row>
    <row r="310" spans="1:13" ht="18.399999999999999" customHeight="1">
      <c r="A310" s="74"/>
      <c r="B310" s="70"/>
      <c r="C310" s="71"/>
      <c r="D310" s="80" t="s">
        <v>45</v>
      </c>
      <c r="E310" s="286">
        <v>0.47135407167228399</v>
      </c>
      <c r="F310" s="286">
        <v>1</v>
      </c>
      <c r="G310" s="286"/>
      <c r="H310" s="286">
        <v>0.44855012269938649</v>
      </c>
      <c r="I310" s="286">
        <v>0.45812203020773756</v>
      </c>
      <c r="J310" s="286">
        <v>0</v>
      </c>
      <c r="K310" s="286">
        <v>0</v>
      </c>
      <c r="L310" s="286">
        <v>0</v>
      </c>
      <c r="M310" s="406">
        <v>0.45157603558761028</v>
      </c>
    </row>
    <row r="311" spans="1:13" ht="18.399999999999999" customHeight="1">
      <c r="A311" s="76"/>
      <c r="B311" s="77"/>
      <c r="C311" s="78"/>
      <c r="D311" s="82" t="s">
        <v>46</v>
      </c>
      <c r="E311" s="287">
        <v>0.47131253487193608</v>
      </c>
      <c r="F311" s="287">
        <v>1</v>
      </c>
      <c r="G311" s="287"/>
      <c r="H311" s="287">
        <v>0.44855012269938649</v>
      </c>
      <c r="I311" s="287">
        <v>0.46148514608653635</v>
      </c>
      <c r="J311" s="287">
        <v>0</v>
      </c>
      <c r="K311" s="287">
        <v>0</v>
      </c>
      <c r="L311" s="287">
        <v>0</v>
      </c>
      <c r="M311" s="407">
        <v>0.45076827696812605</v>
      </c>
    </row>
    <row r="312" spans="1:13" ht="18.399999999999999" customHeight="1">
      <c r="A312" s="69" t="s">
        <v>180</v>
      </c>
      <c r="B312" s="70" t="s">
        <v>48</v>
      </c>
      <c r="C312" s="71" t="s">
        <v>181</v>
      </c>
      <c r="D312" s="80" t="s">
        <v>42</v>
      </c>
      <c r="E312" s="73">
        <v>13474</v>
      </c>
      <c r="F312" s="365">
        <v>1500</v>
      </c>
      <c r="G312" s="365"/>
      <c r="H312" s="365">
        <v>11</v>
      </c>
      <c r="I312" s="365">
        <v>11728</v>
      </c>
      <c r="J312" s="365">
        <v>235</v>
      </c>
      <c r="K312" s="365">
        <v>0</v>
      </c>
      <c r="L312" s="365">
        <v>0</v>
      </c>
      <c r="M312" s="366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15546.66</v>
      </c>
      <c r="F313" s="73">
        <v>1500</v>
      </c>
      <c r="G313" s="73"/>
      <c r="H313" s="73">
        <v>11</v>
      </c>
      <c r="I313" s="73">
        <v>13732.16</v>
      </c>
      <c r="J313" s="73">
        <v>303.5</v>
      </c>
      <c r="K313" s="73">
        <v>0</v>
      </c>
      <c r="L313" s="73">
        <v>0</v>
      </c>
      <c r="M313" s="405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8186.7697499999986</v>
      </c>
      <c r="F314" s="73">
        <v>1125</v>
      </c>
      <c r="G314" s="73"/>
      <c r="H314" s="73">
        <v>1.3364500000000001</v>
      </c>
      <c r="I314" s="73">
        <v>7060.4332999999988</v>
      </c>
      <c r="J314" s="73">
        <v>0</v>
      </c>
      <c r="K314" s="73">
        <v>0</v>
      </c>
      <c r="L314" s="73">
        <v>0</v>
      </c>
      <c r="M314" s="405">
        <v>0</v>
      </c>
    </row>
    <row r="315" spans="1:13" ht="18.399999999999999" customHeight="1">
      <c r="A315" s="74"/>
      <c r="B315" s="70"/>
      <c r="C315" s="71"/>
      <c r="D315" s="80" t="s">
        <v>45</v>
      </c>
      <c r="E315" s="286">
        <v>0.6075975768146058</v>
      </c>
      <c r="F315" s="286">
        <v>0.75</v>
      </c>
      <c r="G315" s="286"/>
      <c r="H315" s="286">
        <v>0.12149545454545456</v>
      </c>
      <c r="I315" s="286">
        <v>0.60201511766712135</v>
      </c>
      <c r="J315" s="286">
        <v>0</v>
      </c>
      <c r="K315" s="286">
        <v>0</v>
      </c>
      <c r="L315" s="286">
        <v>0</v>
      </c>
      <c r="M315" s="406">
        <v>0</v>
      </c>
    </row>
    <row r="316" spans="1:13" ht="18.399999999999999" customHeight="1">
      <c r="A316" s="76"/>
      <c r="B316" s="77"/>
      <c r="C316" s="78"/>
      <c r="D316" s="82" t="s">
        <v>46</v>
      </c>
      <c r="E316" s="287">
        <v>0.52659347731281181</v>
      </c>
      <c r="F316" s="287">
        <v>0.75</v>
      </c>
      <c r="G316" s="287"/>
      <c r="H316" s="287">
        <v>0.12149545454545456</v>
      </c>
      <c r="I316" s="287">
        <v>0.51415314852142702</v>
      </c>
      <c r="J316" s="287">
        <v>0</v>
      </c>
      <c r="K316" s="287">
        <v>0</v>
      </c>
      <c r="L316" s="287">
        <v>0</v>
      </c>
      <c r="M316" s="407">
        <v>0</v>
      </c>
    </row>
    <row r="317" spans="1:13" ht="18.399999999999999" customHeight="1">
      <c r="A317" s="69" t="s">
        <v>182</v>
      </c>
      <c r="B317" s="70" t="s">
        <v>48</v>
      </c>
      <c r="C317" s="71" t="s">
        <v>183</v>
      </c>
      <c r="D317" s="80" t="s">
        <v>42</v>
      </c>
      <c r="E317" s="73">
        <v>159698</v>
      </c>
      <c r="F317" s="365">
        <v>0</v>
      </c>
      <c r="G317" s="365"/>
      <c r="H317" s="365">
        <v>359</v>
      </c>
      <c r="I317" s="365">
        <v>136775</v>
      </c>
      <c r="J317" s="365">
        <v>22564</v>
      </c>
      <c r="K317" s="365">
        <v>0</v>
      </c>
      <c r="L317" s="365">
        <v>0</v>
      </c>
      <c r="M317" s="366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159828.1</v>
      </c>
      <c r="F318" s="73">
        <v>0</v>
      </c>
      <c r="G318" s="73"/>
      <c r="H318" s="73">
        <v>433</v>
      </c>
      <c r="I318" s="73">
        <v>136701</v>
      </c>
      <c r="J318" s="73">
        <v>22564</v>
      </c>
      <c r="K318" s="73">
        <v>0</v>
      </c>
      <c r="L318" s="73">
        <v>0</v>
      </c>
      <c r="M318" s="405">
        <v>130.1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81826.527830000021</v>
      </c>
      <c r="F319" s="73">
        <v>0</v>
      </c>
      <c r="G319" s="73"/>
      <c r="H319" s="73">
        <v>274.49338999999998</v>
      </c>
      <c r="I319" s="73">
        <v>77937.088700000022</v>
      </c>
      <c r="J319" s="73">
        <v>3529.6012300000002</v>
      </c>
      <c r="K319" s="73">
        <v>0</v>
      </c>
      <c r="L319" s="73">
        <v>0</v>
      </c>
      <c r="M319" s="405">
        <v>85.344510000000014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86">
        <v>0.51238292170221311</v>
      </c>
      <c r="F320" s="286">
        <v>0</v>
      </c>
      <c r="G320" s="286"/>
      <c r="H320" s="286">
        <v>0.76460554317548735</v>
      </c>
      <c r="I320" s="286">
        <v>0.56981969438859459</v>
      </c>
      <c r="J320" s="286">
        <v>0.1564262200850913</v>
      </c>
      <c r="K320" s="286">
        <v>0</v>
      </c>
      <c r="L320" s="286">
        <v>0</v>
      </c>
      <c r="M320" s="406">
        <v>0</v>
      </c>
    </row>
    <row r="321" spans="1:13" ht="18" customHeight="1">
      <c r="A321" s="76"/>
      <c r="B321" s="77"/>
      <c r="C321" s="78" t="s">
        <v>4</v>
      </c>
      <c r="D321" s="79" t="s">
        <v>46</v>
      </c>
      <c r="E321" s="408">
        <v>0.5119658422392559</v>
      </c>
      <c r="F321" s="287">
        <v>0</v>
      </c>
      <c r="G321" s="287"/>
      <c r="H321" s="287">
        <v>0.63393392609699761</v>
      </c>
      <c r="I321" s="287">
        <v>0.5701281534151178</v>
      </c>
      <c r="J321" s="287">
        <v>0.1564262200850913</v>
      </c>
      <c r="K321" s="287">
        <v>0</v>
      </c>
      <c r="L321" s="287">
        <v>0</v>
      </c>
      <c r="M321" s="407">
        <v>0.65599162182936221</v>
      </c>
    </row>
    <row r="322" spans="1:13" ht="18.399999999999999" customHeight="1">
      <c r="A322" s="69" t="s">
        <v>184</v>
      </c>
      <c r="B322" s="70" t="s">
        <v>48</v>
      </c>
      <c r="C322" s="71" t="s">
        <v>185</v>
      </c>
      <c r="D322" s="72" t="s">
        <v>42</v>
      </c>
      <c r="E322" s="409">
        <v>34298</v>
      </c>
      <c r="F322" s="365">
        <v>0</v>
      </c>
      <c r="G322" s="365"/>
      <c r="H322" s="365">
        <v>52</v>
      </c>
      <c r="I322" s="365">
        <v>33037</v>
      </c>
      <c r="J322" s="365">
        <v>1209</v>
      </c>
      <c r="K322" s="365">
        <v>0</v>
      </c>
      <c r="L322" s="365">
        <v>0</v>
      </c>
      <c r="M322" s="366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34298</v>
      </c>
      <c r="F323" s="73">
        <v>0</v>
      </c>
      <c r="G323" s="73"/>
      <c r="H323" s="73">
        <v>52</v>
      </c>
      <c r="I323" s="73">
        <v>33037</v>
      </c>
      <c r="J323" s="73">
        <v>1209</v>
      </c>
      <c r="K323" s="73">
        <v>0</v>
      </c>
      <c r="L323" s="73">
        <v>0</v>
      </c>
      <c r="M323" s="405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18862.187239999999</v>
      </c>
      <c r="F324" s="73">
        <v>0</v>
      </c>
      <c r="G324" s="73"/>
      <c r="H324" s="73">
        <v>12.389670000000001</v>
      </c>
      <c r="I324" s="73">
        <v>18831.347569999998</v>
      </c>
      <c r="J324" s="73">
        <v>18.45</v>
      </c>
      <c r="K324" s="73">
        <v>0</v>
      </c>
      <c r="L324" s="73">
        <v>0</v>
      </c>
      <c r="M324" s="405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86">
        <v>0.54995006239430866</v>
      </c>
      <c r="F325" s="286">
        <v>0</v>
      </c>
      <c r="G325" s="286"/>
      <c r="H325" s="286">
        <v>0.23826288461538464</v>
      </c>
      <c r="I325" s="286">
        <v>0.57000779641008559</v>
      </c>
      <c r="J325" s="286">
        <v>1.5260545905707195E-2</v>
      </c>
      <c r="K325" s="286">
        <v>0</v>
      </c>
      <c r="L325" s="286">
        <v>0</v>
      </c>
      <c r="M325" s="406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87">
        <v>0.54995006239430866</v>
      </c>
      <c r="F326" s="287">
        <v>0</v>
      </c>
      <c r="G326" s="287"/>
      <c r="H326" s="287">
        <v>0.23826288461538464</v>
      </c>
      <c r="I326" s="287">
        <v>0.57000779641008559</v>
      </c>
      <c r="J326" s="287">
        <v>1.5260545905707195E-2</v>
      </c>
      <c r="K326" s="287">
        <v>0</v>
      </c>
      <c r="L326" s="287">
        <v>0</v>
      </c>
      <c r="M326" s="407">
        <v>0</v>
      </c>
    </row>
    <row r="327" spans="1:13" ht="18.399999999999999" customHeight="1">
      <c r="A327" s="69" t="s">
        <v>186</v>
      </c>
      <c r="B327" s="70" t="s">
        <v>48</v>
      </c>
      <c r="C327" s="71" t="s">
        <v>187</v>
      </c>
      <c r="D327" s="80" t="s">
        <v>42</v>
      </c>
      <c r="E327" s="73">
        <v>13498</v>
      </c>
      <c r="F327" s="365">
        <v>0</v>
      </c>
      <c r="G327" s="365"/>
      <c r="H327" s="365">
        <v>25</v>
      </c>
      <c r="I327" s="365">
        <v>13473</v>
      </c>
      <c r="J327" s="365">
        <v>0</v>
      </c>
      <c r="K327" s="365">
        <v>0</v>
      </c>
      <c r="L327" s="365">
        <v>0</v>
      </c>
      <c r="M327" s="366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13586.163</v>
      </c>
      <c r="F328" s="73">
        <v>0</v>
      </c>
      <c r="G328" s="73"/>
      <c r="H328" s="73">
        <v>33</v>
      </c>
      <c r="I328" s="73">
        <v>13553.163</v>
      </c>
      <c r="J328" s="73">
        <v>0</v>
      </c>
      <c r="K328" s="73">
        <v>0</v>
      </c>
      <c r="L328" s="73">
        <v>0</v>
      </c>
      <c r="M328" s="405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7505.8651400000017</v>
      </c>
      <c r="F329" s="73">
        <v>0</v>
      </c>
      <c r="G329" s="73"/>
      <c r="H329" s="73">
        <v>19.917059999999999</v>
      </c>
      <c r="I329" s="73">
        <v>7485.9480800000019</v>
      </c>
      <c r="J329" s="73">
        <v>0</v>
      </c>
      <c r="K329" s="73">
        <v>0</v>
      </c>
      <c r="L329" s="73">
        <v>0</v>
      </c>
      <c r="M329" s="405">
        <v>0</v>
      </c>
    </row>
    <row r="330" spans="1:13" ht="18.399999999999999" customHeight="1">
      <c r="A330" s="74"/>
      <c r="B330" s="70"/>
      <c r="C330" s="71"/>
      <c r="D330" s="80" t="s">
        <v>45</v>
      </c>
      <c r="E330" s="286">
        <v>0.55607239146540244</v>
      </c>
      <c r="F330" s="286">
        <v>0</v>
      </c>
      <c r="G330" s="286"/>
      <c r="H330" s="286">
        <v>0.79668240000000001</v>
      </c>
      <c r="I330" s="286">
        <v>0.55562592444147574</v>
      </c>
      <c r="J330" s="286">
        <v>0</v>
      </c>
      <c r="K330" s="286">
        <v>0</v>
      </c>
      <c r="L330" s="286">
        <v>0</v>
      </c>
      <c r="M330" s="406">
        <v>0</v>
      </c>
    </row>
    <row r="331" spans="1:13" ht="18.399999999999999" customHeight="1">
      <c r="A331" s="76"/>
      <c r="B331" s="77"/>
      <c r="C331" s="78"/>
      <c r="D331" s="83" t="s">
        <v>46</v>
      </c>
      <c r="E331" s="287">
        <v>0.55246393996597876</v>
      </c>
      <c r="F331" s="287">
        <v>0</v>
      </c>
      <c r="G331" s="287"/>
      <c r="H331" s="287">
        <v>0.60354727272727271</v>
      </c>
      <c r="I331" s="287">
        <v>0.55233955940764545</v>
      </c>
      <c r="J331" s="287">
        <v>0</v>
      </c>
      <c r="K331" s="287">
        <v>0</v>
      </c>
      <c r="L331" s="287">
        <v>0</v>
      </c>
      <c r="M331" s="407">
        <v>0</v>
      </c>
    </row>
    <row r="332" spans="1:13" ht="18.399999999999999" customHeight="1">
      <c r="A332" s="69" t="s">
        <v>188</v>
      </c>
      <c r="B332" s="70" t="s">
        <v>48</v>
      </c>
      <c r="C332" s="71" t="s">
        <v>189</v>
      </c>
      <c r="D332" s="80" t="s">
        <v>42</v>
      </c>
      <c r="E332" s="73">
        <v>82353</v>
      </c>
      <c r="F332" s="365">
        <v>78253</v>
      </c>
      <c r="G332" s="365"/>
      <c r="H332" s="365">
        <v>0</v>
      </c>
      <c r="I332" s="365">
        <v>0</v>
      </c>
      <c r="J332" s="365">
        <v>3713</v>
      </c>
      <c r="K332" s="365">
        <v>0</v>
      </c>
      <c r="L332" s="365">
        <v>0</v>
      </c>
      <c r="M332" s="366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82353</v>
      </c>
      <c r="F333" s="73">
        <v>78253</v>
      </c>
      <c r="G333" s="73"/>
      <c r="H333" s="73">
        <v>0</v>
      </c>
      <c r="I333" s="73">
        <v>0</v>
      </c>
      <c r="J333" s="73">
        <v>3713</v>
      </c>
      <c r="K333" s="73">
        <v>0</v>
      </c>
      <c r="L333" s="73">
        <v>0</v>
      </c>
      <c r="M333" s="405">
        <v>387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44683</v>
      </c>
      <c r="F334" s="73">
        <v>44209</v>
      </c>
      <c r="G334" s="73"/>
      <c r="H334" s="73">
        <v>0</v>
      </c>
      <c r="I334" s="73">
        <v>0</v>
      </c>
      <c r="J334" s="73">
        <v>250</v>
      </c>
      <c r="K334" s="73">
        <v>0</v>
      </c>
      <c r="L334" s="73">
        <v>0</v>
      </c>
      <c r="M334" s="405">
        <v>224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86">
        <v>0.54257889815792992</v>
      </c>
      <c r="F335" s="286">
        <v>0.56494958659731898</v>
      </c>
      <c r="G335" s="286"/>
      <c r="H335" s="286">
        <v>0</v>
      </c>
      <c r="I335" s="286">
        <v>0</v>
      </c>
      <c r="J335" s="286">
        <v>6.7330999192028007E-2</v>
      </c>
      <c r="K335" s="286">
        <v>0</v>
      </c>
      <c r="L335" s="286">
        <v>0</v>
      </c>
      <c r="M335" s="406">
        <v>0.57881136950904388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87">
        <v>0.54257889815792992</v>
      </c>
      <c r="F336" s="287">
        <v>0.56494958659731898</v>
      </c>
      <c r="G336" s="287"/>
      <c r="H336" s="287">
        <v>0</v>
      </c>
      <c r="I336" s="287">
        <v>0</v>
      </c>
      <c r="J336" s="287">
        <v>6.7330999192028007E-2</v>
      </c>
      <c r="K336" s="287">
        <v>0</v>
      </c>
      <c r="L336" s="287">
        <v>0</v>
      </c>
      <c r="M336" s="407">
        <v>0.57881136950904388</v>
      </c>
    </row>
    <row r="337" spans="1:13" ht="18.399999999999999" customHeight="1">
      <c r="A337" s="69" t="s">
        <v>190</v>
      </c>
      <c r="B337" s="70" t="s">
        <v>48</v>
      </c>
      <c r="C337" s="71" t="s">
        <v>191</v>
      </c>
      <c r="D337" s="80" t="s">
        <v>42</v>
      </c>
      <c r="E337" s="73">
        <v>32668</v>
      </c>
      <c r="F337" s="365">
        <v>0</v>
      </c>
      <c r="G337" s="365"/>
      <c r="H337" s="365">
        <v>230</v>
      </c>
      <c r="I337" s="365">
        <v>31789</v>
      </c>
      <c r="J337" s="365">
        <v>649</v>
      </c>
      <c r="K337" s="365">
        <v>0</v>
      </c>
      <c r="L337" s="365">
        <v>0</v>
      </c>
      <c r="M337" s="366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34015.326000000001</v>
      </c>
      <c r="F338" s="73">
        <v>0</v>
      </c>
      <c r="G338" s="73"/>
      <c r="H338" s="73">
        <v>236.25399999999999</v>
      </c>
      <c r="I338" s="73">
        <v>32380.477999999999</v>
      </c>
      <c r="J338" s="73">
        <v>1398.5940000000001</v>
      </c>
      <c r="K338" s="73">
        <v>0</v>
      </c>
      <c r="L338" s="73">
        <v>0</v>
      </c>
      <c r="M338" s="405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23795.207389999996</v>
      </c>
      <c r="F339" s="73">
        <v>0</v>
      </c>
      <c r="G339" s="73"/>
      <c r="H339" s="73">
        <v>165.18372000000002</v>
      </c>
      <c r="I339" s="73">
        <v>23568.868069999997</v>
      </c>
      <c r="J339" s="73">
        <v>61.1556</v>
      </c>
      <c r="K339" s="73">
        <v>0</v>
      </c>
      <c r="L339" s="73">
        <v>0</v>
      </c>
      <c r="M339" s="405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86">
        <v>0.728394985612832</v>
      </c>
      <c r="F340" s="286">
        <v>0</v>
      </c>
      <c r="G340" s="286"/>
      <c r="H340" s="286">
        <v>0.71819008695652187</v>
      </c>
      <c r="I340" s="286">
        <v>0.741415837868445</v>
      </c>
      <c r="J340" s="286">
        <v>9.4230508474576272E-2</v>
      </c>
      <c r="K340" s="286">
        <v>0</v>
      </c>
      <c r="L340" s="286">
        <v>0</v>
      </c>
      <c r="M340" s="406">
        <v>0</v>
      </c>
    </row>
    <row r="341" spans="1:13" ht="18" customHeight="1">
      <c r="A341" s="76"/>
      <c r="B341" s="77"/>
      <c r="C341" s="78" t="s">
        <v>4</v>
      </c>
      <c r="D341" s="82" t="s">
        <v>46</v>
      </c>
      <c r="E341" s="287">
        <v>0.69954371126709169</v>
      </c>
      <c r="F341" s="287">
        <v>0</v>
      </c>
      <c r="G341" s="287"/>
      <c r="H341" s="287">
        <v>0.69917851126330144</v>
      </c>
      <c r="I341" s="287">
        <v>0.72787276549777913</v>
      </c>
      <c r="J341" s="287">
        <v>4.3726485313107306E-2</v>
      </c>
      <c r="K341" s="287">
        <v>0</v>
      </c>
      <c r="L341" s="287">
        <v>0</v>
      </c>
      <c r="M341" s="407">
        <v>0</v>
      </c>
    </row>
    <row r="342" spans="1:13" ht="18.399999999999999" customHeight="1">
      <c r="A342" s="69" t="s">
        <v>192</v>
      </c>
      <c r="B342" s="70" t="s">
        <v>48</v>
      </c>
      <c r="C342" s="71" t="s">
        <v>193</v>
      </c>
      <c r="D342" s="80" t="s">
        <v>42</v>
      </c>
      <c r="E342" s="73">
        <v>18963</v>
      </c>
      <c r="F342" s="365">
        <v>0</v>
      </c>
      <c r="G342" s="365"/>
      <c r="H342" s="365">
        <v>115</v>
      </c>
      <c r="I342" s="365">
        <v>14800</v>
      </c>
      <c r="J342" s="365">
        <v>3223</v>
      </c>
      <c r="K342" s="365">
        <v>0</v>
      </c>
      <c r="L342" s="365">
        <v>0</v>
      </c>
      <c r="M342" s="366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18967.760999999999</v>
      </c>
      <c r="F343" s="73">
        <v>0</v>
      </c>
      <c r="G343" s="73"/>
      <c r="H343" s="73">
        <v>115</v>
      </c>
      <c r="I343" s="73">
        <v>14761</v>
      </c>
      <c r="J343" s="73">
        <v>3262</v>
      </c>
      <c r="K343" s="73">
        <v>0</v>
      </c>
      <c r="L343" s="73">
        <v>0</v>
      </c>
      <c r="M343" s="405">
        <v>829.76099999999997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7653.3949299999986</v>
      </c>
      <c r="F344" s="73">
        <v>0</v>
      </c>
      <c r="G344" s="73"/>
      <c r="H344" s="73">
        <v>27.364180000000001</v>
      </c>
      <c r="I344" s="73">
        <v>7424.6586399999987</v>
      </c>
      <c r="J344" s="73">
        <v>0</v>
      </c>
      <c r="K344" s="73">
        <v>0</v>
      </c>
      <c r="L344" s="73">
        <v>0</v>
      </c>
      <c r="M344" s="405">
        <v>201.37210999999999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86">
        <v>0.40359620998787105</v>
      </c>
      <c r="F345" s="286">
        <v>0</v>
      </c>
      <c r="G345" s="286"/>
      <c r="H345" s="286">
        <v>0.23794939130434783</v>
      </c>
      <c r="I345" s="286">
        <v>0.50166612432432423</v>
      </c>
      <c r="J345" s="286">
        <v>0</v>
      </c>
      <c r="K345" s="286">
        <v>0</v>
      </c>
      <c r="L345" s="286">
        <v>0</v>
      </c>
      <c r="M345" s="406">
        <v>0.24408740606060605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87">
        <v>0.40349490538182126</v>
      </c>
      <c r="F346" s="287">
        <v>0</v>
      </c>
      <c r="G346" s="287"/>
      <c r="H346" s="287">
        <v>0.23794939130434783</v>
      </c>
      <c r="I346" s="287">
        <v>0.50299157509653813</v>
      </c>
      <c r="J346" s="287">
        <v>0</v>
      </c>
      <c r="K346" s="287">
        <v>0</v>
      </c>
      <c r="L346" s="287">
        <v>0</v>
      </c>
      <c r="M346" s="407">
        <v>0.24268688212629902</v>
      </c>
    </row>
    <row r="347" spans="1:13" ht="18.399999999999999" customHeight="1">
      <c r="A347" s="69" t="s">
        <v>194</v>
      </c>
      <c r="B347" s="70" t="s">
        <v>48</v>
      </c>
      <c r="C347" s="71" t="s">
        <v>195</v>
      </c>
      <c r="D347" s="80" t="s">
        <v>42</v>
      </c>
      <c r="E347" s="73">
        <v>245112</v>
      </c>
      <c r="F347" s="365">
        <v>0</v>
      </c>
      <c r="G347" s="365"/>
      <c r="H347" s="365">
        <v>510</v>
      </c>
      <c r="I347" s="365">
        <v>214602</v>
      </c>
      <c r="J347" s="365">
        <v>30000</v>
      </c>
      <c r="K347" s="365">
        <v>0</v>
      </c>
      <c r="L347" s="365">
        <v>0</v>
      </c>
      <c r="M347" s="366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245225.4</v>
      </c>
      <c r="F348" s="73">
        <v>0</v>
      </c>
      <c r="G348" s="73"/>
      <c r="H348" s="73">
        <v>880</v>
      </c>
      <c r="I348" s="73">
        <v>216845.4</v>
      </c>
      <c r="J348" s="73">
        <v>27500</v>
      </c>
      <c r="K348" s="73">
        <v>0</v>
      </c>
      <c r="L348" s="73">
        <v>0</v>
      </c>
      <c r="M348" s="405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125791.91071000001</v>
      </c>
      <c r="F349" s="73">
        <v>0</v>
      </c>
      <c r="G349" s="73"/>
      <c r="H349" s="73">
        <v>341.85453000000001</v>
      </c>
      <c r="I349" s="73">
        <v>118831.09911000001</v>
      </c>
      <c r="J349" s="73">
        <v>6618.9570700000004</v>
      </c>
      <c r="K349" s="73">
        <v>0</v>
      </c>
      <c r="L349" s="73">
        <v>0</v>
      </c>
      <c r="M349" s="405">
        <v>0</v>
      </c>
    </row>
    <row r="350" spans="1:13" ht="18.399999999999999" customHeight="1">
      <c r="A350" s="74"/>
      <c r="B350" s="70"/>
      <c r="C350" s="71"/>
      <c r="D350" s="80" t="s">
        <v>45</v>
      </c>
      <c r="E350" s="286">
        <v>0.51320176372433834</v>
      </c>
      <c r="F350" s="286">
        <v>0</v>
      </c>
      <c r="G350" s="286"/>
      <c r="H350" s="286">
        <v>0.67030299999999998</v>
      </c>
      <c r="I350" s="286">
        <v>0.55372782690748457</v>
      </c>
      <c r="J350" s="286">
        <v>0.22063190233333335</v>
      </c>
      <c r="K350" s="286">
        <v>0</v>
      </c>
      <c r="L350" s="286">
        <v>0</v>
      </c>
      <c r="M350" s="406">
        <v>0</v>
      </c>
    </row>
    <row r="351" spans="1:13" ht="18.399999999999999" customHeight="1">
      <c r="A351" s="76"/>
      <c r="B351" s="77"/>
      <c r="C351" s="78"/>
      <c r="D351" s="82" t="s">
        <v>46</v>
      </c>
      <c r="E351" s="287">
        <v>0.5129644429573772</v>
      </c>
      <c r="F351" s="287">
        <v>0</v>
      </c>
      <c r="G351" s="287"/>
      <c r="H351" s="287">
        <v>0.38847105681818184</v>
      </c>
      <c r="I351" s="287">
        <v>0.54799916950048289</v>
      </c>
      <c r="J351" s="287">
        <v>0.24068934800000003</v>
      </c>
      <c r="K351" s="287">
        <v>0</v>
      </c>
      <c r="L351" s="287">
        <v>0</v>
      </c>
      <c r="M351" s="407">
        <v>0</v>
      </c>
    </row>
    <row r="352" spans="1:13" ht="18.399999999999999" customHeight="1">
      <c r="A352" s="69" t="s">
        <v>196</v>
      </c>
      <c r="B352" s="70" t="s">
        <v>48</v>
      </c>
      <c r="C352" s="71" t="s">
        <v>197</v>
      </c>
      <c r="D352" s="80" t="s">
        <v>42</v>
      </c>
      <c r="E352" s="73">
        <v>38337</v>
      </c>
      <c r="F352" s="365">
        <v>0</v>
      </c>
      <c r="G352" s="365"/>
      <c r="H352" s="365">
        <v>40</v>
      </c>
      <c r="I352" s="365">
        <v>30140</v>
      </c>
      <c r="J352" s="365">
        <v>5334</v>
      </c>
      <c r="K352" s="365">
        <v>0</v>
      </c>
      <c r="L352" s="365">
        <v>0</v>
      </c>
      <c r="M352" s="366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38369.264999999999</v>
      </c>
      <c r="F353" s="73">
        <v>0</v>
      </c>
      <c r="G353" s="73"/>
      <c r="H353" s="73">
        <v>55.505220000000001</v>
      </c>
      <c r="I353" s="73">
        <v>30124.494780000001</v>
      </c>
      <c r="J353" s="73">
        <v>5334</v>
      </c>
      <c r="K353" s="73">
        <v>0</v>
      </c>
      <c r="L353" s="73">
        <v>0</v>
      </c>
      <c r="M353" s="405">
        <v>2855.2649999999994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17938.967400000001</v>
      </c>
      <c r="F354" s="73">
        <v>0</v>
      </c>
      <c r="G354" s="73"/>
      <c r="H354" s="73">
        <v>32.568469999999998</v>
      </c>
      <c r="I354" s="73">
        <v>17049.672690000003</v>
      </c>
      <c r="J354" s="73">
        <v>139.6</v>
      </c>
      <c r="K354" s="73">
        <v>0</v>
      </c>
      <c r="L354" s="73">
        <v>0</v>
      </c>
      <c r="M354" s="405">
        <v>717.12624000000005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86">
        <v>0.46792830424915882</v>
      </c>
      <c r="F355" s="286">
        <v>0</v>
      </c>
      <c r="G355" s="286"/>
      <c r="H355" s="286">
        <v>0.8142117499999999</v>
      </c>
      <c r="I355" s="286">
        <v>0.56568257100199082</v>
      </c>
      <c r="J355" s="286">
        <v>2.6171728533933257E-2</v>
      </c>
      <c r="K355" s="286">
        <v>0</v>
      </c>
      <c r="L355" s="286">
        <v>0</v>
      </c>
      <c r="M355" s="406">
        <v>0.25402984059511158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08">
        <v>0.46753481986167839</v>
      </c>
      <c r="F356" s="287">
        <v>0</v>
      </c>
      <c r="G356" s="287"/>
      <c r="H356" s="287">
        <v>0.58676409173767796</v>
      </c>
      <c r="I356" s="287">
        <v>0.56597373049786304</v>
      </c>
      <c r="J356" s="287">
        <v>2.6171728533933257E-2</v>
      </c>
      <c r="K356" s="287">
        <v>0</v>
      </c>
      <c r="L356" s="287">
        <v>0</v>
      </c>
      <c r="M356" s="407">
        <v>0.25115925842259834</v>
      </c>
    </row>
    <row r="357" spans="1:13" ht="18.399999999999999" customHeight="1">
      <c r="A357" s="69" t="s">
        <v>198</v>
      </c>
      <c r="B357" s="70" t="s">
        <v>48</v>
      </c>
      <c r="C357" s="71" t="s">
        <v>199</v>
      </c>
      <c r="D357" s="72" t="s">
        <v>42</v>
      </c>
      <c r="E357" s="409">
        <v>17936437</v>
      </c>
      <c r="F357" s="365">
        <v>17579304</v>
      </c>
      <c r="G357" s="365"/>
      <c r="H357" s="365">
        <v>344836</v>
      </c>
      <c r="I357" s="365">
        <v>12297</v>
      </c>
      <c r="J357" s="365">
        <v>0</v>
      </c>
      <c r="K357" s="365">
        <v>0</v>
      </c>
      <c r="L357" s="365">
        <v>0</v>
      </c>
      <c r="M357" s="366">
        <v>0</v>
      </c>
    </row>
    <row r="358" spans="1:13" ht="18.399999999999999" customHeight="1">
      <c r="A358" s="74"/>
      <c r="B358" s="70"/>
      <c r="C358" s="71" t="s">
        <v>200</v>
      </c>
      <c r="D358" s="80" t="s">
        <v>43</v>
      </c>
      <c r="E358" s="73">
        <v>17936452.100000001</v>
      </c>
      <c r="F358" s="73">
        <v>17579304</v>
      </c>
      <c r="G358" s="73"/>
      <c r="H358" s="73">
        <v>344851.1</v>
      </c>
      <c r="I358" s="73">
        <v>12297</v>
      </c>
      <c r="J358" s="73">
        <v>0</v>
      </c>
      <c r="K358" s="73">
        <v>0</v>
      </c>
      <c r="L358" s="73">
        <v>0</v>
      </c>
      <c r="M358" s="405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10016015.099999998</v>
      </c>
      <c r="F359" s="73">
        <v>9803651.127799999</v>
      </c>
      <c r="G359" s="73"/>
      <c r="H359" s="73">
        <v>205231.77119999999</v>
      </c>
      <c r="I359" s="73">
        <v>7132.201</v>
      </c>
      <c r="J359" s="73">
        <v>0</v>
      </c>
      <c r="K359" s="73">
        <v>0</v>
      </c>
      <c r="L359" s="73">
        <v>0</v>
      </c>
      <c r="M359" s="405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86">
        <v>0.55841720961638019</v>
      </c>
      <c r="F360" s="286">
        <v>0.55768141490698375</v>
      </c>
      <c r="G360" s="286"/>
      <c r="H360" s="286">
        <v>0.59515761463420291</v>
      </c>
      <c r="I360" s="286">
        <v>0.57999520208180855</v>
      </c>
      <c r="J360" s="286">
        <v>0</v>
      </c>
      <c r="K360" s="286">
        <v>0</v>
      </c>
      <c r="L360" s="286">
        <v>0</v>
      </c>
      <c r="M360" s="406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87">
        <v>0.55841673950669413</v>
      </c>
      <c r="F361" s="287">
        <v>0.55768141490698375</v>
      </c>
      <c r="G361" s="287"/>
      <c r="H361" s="287">
        <v>0.59513155445930144</v>
      </c>
      <c r="I361" s="287">
        <v>0.57999520208180855</v>
      </c>
      <c r="J361" s="287">
        <v>0</v>
      </c>
      <c r="K361" s="287">
        <v>0</v>
      </c>
      <c r="L361" s="287">
        <v>0</v>
      </c>
      <c r="M361" s="407">
        <v>0</v>
      </c>
    </row>
    <row r="362" spans="1:13" ht="18.399999999999999" customHeight="1">
      <c r="A362" s="69" t="s">
        <v>201</v>
      </c>
      <c r="B362" s="70" t="s">
        <v>48</v>
      </c>
      <c r="C362" s="71" t="s">
        <v>202</v>
      </c>
      <c r="D362" s="72" t="s">
        <v>42</v>
      </c>
      <c r="E362" s="73">
        <v>56530465</v>
      </c>
      <c r="F362" s="365">
        <v>47337214</v>
      </c>
      <c r="G362" s="365"/>
      <c r="H362" s="365">
        <v>5601858</v>
      </c>
      <c r="I362" s="365">
        <v>3591393</v>
      </c>
      <c r="J362" s="365">
        <v>0</v>
      </c>
      <c r="K362" s="365">
        <v>0</v>
      </c>
      <c r="L362" s="365">
        <v>0</v>
      </c>
      <c r="M362" s="366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56530762.038999997</v>
      </c>
      <c r="F363" s="73">
        <v>47337214</v>
      </c>
      <c r="G363" s="73"/>
      <c r="H363" s="73">
        <v>5602155.0389999999</v>
      </c>
      <c r="I363" s="73">
        <v>3591393</v>
      </c>
      <c r="J363" s="73">
        <v>0</v>
      </c>
      <c r="K363" s="73">
        <v>0</v>
      </c>
      <c r="L363" s="73">
        <v>0</v>
      </c>
      <c r="M363" s="405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22580399.67475</v>
      </c>
      <c r="F364" s="73">
        <v>17408347.62494</v>
      </c>
      <c r="G364" s="73"/>
      <c r="H364" s="73">
        <v>3259576.1316800001</v>
      </c>
      <c r="I364" s="73">
        <v>1912475.9181299999</v>
      </c>
      <c r="J364" s="73">
        <v>0</v>
      </c>
      <c r="K364" s="73">
        <v>0</v>
      </c>
      <c r="L364" s="73">
        <v>0</v>
      </c>
      <c r="M364" s="405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86">
        <v>0.39943771335951334</v>
      </c>
      <c r="F365" s="286">
        <v>0.36775184160478902</v>
      </c>
      <c r="G365" s="286"/>
      <c r="H365" s="286">
        <v>0.58187410885459789</v>
      </c>
      <c r="I365" s="286">
        <v>0.53251646871562086</v>
      </c>
      <c r="J365" s="286">
        <v>0</v>
      </c>
      <c r="K365" s="286">
        <v>0</v>
      </c>
      <c r="L365" s="286">
        <v>0</v>
      </c>
      <c r="M365" s="406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87">
        <v>0.39943561452739684</v>
      </c>
      <c r="F366" s="287">
        <v>0.36775184160478902</v>
      </c>
      <c r="G366" s="287"/>
      <c r="H366" s="287">
        <v>0.58184325656610947</v>
      </c>
      <c r="I366" s="287">
        <v>0.53251646871562086</v>
      </c>
      <c r="J366" s="287">
        <v>0</v>
      </c>
      <c r="K366" s="287">
        <v>0</v>
      </c>
      <c r="L366" s="287">
        <v>0</v>
      </c>
      <c r="M366" s="407">
        <v>0</v>
      </c>
    </row>
    <row r="367" spans="1:13" ht="18.399999999999999" customHeight="1">
      <c r="A367" s="69" t="s">
        <v>203</v>
      </c>
      <c r="B367" s="70" t="s">
        <v>48</v>
      </c>
      <c r="C367" s="71" t="s">
        <v>448</v>
      </c>
      <c r="D367" s="72" t="s">
        <v>42</v>
      </c>
      <c r="E367" s="73">
        <v>36859</v>
      </c>
      <c r="F367" s="365">
        <v>0</v>
      </c>
      <c r="G367" s="365"/>
      <c r="H367" s="365">
        <v>20</v>
      </c>
      <c r="I367" s="365">
        <v>36481</v>
      </c>
      <c r="J367" s="365">
        <v>358</v>
      </c>
      <c r="K367" s="365">
        <v>0</v>
      </c>
      <c r="L367" s="365">
        <v>0</v>
      </c>
      <c r="M367" s="366">
        <v>0</v>
      </c>
    </row>
    <row r="368" spans="1:13" ht="18.399999999999999" customHeight="1">
      <c r="A368" s="74"/>
      <c r="B368" s="70"/>
      <c r="C368" s="71" t="s">
        <v>449</v>
      </c>
      <c r="D368" s="75" t="s">
        <v>43</v>
      </c>
      <c r="E368" s="73">
        <v>47907.398000000008</v>
      </c>
      <c r="F368" s="73">
        <v>0</v>
      </c>
      <c r="G368" s="73"/>
      <c r="H368" s="73">
        <v>49.574349999999995</v>
      </c>
      <c r="I368" s="73">
        <v>47532.397650000006</v>
      </c>
      <c r="J368" s="73">
        <v>325.42599999999999</v>
      </c>
      <c r="K368" s="73">
        <v>0</v>
      </c>
      <c r="L368" s="73">
        <v>0</v>
      </c>
      <c r="M368" s="405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26340.03182</v>
      </c>
      <c r="F369" s="73">
        <v>0</v>
      </c>
      <c r="G369" s="73"/>
      <c r="H369" s="73">
        <v>21.975950000000001</v>
      </c>
      <c r="I369" s="73">
        <v>26035.197690000001</v>
      </c>
      <c r="J369" s="73">
        <v>282.85818</v>
      </c>
      <c r="K369" s="73">
        <v>0</v>
      </c>
      <c r="L369" s="73">
        <v>0</v>
      </c>
      <c r="M369" s="405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86">
        <v>0.7146160183401612</v>
      </c>
      <c r="F370" s="286">
        <v>0</v>
      </c>
      <c r="G370" s="286"/>
      <c r="H370" s="286">
        <v>1.0987975000000001</v>
      </c>
      <c r="I370" s="286">
        <v>0.71366458403004307</v>
      </c>
      <c r="J370" s="286">
        <v>0.79010664804469277</v>
      </c>
      <c r="K370" s="286">
        <v>0</v>
      </c>
      <c r="L370" s="286">
        <v>0</v>
      </c>
      <c r="M370" s="406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87">
        <v>0.54981136358104854</v>
      </c>
      <c r="F371" s="287">
        <v>0</v>
      </c>
      <c r="G371" s="287"/>
      <c r="H371" s="287">
        <v>0.44329275119088807</v>
      </c>
      <c r="I371" s="287">
        <v>0.5477358386527762</v>
      </c>
      <c r="J371" s="287">
        <v>0.86919354937835336</v>
      </c>
      <c r="K371" s="287">
        <v>0</v>
      </c>
      <c r="L371" s="287">
        <v>0</v>
      </c>
      <c r="M371" s="407">
        <v>0</v>
      </c>
    </row>
    <row r="372" spans="1:13" ht="18.399999999999999" customHeight="1">
      <c r="A372" s="69" t="s">
        <v>204</v>
      </c>
      <c r="B372" s="70" t="s">
        <v>48</v>
      </c>
      <c r="C372" s="71" t="s">
        <v>205</v>
      </c>
      <c r="D372" s="80" t="s">
        <v>42</v>
      </c>
      <c r="E372" s="73">
        <v>27508</v>
      </c>
      <c r="F372" s="365">
        <v>0</v>
      </c>
      <c r="G372" s="365"/>
      <c r="H372" s="365">
        <v>14</v>
      </c>
      <c r="I372" s="365">
        <v>26754</v>
      </c>
      <c r="J372" s="365">
        <v>740</v>
      </c>
      <c r="K372" s="365">
        <v>0</v>
      </c>
      <c r="L372" s="365">
        <v>0</v>
      </c>
      <c r="M372" s="366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27508</v>
      </c>
      <c r="F373" s="73">
        <v>0</v>
      </c>
      <c r="G373" s="73"/>
      <c r="H373" s="73">
        <v>14</v>
      </c>
      <c r="I373" s="73">
        <v>26754</v>
      </c>
      <c r="J373" s="73">
        <v>740</v>
      </c>
      <c r="K373" s="73">
        <v>0</v>
      </c>
      <c r="L373" s="73">
        <v>0</v>
      </c>
      <c r="M373" s="405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14993.502749999998</v>
      </c>
      <c r="F374" s="73">
        <v>0</v>
      </c>
      <c r="G374" s="73"/>
      <c r="H374" s="73">
        <v>8.3960000000000008</v>
      </c>
      <c r="I374" s="73">
        <v>14985.106749999997</v>
      </c>
      <c r="J374" s="73">
        <v>0</v>
      </c>
      <c r="K374" s="73">
        <v>0</v>
      </c>
      <c r="L374" s="73">
        <v>0</v>
      </c>
      <c r="M374" s="405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86">
        <v>0.54505971899083894</v>
      </c>
      <c r="F375" s="286">
        <v>0</v>
      </c>
      <c r="G375" s="286"/>
      <c r="H375" s="286">
        <v>0.59971428571428576</v>
      </c>
      <c r="I375" s="286">
        <v>0.56010715220153984</v>
      </c>
      <c r="J375" s="286">
        <v>0</v>
      </c>
      <c r="K375" s="286">
        <v>0</v>
      </c>
      <c r="L375" s="286">
        <v>0</v>
      </c>
      <c r="M375" s="406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87">
        <v>0.54505971899083894</v>
      </c>
      <c r="F376" s="287">
        <v>0</v>
      </c>
      <c r="G376" s="287"/>
      <c r="H376" s="287">
        <v>0.59971428571428576</v>
      </c>
      <c r="I376" s="287">
        <v>0.56010715220153984</v>
      </c>
      <c r="J376" s="287">
        <v>0</v>
      </c>
      <c r="K376" s="287">
        <v>0</v>
      </c>
      <c r="L376" s="287">
        <v>0</v>
      </c>
      <c r="M376" s="407">
        <v>0</v>
      </c>
    </row>
    <row r="377" spans="1:13" ht="18.399999999999999" customHeight="1">
      <c r="A377" s="88" t="s">
        <v>206</v>
      </c>
      <c r="B377" s="89" t="s">
        <v>48</v>
      </c>
      <c r="C377" s="70" t="s">
        <v>207</v>
      </c>
      <c r="D377" s="81" t="s">
        <v>42</v>
      </c>
      <c r="E377" s="73">
        <v>114921</v>
      </c>
      <c r="F377" s="365">
        <v>0</v>
      </c>
      <c r="G377" s="365"/>
      <c r="H377" s="365">
        <v>250</v>
      </c>
      <c r="I377" s="365">
        <v>86925</v>
      </c>
      <c r="J377" s="365">
        <v>16150</v>
      </c>
      <c r="K377" s="365">
        <v>0</v>
      </c>
      <c r="L377" s="365">
        <v>0</v>
      </c>
      <c r="M377" s="366">
        <v>11596</v>
      </c>
    </row>
    <row r="378" spans="1:13" ht="18.399999999999999" customHeight="1">
      <c r="A378" s="74"/>
      <c r="B378" s="70"/>
      <c r="C378" s="71" t="s">
        <v>208</v>
      </c>
      <c r="D378" s="80" t="s">
        <v>43</v>
      </c>
      <c r="E378" s="73">
        <v>116729.5</v>
      </c>
      <c r="F378" s="73">
        <v>0</v>
      </c>
      <c r="G378" s="73"/>
      <c r="H378" s="73">
        <v>250</v>
      </c>
      <c r="I378" s="73">
        <v>88733.5</v>
      </c>
      <c r="J378" s="73">
        <v>16150</v>
      </c>
      <c r="K378" s="73">
        <v>0</v>
      </c>
      <c r="L378" s="73">
        <v>0</v>
      </c>
      <c r="M378" s="405">
        <v>11596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54376.487100000013</v>
      </c>
      <c r="F379" s="73">
        <v>0</v>
      </c>
      <c r="G379" s="73"/>
      <c r="H379" s="73">
        <v>101.87039</v>
      </c>
      <c r="I379" s="73">
        <v>47152.84898000001</v>
      </c>
      <c r="J379" s="73">
        <v>4443.1057300000002</v>
      </c>
      <c r="K379" s="73">
        <v>0</v>
      </c>
      <c r="L379" s="73">
        <v>0</v>
      </c>
      <c r="M379" s="405">
        <v>2678.6620000000003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86">
        <v>0.4731640613987001</v>
      </c>
      <c r="F380" s="286">
        <v>0</v>
      </c>
      <c r="G380" s="286"/>
      <c r="H380" s="286">
        <v>0.40748156000000002</v>
      </c>
      <c r="I380" s="286">
        <v>0.54245440299108438</v>
      </c>
      <c r="J380" s="286">
        <v>0.27511490588235293</v>
      </c>
      <c r="K380" s="286">
        <v>0</v>
      </c>
      <c r="L380" s="286">
        <v>0</v>
      </c>
      <c r="M380" s="406">
        <v>0.23099879268713353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87">
        <v>0.46583329064204004</v>
      </c>
      <c r="F381" s="287">
        <v>0</v>
      </c>
      <c r="G381" s="287"/>
      <c r="H381" s="287">
        <v>0.40748156000000002</v>
      </c>
      <c r="I381" s="287">
        <v>0.53139850203136374</v>
      </c>
      <c r="J381" s="287">
        <v>0.27511490588235293</v>
      </c>
      <c r="K381" s="287">
        <v>0</v>
      </c>
      <c r="L381" s="287">
        <v>0</v>
      </c>
      <c r="M381" s="407">
        <v>0.23099879268713353</v>
      </c>
    </row>
    <row r="382" spans="1:13" ht="18.399999999999999" customHeight="1">
      <c r="A382" s="69" t="s">
        <v>209</v>
      </c>
      <c r="B382" s="70" t="s">
        <v>48</v>
      </c>
      <c r="C382" s="71" t="s">
        <v>232</v>
      </c>
      <c r="D382" s="72" t="s">
        <v>42</v>
      </c>
      <c r="E382" s="409">
        <v>30700000</v>
      </c>
      <c r="F382" s="365">
        <v>0</v>
      </c>
      <c r="G382" s="365"/>
      <c r="H382" s="365">
        <v>0</v>
      </c>
      <c r="I382" s="365">
        <v>100</v>
      </c>
      <c r="J382" s="365">
        <v>0</v>
      </c>
      <c r="K382" s="365">
        <v>30699900</v>
      </c>
      <c r="L382" s="365">
        <v>0</v>
      </c>
      <c r="M382" s="366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30700000</v>
      </c>
      <c r="F383" s="73">
        <v>0</v>
      </c>
      <c r="G383" s="73"/>
      <c r="H383" s="73">
        <v>0</v>
      </c>
      <c r="I383" s="73">
        <v>100</v>
      </c>
      <c r="J383" s="73">
        <v>0</v>
      </c>
      <c r="K383" s="73">
        <v>30699900</v>
      </c>
      <c r="L383" s="73">
        <v>0</v>
      </c>
      <c r="M383" s="405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25323286.419359997</v>
      </c>
      <c r="F384" s="73">
        <v>0</v>
      </c>
      <c r="G384" s="73"/>
      <c r="H384" s="73">
        <v>0</v>
      </c>
      <c r="I384" s="73">
        <v>0</v>
      </c>
      <c r="J384" s="73">
        <v>0</v>
      </c>
      <c r="K384" s="73">
        <v>25323286.419359997</v>
      </c>
      <c r="L384" s="73">
        <v>0</v>
      </c>
      <c r="M384" s="405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86">
        <v>0.82486274981628649</v>
      </c>
      <c r="F385" s="286">
        <v>0</v>
      </c>
      <c r="G385" s="286"/>
      <c r="H385" s="286">
        <v>0</v>
      </c>
      <c r="I385" s="286">
        <v>0</v>
      </c>
      <c r="J385" s="286">
        <v>0</v>
      </c>
      <c r="K385" s="286">
        <v>0.8248654366743865</v>
      </c>
      <c r="L385" s="286">
        <v>0</v>
      </c>
      <c r="M385" s="406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87">
        <v>0.82486274981628649</v>
      </c>
      <c r="F386" s="287">
        <v>0</v>
      </c>
      <c r="G386" s="287"/>
      <c r="H386" s="287">
        <v>0</v>
      </c>
      <c r="I386" s="287">
        <v>0</v>
      </c>
      <c r="J386" s="287">
        <v>0</v>
      </c>
      <c r="K386" s="287">
        <v>0.8248654366743865</v>
      </c>
      <c r="L386" s="287">
        <v>0</v>
      </c>
      <c r="M386" s="407">
        <v>0</v>
      </c>
    </row>
    <row r="387" spans="1:13" ht="18.399999999999999" customHeight="1">
      <c r="A387" s="69" t="s">
        <v>210</v>
      </c>
      <c r="B387" s="70" t="s">
        <v>48</v>
      </c>
      <c r="C387" s="71" t="s">
        <v>211</v>
      </c>
      <c r="D387" s="80" t="s">
        <v>42</v>
      </c>
      <c r="E387" s="73">
        <v>123548</v>
      </c>
      <c r="F387" s="365">
        <v>0</v>
      </c>
      <c r="G387" s="365"/>
      <c r="H387" s="365">
        <v>111</v>
      </c>
      <c r="I387" s="365">
        <v>120073</v>
      </c>
      <c r="J387" s="365">
        <v>3364</v>
      </c>
      <c r="K387" s="365">
        <v>0</v>
      </c>
      <c r="L387" s="365">
        <v>0</v>
      </c>
      <c r="M387" s="366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123548.00000000001</v>
      </c>
      <c r="F388" s="73">
        <v>0</v>
      </c>
      <c r="G388" s="73"/>
      <c r="H388" s="73">
        <v>143.88300000000001</v>
      </c>
      <c r="I388" s="73">
        <v>120303.42300000001</v>
      </c>
      <c r="J388" s="73">
        <v>3100.694</v>
      </c>
      <c r="K388" s="73">
        <v>0</v>
      </c>
      <c r="L388" s="73">
        <v>0</v>
      </c>
      <c r="M388" s="405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71502.487549999991</v>
      </c>
      <c r="F389" s="73">
        <v>0</v>
      </c>
      <c r="G389" s="73"/>
      <c r="H389" s="73">
        <v>77.580730000000003</v>
      </c>
      <c r="I389" s="73">
        <v>70910.467219999991</v>
      </c>
      <c r="J389" s="73">
        <v>514.43959999999993</v>
      </c>
      <c r="K389" s="73">
        <v>0</v>
      </c>
      <c r="L389" s="73">
        <v>0</v>
      </c>
      <c r="M389" s="405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86">
        <v>0.57874257414122443</v>
      </c>
      <c r="F390" s="286">
        <v>0</v>
      </c>
      <c r="G390" s="286"/>
      <c r="H390" s="286">
        <v>0.69892549549549554</v>
      </c>
      <c r="I390" s="286">
        <v>0.59056130204125812</v>
      </c>
      <c r="J390" s="286">
        <v>0.15292497027348392</v>
      </c>
      <c r="K390" s="286">
        <v>0</v>
      </c>
      <c r="L390" s="286">
        <v>0</v>
      </c>
      <c r="M390" s="406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87">
        <v>0.57874257414122432</v>
      </c>
      <c r="F391" s="287">
        <v>0</v>
      </c>
      <c r="G391" s="287"/>
      <c r="H391" s="287">
        <v>0.53919316389010519</v>
      </c>
      <c r="I391" s="287">
        <v>0.58943017124292452</v>
      </c>
      <c r="J391" s="287">
        <v>0.16591111538255626</v>
      </c>
      <c r="K391" s="287">
        <v>0</v>
      </c>
      <c r="L391" s="287">
        <v>0</v>
      </c>
      <c r="M391" s="407">
        <v>0</v>
      </c>
    </row>
    <row r="392" spans="1:13" ht="18" customHeight="1">
      <c r="A392" s="69" t="s">
        <v>212</v>
      </c>
      <c r="B392" s="70" t="s">
        <v>48</v>
      </c>
      <c r="C392" s="71" t="s">
        <v>213</v>
      </c>
      <c r="D392" s="80" t="s">
        <v>42</v>
      </c>
      <c r="E392" s="73">
        <v>261723</v>
      </c>
      <c r="F392" s="365">
        <v>0</v>
      </c>
      <c r="G392" s="365"/>
      <c r="H392" s="365">
        <v>0</v>
      </c>
      <c r="I392" s="365">
        <v>261723</v>
      </c>
      <c r="J392" s="365">
        <v>0</v>
      </c>
      <c r="K392" s="365">
        <v>0</v>
      </c>
      <c r="L392" s="365">
        <v>0</v>
      </c>
      <c r="M392" s="366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168535.93302</v>
      </c>
      <c r="F393" s="73">
        <v>0</v>
      </c>
      <c r="G393" s="73"/>
      <c r="H393" s="73">
        <v>0</v>
      </c>
      <c r="I393" s="73">
        <v>168535.93302</v>
      </c>
      <c r="J393" s="73">
        <v>0</v>
      </c>
      <c r="K393" s="73">
        <v>0</v>
      </c>
      <c r="L393" s="73">
        <v>0</v>
      </c>
      <c r="M393" s="405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05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86">
        <v>0</v>
      </c>
      <c r="F395" s="286">
        <v>0</v>
      </c>
      <c r="G395" s="286"/>
      <c r="H395" s="286">
        <v>0</v>
      </c>
      <c r="I395" s="286">
        <v>0</v>
      </c>
      <c r="J395" s="286">
        <v>0</v>
      </c>
      <c r="K395" s="286">
        <v>0</v>
      </c>
      <c r="L395" s="286">
        <v>0</v>
      </c>
      <c r="M395" s="406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87">
        <v>0</v>
      </c>
      <c r="F396" s="287">
        <v>0</v>
      </c>
      <c r="G396" s="287"/>
      <c r="H396" s="287">
        <v>0</v>
      </c>
      <c r="I396" s="287">
        <v>0</v>
      </c>
      <c r="J396" s="287">
        <v>0</v>
      </c>
      <c r="K396" s="287">
        <v>0</v>
      </c>
      <c r="L396" s="287">
        <v>0</v>
      </c>
      <c r="M396" s="407">
        <v>0</v>
      </c>
    </row>
    <row r="397" spans="1:13" ht="18.399999999999999" customHeight="1">
      <c r="A397" s="69" t="s">
        <v>214</v>
      </c>
      <c r="B397" s="70" t="s">
        <v>48</v>
      </c>
      <c r="C397" s="71" t="s">
        <v>215</v>
      </c>
      <c r="D397" s="80" t="s">
        <v>42</v>
      </c>
      <c r="E397" s="73">
        <v>56444715</v>
      </c>
      <c r="F397" s="365">
        <v>56444715</v>
      </c>
      <c r="G397" s="365"/>
      <c r="H397" s="365">
        <v>0</v>
      </c>
      <c r="I397" s="365">
        <v>0</v>
      </c>
      <c r="J397" s="365">
        <v>0</v>
      </c>
      <c r="K397" s="365">
        <v>0</v>
      </c>
      <c r="L397" s="365">
        <v>0</v>
      </c>
      <c r="M397" s="366">
        <v>0</v>
      </c>
    </row>
    <row r="398" spans="1:13" ht="18.399999999999999" customHeight="1">
      <c r="A398" s="74"/>
      <c r="B398" s="70"/>
      <c r="C398" s="71" t="s">
        <v>216</v>
      </c>
      <c r="D398" s="80" t="s">
        <v>43</v>
      </c>
      <c r="E398" s="73">
        <v>56444715</v>
      </c>
      <c r="F398" s="73">
        <v>56153564.100000001</v>
      </c>
      <c r="G398" s="73"/>
      <c r="H398" s="73">
        <v>0</v>
      </c>
      <c r="I398" s="73">
        <v>0</v>
      </c>
      <c r="J398" s="73">
        <v>291150.90000000002</v>
      </c>
      <c r="K398" s="73">
        <v>0</v>
      </c>
      <c r="L398" s="73">
        <v>0</v>
      </c>
      <c r="M398" s="405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37405764.608000003</v>
      </c>
      <c r="F399" s="73">
        <v>37172764.608000003</v>
      </c>
      <c r="G399" s="394" t="s">
        <v>217</v>
      </c>
      <c r="H399" s="73">
        <v>0</v>
      </c>
      <c r="I399" s="73">
        <v>0</v>
      </c>
      <c r="J399" s="73">
        <v>233000</v>
      </c>
      <c r="K399" s="73">
        <v>0</v>
      </c>
      <c r="L399" s="73">
        <v>0</v>
      </c>
      <c r="M399" s="405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86">
        <v>0.66269737756670399</v>
      </c>
      <c r="F400" s="286">
        <v>0.65856944459724887</v>
      </c>
      <c r="G400" s="286"/>
      <c r="H400" s="286">
        <v>0</v>
      </c>
      <c r="I400" s="286">
        <v>0</v>
      </c>
      <c r="J400" s="286">
        <v>0</v>
      </c>
      <c r="K400" s="286">
        <v>0</v>
      </c>
      <c r="L400" s="286">
        <v>0</v>
      </c>
      <c r="M400" s="406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87">
        <v>0.66269737756670399</v>
      </c>
      <c r="F401" s="287">
        <v>0.66198406465886284</v>
      </c>
      <c r="G401" s="287"/>
      <c r="H401" s="287">
        <v>0</v>
      </c>
      <c r="I401" s="287">
        <v>0</v>
      </c>
      <c r="J401" s="287">
        <v>0.80027229866024796</v>
      </c>
      <c r="K401" s="287">
        <v>0</v>
      </c>
      <c r="L401" s="287">
        <v>0</v>
      </c>
      <c r="M401" s="407">
        <v>0</v>
      </c>
    </row>
    <row r="402" spans="1:13" ht="18.399999999999999" customHeight="1">
      <c r="A402" s="69" t="s">
        <v>218</v>
      </c>
      <c r="B402" s="70" t="s">
        <v>48</v>
      </c>
      <c r="C402" s="71" t="s">
        <v>219</v>
      </c>
      <c r="D402" s="81" t="s">
        <v>42</v>
      </c>
      <c r="E402" s="73">
        <v>23690856</v>
      </c>
      <c r="F402" s="365">
        <v>11606689</v>
      </c>
      <c r="G402" s="365"/>
      <c r="H402" s="365">
        <v>224457</v>
      </c>
      <c r="I402" s="365">
        <v>3171845</v>
      </c>
      <c r="J402" s="365">
        <v>3696630</v>
      </c>
      <c r="K402" s="365">
        <v>0</v>
      </c>
      <c r="L402" s="365">
        <v>0</v>
      </c>
      <c r="M402" s="366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13054269.92326</v>
      </c>
      <c r="F403" s="73">
        <v>5141881.7188599994</v>
      </c>
      <c r="G403" s="73"/>
      <c r="H403" s="73">
        <v>177766.55100000001</v>
      </c>
      <c r="I403" s="73">
        <v>2121692.2637200002</v>
      </c>
      <c r="J403" s="73">
        <v>1221471.35158</v>
      </c>
      <c r="K403" s="73">
        <v>0</v>
      </c>
      <c r="L403" s="73">
        <v>0</v>
      </c>
      <c r="M403" s="405">
        <v>4391458.0381000005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05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86">
        <v>0</v>
      </c>
      <c r="F405" s="286">
        <v>0</v>
      </c>
      <c r="G405" s="286"/>
      <c r="H405" s="286">
        <v>0</v>
      </c>
      <c r="I405" s="286">
        <v>0</v>
      </c>
      <c r="J405" s="286">
        <v>0</v>
      </c>
      <c r="K405" s="286">
        <v>0</v>
      </c>
      <c r="L405" s="286">
        <v>0</v>
      </c>
      <c r="M405" s="406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87">
        <v>0</v>
      </c>
      <c r="F406" s="287">
        <v>0</v>
      </c>
      <c r="G406" s="287"/>
      <c r="H406" s="287">
        <v>0</v>
      </c>
      <c r="I406" s="287">
        <v>0</v>
      </c>
      <c r="J406" s="287">
        <v>0</v>
      </c>
      <c r="K406" s="287">
        <v>0</v>
      </c>
      <c r="L406" s="287">
        <v>0</v>
      </c>
      <c r="M406" s="407">
        <v>0</v>
      </c>
    </row>
    <row r="407" spans="1:13" ht="18.399999999999999" customHeight="1">
      <c r="A407" s="69" t="s">
        <v>220</v>
      </c>
      <c r="B407" s="70" t="s">
        <v>48</v>
      </c>
      <c r="C407" s="71" t="s">
        <v>221</v>
      </c>
      <c r="D407" s="81" t="s">
        <v>42</v>
      </c>
      <c r="E407" s="73">
        <v>19643623</v>
      </c>
      <c r="F407" s="365">
        <v>0</v>
      </c>
      <c r="G407" s="365"/>
      <c r="H407" s="365">
        <v>0</v>
      </c>
      <c r="I407" s="365">
        <v>0</v>
      </c>
      <c r="J407" s="365">
        <v>0</v>
      </c>
      <c r="K407" s="365">
        <v>0</v>
      </c>
      <c r="L407" s="365">
        <v>19643623</v>
      </c>
      <c r="M407" s="366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19643623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19643623</v>
      </c>
      <c r="M408" s="405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9579722.3973199986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9579722.3973199986</v>
      </c>
      <c r="M409" s="405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86">
        <v>0.487675944367289</v>
      </c>
      <c r="F410" s="286">
        <v>0</v>
      </c>
      <c r="G410" s="286"/>
      <c r="H410" s="286">
        <v>0</v>
      </c>
      <c r="I410" s="286">
        <v>0</v>
      </c>
      <c r="J410" s="286">
        <v>0</v>
      </c>
      <c r="K410" s="286">
        <v>0</v>
      </c>
      <c r="L410" s="286">
        <v>0.487675944367289</v>
      </c>
      <c r="M410" s="406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08">
        <v>0.487675944367289</v>
      </c>
      <c r="F411" s="287">
        <v>0</v>
      </c>
      <c r="G411" s="287"/>
      <c r="H411" s="287">
        <v>0</v>
      </c>
      <c r="I411" s="287">
        <v>0</v>
      </c>
      <c r="J411" s="287">
        <v>0</v>
      </c>
      <c r="K411" s="287">
        <v>0</v>
      </c>
      <c r="L411" s="287">
        <v>0.487675944367289</v>
      </c>
      <c r="M411" s="407">
        <v>0</v>
      </c>
    </row>
    <row r="412" spans="1:13" ht="18.399999999999999" customHeight="1">
      <c r="A412" s="69" t="s">
        <v>222</v>
      </c>
      <c r="B412" s="70" t="s">
        <v>48</v>
      </c>
      <c r="C412" s="71" t="s">
        <v>223</v>
      </c>
      <c r="D412" s="72" t="s">
        <v>42</v>
      </c>
      <c r="E412" s="409">
        <v>50089646</v>
      </c>
      <c r="F412" s="365">
        <v>45862048</v>
      </c>
      <c r="G412" s="365"/>
      <c r="H412" s="365">
        <v>28905</v>
      </c>
      <c r="I412" s="365">
        <v>3713980</v>
      </c>
      <c r="J412" s="365">
        <v>268120</v>
      </c>
      <c r="K412" s="365">
        <v>0</v>
      </c>
      <c r="L412" s="365">
        <v>0</v>
      </c>
      <c r="M412" s="366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55802154.009010054</v>
      </c>
      <c r="F413" s="73">
        <v>49545476.457560055</v>
      </c>
      <c r="G413" s="73"/>
      <c r="H413" s="73">
        <v>36055.938779999997</v>
      </c>
      <c r="I413" s="73">
        <v>4031771.2939300025</v>
      </c>
      <c r="J413" s="73">
        <v>1916277.483719999</v>
      </c>
      <c r="K413" s="73">
        <v>0</v>
      </c>
      <c r="L413" s="73">
        <v>0</v>
      </c>
      <c r="M413" s="405">
        <v>272572.83501999988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32285306.32378</v>
      </c>
      <c r="F414" s="73">
        <v>29767477.094650004</v>
      </c>
      <c r="G414" s="73"/>
      <c r="H414" s="73">
        <v>18551.764520000001</v>
      </c>
      <c r="I414" s="73">
        <v>2230672.5804199935</v>
      </c>
      <c r="J414" s="73">
        <v>155083.7788900001</v>
      </c>
      <c r="K414" s="73">
        <v>0</v>
      </c>
      <c r="L414" s="73">
        <v>0</v>
      </c>
      <c r="M414" s="405">
        <v>113521.10530000002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86">
        <v>0.64455049899494199</v>
      </c>
      <c r="F415" s="286">
        <v>0.64906558674941872</v>
      </c>
      <c r="G415" s="286"/>
      <c r="H415" s="286">
        <v>0.64181852689846053</v>
      </c>
      <c r="I415" s="286">
        <v>0.60061512997377298</v>
      </c>
      <c r="J415" s="286">
        <v>0.57841182638370914</v>
      </c>
      <c r="K415" s="286">
        <v>0</v>
      </c>
      <c r="L415" s="286">
        <v>0</v>
      </c>
      <c r="M415" s="406">
        <v>0.52412176432294688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87">
        <v>0.57856738502544325</v>
      </c>
      <c r="F416" s="287">
        <v>0.60081119857931731</v>
      </c>
      <c r="G416" s="287"/>
      <c r="H416" s="287">
        <v>0.51452729141781628</v>
      </c>
      <c r="I416" s="287">
        <v>0.55327359063703907</v>
      </c>
      <c r="J416" s="287">
        <v>8.0929708879604254E-2</v>
      </c>
      <c r="K416" s="287">
        <v>0</v>
      </c>
      <c r="L416" s="287">
        <v>0</v>
      </c>
      <c r="M416" s="407">
        <v>0.41647989349955022</v>
      </c>
    </row>
    <row r="417" spans="1:13" ht="18.399999999999999" customHeight="1">
      <c r="A417" s="69" t="s">
        <v>224</v>
      </c>
      <c r="B417" s="70" t="s">
        <v>48</v>
      </c>
      <c r="C417" s="71" t="s">
        <v>225</v>
      </c>
      <c r="D417" s="80" t="s">
        <v>42</v>
      </c>
      <c r="E417" s="73">
        <v>123629</v>
      </c>
      <c r="F417" s="365">
        <v>0</v>
      </c>
      <c r="G417" s="365"/>
      <c r="H417" s="365">
        <v>145</v>
      </c>
      <c r="I417" s="365">
        <v>121351</v>
      </c>
      <c r="J417" s="365">
        <v>2133</v>
      </c>
      <c r="K417" s="365">
        <v>0</v>
      </c>
      <c r="L417" s="365">
        <v>0</v>
      </c>
      <c r="M417" s="366">
        <v>0</v>
      </c>
    </row>
    <row r="418" spans="1:13" ht="17.25" customHeight="1">
      <c r="A418" s="74"/>
      <c r="B418" s="70"/>
      <c r="C418" s="71" t="s">
        <v>226</v>
      </c>
      <c r="D418" s="80" t="s">
        <v>43</v>
      </c>
      <c r="E418" s="73">
        <v>125391.14424000004</v>
      </c>
      <c r="F418" s="73">
        <v>0</v>
      </c>
      <c r="G418" s="73"/>
      <c r="H418" s="73">
        <v>154.58400000000003</v>
      </c>
      <c r="I418" s="73">
        <v>123189.94799000003</v>
      </c>
      <c r="J418" s="73">
        <v>2046.6122500000001</v>
      </c>
      <c r="K418" s="73">
        <v>0</v>
      </c>
      <c r="L418" s="73">
        <v>0</v>
      </c>
      <c r="M418" s="405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74568.351269999912</v>
      </c>
      <c r="F419" s="73">
        <v>0</v>
      </c>
      <c r="G419" s="73"/>
      <c r="H419" s="73">
        <v>62.166479999999979</v>
      </c>
      <c r="I419" s="73">
        <v>74179.275759999917</v>
      </c>
      <c r="J419" s="73">
        <v>326.90902999999997</v>
      </c>
      <c r="K419" s="73">
        <v>0</v>
      </c>
      <c r="L419" s="73">
        <v>0</v>
      </c>
      <c r="M419" s="405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86">
        <v>0.60316229420281575</v>
      </c>
      <c r="F420" s="286">
        <v>0</v>
      </c>
      <c r="G420" s="286"/>
      <c r="H420" s="286">
        <v>0.42873434482758604</v>
      </c>
      <c r="I420" s="286">
        <v>0.61127865250389302</v>
      </c>
      <c r="J420" s="286">
        <v>0.15326255508673228</v>
      </c>
      <c r="K420" s="286">
        <v>0</v>
      </c>
      <c r="L420" s="286">
        <v>0</v>
      </c>
      <c r="M420" s="406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87">
        <v>0.59468594629996563</v>
      </c>
      <c r="F421" s="287">
        <v>0</v>
      </c>
      <c r="G421" s="287"/>
      <c r="H421" s="287">
        <v>0.40215339233038327</v>
      </c>
      <c r="I421" s="287">
        <v>0.60215364135084659</v>
      </c>
      <c r="J421" s="287">
        <v>0.15973178602835</v>
      </c>
      <c r="K421" s="287">
        <v>0</v>
      </c>
      <c r="L421" s="287">
        <v>0</v>
      </c>
      <c r="M421" s="407">
        <v>0</v>
      </c>
    </row>
    <row r="422" spans="1:13" ht="18.399999999999999" hidden="1" customHeight="1">
      <c r="A422" s="283" t="s">
        <v>227</v>
      </c>
      <c r="B422" s="89" t="s">
        <v>48</v>
      </c>
      <c r="C422" s="284" t="s">
        <v>450</v>
      </c>
      <c r="D422" s="80" t="s">
        <v>42</v>
      </c>
      <c r="E422" s="73">
        <v>0</v>
      </c>
      <c r="F422" s="365"/>
      <c r="G422" s="365"/>
      <c r="H422" s="365"/>
      <c r="I422" s="365"/>
      <c r="J422" s="365"/>
      <c r="K422" s="365"/>
      <c r="L422" s="365"/>
      <c r="M422" s="366"/>
    </row>
    <row r="423" spans="1:13" ht="18.399999999999999" hidden="1" customHeight="1">
      <c r="A423" s="74"/>
      <c r="B423" s="70"/>
      <c r="C423" s="71" t="s">
        <v>228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05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05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86">
        <v>0</v>
      </c>
      <c r="F425" s="286">
        <v>0</v>
      </c>
      <c r="G425" s="286"/>
      <c r="H425" s="286">
        <v>0</v>
      </c>
      <c r="I425" s="286">
        <v>0</v>
      </c>
      <c r="J425" s="286">
        <v>0</v>
      </c>
      <c r="K425" s="286">
        <v>0</v>
      </c>
      <c r="L425" s="286">
        <v>0</v>
      </c>
      <c r="M425" s="406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87">
        <v>0</v>
      </c>
      <c r="F426" s="287">
        <v>0</v>
      </c>
      <c r="G426" s="287"/>
      <c r="H426" s="287">
        <v>0</v>
      </c>
      <c r="I426" s="287">
        <v>0</v>
      </c>
      <c r="J426" s="287">
        <v>0</v>
      </c>
      <c r="K426" s="287">
        <v>0</v>
      </c>
      <c r="L426" s="287">
        <v>0</v>
      </c>
      <c r="M426" s="407">
        <v>0</v>
      </c>
    </row>
    <row r="427" spans="1:13" ht="18.399999999999999" customHeight="1">
      <c r="A427" s="69" t="s">
        <v>229</v>
      </c>
      <c r="B427" s="70" t="s">
        <v>48</v>
      </c>
      <c r="C427" s="71" t="s">
        <v>230</v>
      </c>
      <c r="D427" s="80" t="s">
        <v>42</v>
      </c>
      <c r="E427" s="73">
        <v>2418799</v>
      </c>
      <c r="F427" s="365">
        <v>0</v>
      </c>
      <c r="G427" s="365"/>
      <c r="H427" s="365">
        <v>331728</v>
      </c>
      <c r="I427" s="365">
        <v>2016244</v>
      </c>
      <c r="J427" s="365">
        <v>69506</v>
      </c>
      <c r="K427" s="365">
        <v>0</v>
      </c>
      <c r="L427" s="365">
        <v>0</v>
      </c>
      <c r="M427" s="366">
        <v>1321</v>
      </c>
    </row>
    <row r="428" spans="1:13" ht="18" customHeight="1">
      <c r="A428" s="74"/>
      <c r="B428" s="70"/>
      <c r="C428" s="71" t="s">
        <v>231</v>
      </c>
      <c r="D428" s="80" t="s">
        <v>43</v>
      </c>
      <c r="E428" s="73">
        <v>2420623.0789999999</v>
      </c>
      <c r="F428" s="73">
        <v>0</v>
      </c>
      <c r="G428" s="73"/>
      <c r="H428" s="73">
        <v>332025.90899999999</v>
      </c>
      <c r="I428" s="73">
        <v>2016812.4029999999</v>
      </c>
      <c r="J428" s="73">
        <v>70289.252999999997</v>
      </c>
      <c r="K428" s="73">
        <v>0</v>
      </c>
      <c r="L428" s="73">
        <v>0</v>
      </c>
      <c r="M428" s="405">
        <v>1495.5140000000001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1365541.8181700001</v>
      </c>
      <c r="F429" s="73">
        <v>0</v>
      </c>
      <c r="G429" s="73"/>
      <c r="H429" s="73">
        <v>192127.31998</v>
      </c>
      <c r="I429" s="73">
        <v>1163600.0445400001</v>
      </c>
      <c r="J429" s="73">
        <v>9582.3638099999989</v>
      </c>
      <c r="K429" s="73">
        <v>0</v>
      </c>
      <c r="L429" s="73">
        <v>0</v>
      </c>
      <c r="M429" s="405">
        <v>232.08983999999998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86">
        <v>0.56455365583084838</v>
      </c>
      <c r="F430" s="286">
        <v>0</v>
      </c>
      <c r="G430" s="286"/>
      <c r="H430" s="286">
        <v>0.57917124867361214</v>
      </c>
      <c r="I430" s="286">
        <v>0.57711271281650445</v>
      </c>
      <c r="J430" s="286">
        <v>0.13786383635945096</v>
      </c>
      <c r="K430" s="286">
        <v>0</v>
      </c>
      <c r="L430" s="286">
        <v>0</v>
      </c>
      <c r="M430" s="406">
        <v>0.17569253595760786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08">
        <v>0.56412823211374508</v>
      </c>
      <c r="F431" s="287">
        <v>0</v>
      </c>
      <c r="G431" s="287"/>
      <c r="H431" s="287">
        <v>0.57865158944568995</v>
      </c>
      <c r="I431" s="287">
        <v>0.57695006377844071</v>
      </c>
      <c r="J431" s="287">
        <v>0.13632758069003806</v>
      </c>
      <c r="K431" s="287">
        <v>0</v>
      </c>
      <c r="L431" s="287">
        <v>0</v>
      </c>
      <c r="M431" s="407">
        <v>0.15519068360443297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 s="395" customFormat="1" ht="16.5">
      <c r="A433" s="393" t="s">
        <v>593</v>
      </c>
    </row>
    <row r="434" spans="1:13" s="99" customFormat="1" ht="15.75" customHeight="1">
      <c r="A434" s="1532" t="s">
        <v>598</v>
      </c>
      <c r="B434" s="1533"/>
      <c r="C434" s="1533"/>
      <c r="F434" s="98"/>
      <c r="G434" s="98"/>
      <c r="H434" s="98"/>
      <c r="I434" s="98"/>
      <c r="J434" s="98"/>
    </row>
    <row r="435" spans="1:13" ht="16.5">
      <c r="A435" s="1532" t="s">
        <v>594</v>
      </c>
      <c r="B435" s="1548"/>
      <c r="C435" s="1548"/>
      <c r="D435" s="1548"/>
      <c r="E435" s="1548"/>
      <c r="F435" s="1548"/>
      <c r="G435" s="1548"/>
      <c r="H435" s="1548"/>
      <c r="I435" s="1548"/>
      <c r="J435" s="1548"/>
      <c r="K435" s="1548"/>
      <c r="L435" s="1548"/>
      <c r="M435" s="1548"/>
    </row>
    <row r="436" spans="1:13">
      <c r="A436" s="1532" t="s">
        <v>595</v>
      </c>
      <c r="B436" s="1548"/>
      <c r="C436" s="1548"/>
      <c r="D436" s="1548"/>
      <c r="E436" s="1548"/>
      <c r="F436" s="1548"/>
      <c r="G436" s="1548"/>
      <c r="H436" s="1548"/>
      <c r="I436" s="1548"/>
      <c r="J436" s="1548"/>
      <c r="K436" s="1548"/>
      <c r="L436" s="1548"/>
      <c r="M436" s="555"/>
    </row>
    <row r="437" spans="1:13">
      <c r="C437" s="282" t="s">
        <v>4</v>
      </c>
    </row>
    <row r="446" spans="1:13">
      <c r="I446" s="1560"/>
    </row>
    <row r="447" spans="1:13">
      <c r="I447" s="1560"/>
    </row>
    <row r="449" spans="6:6">
      <c r="F449" s="1561" t="s">
        <v>4</v>
      </c>
    </row>
    <row r="450" spans="6:6">
      <c r="F450" s="1561"/>
    </row>
  </sheetData>
  <mergeCells count="6">
    <mergeCell ref="F11:G11"/>
    <mergeCell ref="I446:I447"/>
    <mergeCell ref="A434:C434"/>
    <mergeCell ref="F449:F450"/>
    <mergeCell ref="A435:M435"/>
    <mergeCell ref="A436:L436"/>
  </mergeCells>
  <phoneticPr fontId="0" type="noConversion"/>
  <printOptions horizontalCentered="1"/>
  <pageMargins left="0.70866141732283472" right="0.70866141732283472" top="0.74803149606299213" bottom="0.19685039370078741" header="0.51181102362204722" footer="0"/>
  <pageSetup paperSize="9" scale="73" firstPageNumber="31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5" t="s">
        <v>451</v>
      </c>
      <c r="B1" s="15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0" t="s">
        <v>452</v>
      </c>
      <c r="B2" s="220"/>
      <c r="C2" s="220"/>
      <c r="D2" s="220"/>
      <c r="E2" s="220"/>
      <c r="F2" s="220"/>
      <c r="G2" s="221"/>
      <c r="H2" s="221"/>
      <c r="I2" s="221"/>
      <c r="J2" s="221"/>
      <c r="K2" s="221"/>
      <c r="L2" s="221"/>
    </row>
    <row r="3" spans="1:12" ht="15" customHeight="1">
      <c r="A3" s="220"/>
      <c r="B3" s="220"/>
      <c r="C3" s="220"/>
      <c r="D3" s="220"/>
      <c r="E3" s="220"/>
      <c r="F3" s="220"/>
      <c r="G3" s="221"/>
      <c r="H3" s="221"/>
      <c r="I3" s="221"/>
      <c r="J3" s="221"/>
      <c r="K3" s="221"/>
      <c r="L3" s="221"/>
    </row>
    <row r="4" spans="1:12" ht="15.2" customHeight="1">
      <c r="A4" s="21"/>
      <c r="B4" s="222"/>
      <c r="C4" s="222"/>
      <c r="D4" s="21"/>
      <c r="E4" s="21"/>
      <c r="F4" s="21"/>
      <c r="G4" s="21"/>
      <c r="H4" s="21"/>
      <c r="I4" s="21"/>
      <c r="J4" s="155"/>
      <c r="K4" s="155"/>
      <c r="L4" s="223" t="s">
        <v>2</v>
      </c>
    </row>
    <row r="5" spans="1:12" ht="15.95" customHeight="1">
      <c r="A5" s="224" t="s">
        <v>4</v>
      </c>
      <c r="B5" s="225" t="s">
        <v>4</v>
      </c>
      <c r="C5" s="225" t="s">
        <v>3</v>
      </c>
      <c r="D5" s="226"/>
      <c r="E5" s="19" t="s">
        <v>4</v>
      </c>
      <c r="F5" s="16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7"/>
      <c r="B6" s="228"/>
      <c r="C6" s="24" t="s">
        <v>444</v>
      </c>
      <c r="D6" s="228"/>
      <c r="E6" s="171"/>
      <c r="F6" s="17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7" t="s">
        <v>4</v>
      </c>
      <c r="B7" s="228"/>
      <c r="C7" s="24" t="s">
        <v>11</v>
      </c>
      <c r="D7" s="21"/>
      <c r="E7" s="32" t="s">
        <v>12</v>
      </c>
      <c r="F7" s="17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9" t="s">
        <v>4</v>
      </c>
      <c r="B8" s="230"/>
      <c r="C8" s="24" t="s">
        <v>20</v>
      </c>
      <c r="D8" s="21"/>
      <c r="E8" s="32" t="s">
        <v>4</v>
      </c>
      <c r="F8" s="172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1" t="s">
        <v>4</v>
      </c>
      <c r="B9" s="232"/>
      <c r="C9" s="24" t="s">
        <v>27</v>
      </c>
      <c r="D9" s="21"/>
      <c r="E9" s="176" t="s">
        <v>4</v>
      </c>
      <c r="F9" s="172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7"/>
      <c r="B10" s="228"/>
      <c r="C10" s="24" t="s">
        <v>31</v>
      </c>
      <c r="D10" s="233"/>
      <c r="E10" s="44"/>
      <c r="F10" s="234"/>
      <c r="G10" s="235"/>
      <c r="H10" s="225"/>
      <c r="I10" s="236"/>
      <c r="J10" s="237"/>
      <c r="K10" s="225"/>
      <c r="L10" s="236"/>
    </row>
    <row r="11" spans="1:12" s="246" customFormat="1" ht="9.9499999999999993" customHeight="1">
      <c r="A11" s="238">
        <v>1</v>
      </c>
      <c r="B11" s="239"/>
      <c r="C11" s="239"/>
      <c r="D11" s="239"/>
      <c r="E11" s="240" t="s">
        <v>33</v>
      </c>
      <c r="F11" s="240">
        <v>3</v>
      </c>
      <c r="G11" s="241" t="s">
        <v>35</v>
      </c>
      <c r="H11" s="242" t="s">
        <v>36</v>
      </c>
      <c r="I11" s="243" t="s">
        <v>37</v>
      </c>
      <c r="J11" s="244">
        <v>7</v>
      </c>
      <c r="K11" s="242">
        <v>8</v>
      </c>
      <c r="L11" s="245">
        <v>9</v>
      </c>
    </row>
    <row r="12" spans="1:12" ht="18.95" customHeight="1">
      <c r="A12" s="247"/>
      <c r="B12" s="248"/>
      <c r="C12" s="249" t="s">
        <v>41</v>
      </c>
      <c r="D12" s="250" t="s">
        <v>42</v>
      </c>
      <c r="E12" s="447">
        <v>50089646</v>
      </c>
      <c r="F12" s="448">
        <v>45862048</v>
      </c>
      <c r="G12" s="448">
        <v>28905</v>
      </c>
      <c r="H12" s="448">
        <v>3713980</v>
      </c>
      <c r="I12" s="448">
        <v>268120</v>
      </c>
      <c r="J12" s="448">
        <v>0</v>
      </c>
      <c r="K12" s="448">
        <v>0</v>
      </c>
      <c r="L12" s="411">
        <v>216593</v>
      </c>
    </row>
    <row r="13" spans="1:12" ht="18.95" customHeight="1">
      <c r="A13" s="251"/>
      <c r="B13" s="252"/>
      <c r="C13" s="253"/>
      <c r="D13" s="234" t="s">
        <v>43</v>
      </c>
      <c r="E13" s="415">
        <v>55802154.009009995</v>
      </c>
      <c r="F13" s="413">
        <v>49545476.457559995</v>
      </c>
      <c r="G13" s="413">
        <v>36055.938780000004</v>
      </c>
      <c r="H13" s="413">
        <v>4031771.2939300011</v>
      </c>
      <c r="I13" s="413">
        <v>1916277.4837199997</v>
      </c>
      <c r="J13" s="413">
        <v>0</v>
      </c>
      <c r="K13" s="413">
        <v>0</v>
      </c>
      <c r="L13" s="414">
        <v>272572.83502</v>
      </c>
    </row>
    <row r="14" spans="1:12" ht="18.95" customHeight="1">
      <c r="A14" s="251"/>
      <c r="B14" s="252"/>
      <c r="C14" s="188" t="s">
        <v>4</v>
      </c>
      <c r="D14" s="234" t="s">
        <v>44</v>
      </c>
      <c r="E14" s="415">
        <v>32285306.323780011</v>
      </c>
      <c r="F14" s="413">
        <v>29767477.094650012</v>
      </c>
      <c r="G14" s="413">
        <v>18551.764519999997</v>
      </c>
      <c r="H14" s="413">
        <v>2230672.5804199995</v>
      </c>
      <c r="I14" s="413">
        <v>155083.77889000005</v>
      </c>
      <c r="J14" s="413">
        <v>0</v>
      </c>
      <c r="K14" s="413">
        <v>0</v>
      </c>
      <c r="L14" s="414">
        <v>113521.10529999997</v>
      </c>
    </row>
    <row r="15" spans="1:12" ht="18.95" customHeight="1">
      <c r="A15" s="251"/>
      <c r="B15" s="252"/>
      <c r="C15" s="253"/>
      <c r="D15" s="234" t="s">
        <v>45</v>
      </c>
      <c r="E15" s="416">
        <v>0.64455049899494221</v>
      </c>
      <c r="F15" s="417">
        <v>0.64906558674941883</v>
      </c>
      <c r="G15" s="417">
        <v>0.64181852689846042</v>
      </c>
      <c r="H15" s="417">
        <v>0.60061512997377464</v>
      </c>
      <c r="I15" s="417">
        <v>0.57841182638370892</v>
      </c>
      <c r="J15" s="417">
        <v>0</v>
      </c>
      <c r="K15" s="417">
        <v>0</v>
      </c>
      <c r="L15" s="418">
        <v>0.52412176432294655</v>
      </c>
    </row>
    <row r="16" spans="1:12" ht="18.95" customHeight="1">
      <c r="A16" s="254"/>
      <c r="B16" s="255"/>
      <c r="C16" s="256"/>
      <c r="D16" s="234" t="s">
        <v>46</v>
      </c>
      <c r="E16" s="419">
        <v>0.57856738502544403</v>
      </c>
      <c r="F16" s="420">
        <v>0.6008111985793182</v>
      </c>
      <c r="G16" s="420">
        <v>0.51452729141781606</v>
      </c>
      <c r="H16" s="420">
        <v>0.55327359063704074</v>
      </c>
      <c r="I16" s="420">
        <v>8.0929708879604198E-2</v>
      </c>
      <c r="J16" s="420">
        <v>0</v>
      </c>
      <c r="K16" s="420">
        <v>0</v>
      </c>
      <c r="L16" s="421">
        <v>0.41647989349954984</v>
      </c>
    </row>
    <row r="17" spans="1:12" ht="18.95" customHeight="1">
      <c r="A17" s="257" t="s">
        <v>367</v>
      </c>
      <c r="B17" s="258" t="s">
        <v>48</v>
      </c>
      <c r="C17" s="259" t="s">
        <v>368</v>
      </c>
      <c r="D17" s="260" t="s">
        <v>42</v>
      </c>
      <c r="E17" s="422">
        <v>1147555</v>
      </c>
      <c r="F17" s="363">
        <v>121253</v>
      </c>
      <c r="G17" s="363">
        <v>1417</v>
      </c>
      <c r="H17" s="363">
        <v>848708</v>
      </c>
      <c r="I17" s="363">
        <v>24344</v>
      </c>
      <c r="J17" s="363">
        <v>0</v>
      </c>
      <c r="K17" s="363">
        <v>0</v>
      </c>
      <c r="L17" s="364">
        <v>151833</v>
      </c>
    </row>
    <row r="18" spans="1:12" ht="18.95" customHeight="1">
      <c r="A18" s="261"/>
      <c r="B18" s="258"/>
      <c r="C18" s="259"/>
      <c r="D18" s="262" t="s">
        <v>43</v>
      </c>
      <c r="E18" s="423">
        <v>2070519.4104600004</v>
      </c>
      <c r="F18" s="424">
        <v>776062.79280000005</v>
      </c>
      <c r="G18" s="424">
        <v>1750.9599900000003</v>
      </c>
      <c r="H18" s="424">
        <v>1094240.9986700001</v>
      </c>
      <c r="I18" s="424">
        <v>45259.850000000006</v>
      </c>
      <c r="J18" s="424">
        <v>0</v>
      </c>
      <c r="K18" s="424">
        <v>0</v>
      </c>
      <c r="L18" s="425">
        <v>153204.80900000001</v>
      </c>
    </row>
    <row r="19" spans="1:12" ht="18.95" customHeight="1">
      <c r="A19" s="261"/>
      <c r="B19" s="258"/>
      <c r="C19" s="259"/>
      <c r="D19" s="262" t="s">
        <v>44</v>
      </c>
      <c r="E19" s="423">
        <v>1292466.5301499998</v>
      </c>
      <c r="F19" s="426">
        <v>630362.43716999993</v>
      </c>
      <c r="G19" s="426">
        <v>851.90691000000004</v>
      </c>
      <c r="H19" s="426">
        <v>591212.02249999985</v>
      </c>
      <c r="I19" s="426">
        <v>7501.9437499999995</v>
      </c>
      <c r="J19" s="426">
        <v>0</v>
      </c>
      <c r="K19" s="426">
        <v>0</v>
      </c>
      <c r="L19" s="427">
        <v>62538.219819999991</v>
      </c>
    </row>
    <row r="20" spans="1:12" ht="18.95" customHeight="1">
      <c r="A20" s="261"/>
      <c r="B20" s="259"/>
      <c r="C20" s="259"/>
      <c r="D20" s="262" t="s">
        <v>45</v>
      </c>
      <c r="E20" s="428">
        <v>1.1262785053003994</v>
      </c>
      <c r="F20" s="215">
        <v>5.198736832655686</v>
      </c>
      <c r="G20" s="215">
        <v>0.60120459421312633</v>
      </c>
      <c r="H20" s="215">
        <v>0.69660239151745929</v>
      </c>
      <c r="I20" s="215">
        <v>0.30816397264212947</v>
      </c>
      <c r="J20" s="215">
        <v>0</v>
      </c>
      <c r="K20" s="215">
        <v>0</v>
      </c>
      <c r="L20" s="429">
        <v>0.41188819176331887</v>
      </c>
    </row>
    <row r="21" spans="1:12" s="266" customFormat="1" ht="18.95" customHeight="1">
      <c r="A21" s="263"/>
      <c r="B21" s="264"/>
      <c r="C21" s="264"/>
      <c r="D21" s="265" t="s">
        <v>46</v>
      </c>
      <c r="E21" s="430">
        <v>0.62422333430955701</v>
      </c>
      <c r="F21" s="431">
        <v>0.81225700164761194</v>
      </c>
      <c r="G21" s="431">
        <v>0.48653705102650568</v>
      </c>
      <c r="H21" s="431">
        <v>0.54029416117527218</v>
      </c>
      <c r="I21" s="431">
        <v>0.16575273117343514</v>
      </c>
      <c r="J21" s="431">
        <v>0</v>
      </c>
      <c r="K21" s="431">
        <v>0</v>
      </c>
      <c r="L21" s="432">
        <v>0.40820010956705666</v>
      </c>
    </row>
    <row r="22" spans="1:12" ht="18.95" customHeight="1">
      <c r="A22" s="257" t="s">
        <v>369</v>
      </c>
      <c r="B22" s="258" t="s">
        <v>48</v>
      </c>
      <c r="C22" s="259" t="s">
        <v>370</v>
      </c>
      <c r="D22" s="262" t="s">
        <v>42</v>
      </c>
      <c r="E22" s="422">
        <v>436</v>
      </c>
      <c r="F22" s="363">
        <v>436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64">
        <v>0</v>
      </c>
    </row>
    <row r="23" spans="1:12" ht="18.95" customHeight="1">
      <c r="A23" s="257"/>
      <c r="B23" s="258"/>
      <c r="C23" s="259"/>
      <c r="D23" s="262" t="s">
        <v>43</v>
      </c>
      <c r="E23" s="423">
        <v>447.63199999999995</v>
      </c>
      <c r="F23" s="424">
        <v>447.63199999999995</v>
      </c>
      <c r="G23" s="424">
        <v>0</v>
      </c>
      <c r="H23" s="424">
        <v>0</v>
      </c>
      <c r="I23" s="424">
        <v>0</v>
      </c>
      <c r="J23" s="424">
        <v>0</v>
      </c>
      <c r="K23" s="424">
        <v>0</v>
      </c>
      <c r="L23" s="425">
        <v>0</v>
      </c>
    </row>
    <row r="24" spans="1:12" ht="18.95" customHeight="1">
      <c r="A24" s="257"/>
      <c r="B24" s="258"/>
      <c r="C24" s="259"/>
      <c r="D24" s="262" t="s">
        <v>44</v>
      </c>
      <c r="E24" s="423">
        <v>137.28118999999998</v>
      </c>
      <c r="F24" s="424">
        <v>137.28118999999998</v>
      </c>
      <c r="G24" s="424">
        <v>0</v>
      </c>
      <c r="H24" s="424">
        <v>0</v>
      </c>
      <c r="I24" s="424">
        <v>0</v>
      </c>
      <c r="J24" s="424">
        <v>0</v>
      </c>
      <c r="K24" s="424">
        <v>0</v>
      </c>
      <c r="L24" s="425">
        <v>0</v>
      </c>
    </row>
    <row r="25" spans="1:12" ht="18.95" customHeight="1">
      <c r="A25" s="257"/>
      <c r="B25" s="259"/>
      <c r="C25" s="259"/>
      <c r="D25" s="262" t="s">
        <v>45</v>
      </c>
      <c r="E25" s="428">
        <v>0.31486511467889905</v>
      </c>
      <c r="F25" s="215">
        <v>0.31486511467889905</v>
      </c>
      <c r="G25" s="215">
        <v>0</v>
      </c>
      <c r="H25" s="215">
        <v>0</v>
      </c>
      <c r="I25" s="215">
        <v>0</v>
      </c>
      <c r="J25" s="215">
        <v>0</v>
      </c>
      <c r="K25" s="215">
        <v>0</v>
      </c>
      <c r="L25" s="429">
        <v>0</v>
      </c>
    </row>
    <row r="26" spans="1:12" ht="18.95" customHeight="1">
      <c r="A26" s="263"/>
      <c r="B26" s="264"/>
      <c r="C26" s="264"/>
      <c r="D26" s="262" t="s">
        <v>46</v>
      </c>
      <c r="E26" s="430">
        <v>0.3066831459770526</v>
      </c>
      <c r="F26" s="431">
        <v>0.3066831459770526</v>
      </c>
      <c r="G26" s="431">
        <v>0</v>
      </c>
      <c r="H26" s="431">
        <v>0</v>
      </c>
      <c r="I26" s="431">
        <v>0</v>
      </c>
      <c r="J26" s="431">
        <v>0</v>
      </c>
      <c r="K26" s="431">
        <v>0</v>
      </c>
      <c r="L26" s="432">
        <v>0</v>
      </c>
    </row>
    <row r="27" spans="1:12" ht="18.95" customHeight="1">
      <c r="A27" s="257" t="s">
        <v>371</v>
      </c>
      <c r="B27" s="258" t="s">
        <v>48</v>
      </c>
      <c r="C27" s="259" t="s">
        <v>372</v>
      </c>
      <c r="D27" s="260" t="s">
        <v>42</v>
      </c>
      <c r="E27" s="422">
        <v>37183</v>
      </c>
      <c r="F27" s="363">
        <v>193</v>
      </c>
      <c r="G27" s="363">
        <v>876</v>
      </c>
      <c r="H27" s="363">
        <v>21789</v>
      </c>
      <c r="I27" s="363">
        <v>1058</v>
      </c>
      <c r="J27" s="363">
        <v>0</v>
      </c>
      <c r="K27" s="363">
        <v>0</v>
      </c>
      <c r="L27" s="364">
        <v>13267</v>
      </c>
    </row>
    <row r="28" spans="1:12" ht="18.95" customHeight="1">
      <c r="A28" s="257"/>
      <c r="B28" s="258"/>
      <c r="C28" s="259"/>
      <c r="D28" s="262" t="s">
        <v>43</v>
      </c>
      <c r="E28" s="423">
        <v>37362</v>
      </c>
      <c r="F28" s="424">
        <v>193</v>
      </c>
      <c r="G28" s="424">
        <v>883.38</v>
      </c>
      <c r="H28" s="424">
        <v>21849.619999999995</v>
      </c>
      <c r="I28" s="424">
        <v>1169</v>
      </c>
      <c r="J28" s="424">
        <v>0</v>
      </c>
      <c r="K28" s="424">
        <v>0</v>
      </c>
      <c r="L28" s="425">
        <v>13267</v>
      </c>
    </row>
    <row r="29" spans="1:12" ht="18.95" customHeight="1">
      <c r="A29" s="257"/>
      <c r="B29" s="258"/>
      <c r="C29" s="259"/>
      <c r="D29" s="262" t="s">
        <v>44</v>
      </c>
      <c r="E29" s="423">
        <v>20095.029660000004</v>
      </c>
      <c r="F29" s="424">
        <v>167.82900000000001</v>
      </c>
      <c r="G29" s="424">
        <v>402.06341000000003</v>
      </c>
      <c r="H29" s="424">
        <v>12600.877590000002</v>
      </c>
      <c r="I29" s="424">
        <v>281.22071000000005</v>
      </c>
      <c r="J29" s="424">
        <v>0</v>
      </c>
      <c r="K29" s="424">
        <v>0</v>
      </c>
      <c r="L29" s="425">
        <v>6643.038950000001</v>
      </c>
    </row>
    <row r="30" spans="1:12" ht="18.95" customHeight="1">
      <c r="A30" s="261"/>
      <c r="B30" s="259"/>
      <c r="C30" s="259"/>
      <c r="D30" s="262" t="s">
        <v>45</v>
      </c>
      <c r="E30" s="428">
        <v>0.54043594276954532</v>
      </c>
      <c r="F30" s="215">
        <v>0.8695803108808291</v>
      </c>
      <c r="G30" s="215">
        <v>0.45897649543378999</v>
      </c>
      <c r="H30" s="215">
        <v>0.57831371747211902</v>
      </c>
      <c r="I30" s="215">
        <v>0.26580407372400761</v>
      </c>
      <c r="J30" s="215">
        <v>0</v>
      </c>
      <c r="K30" s="215">
        <v>0</v>
      </c>
      <c r="L30" s="429">
        <v>0.50071899826637534</v>
      </c>
    </row>
    <row r="31" spans="1:12" ht="18.95" customHeight="1">
      <c r="A31" s="263"/>
      <c r="B31" s="264"/>
      <c r="C31" s="264"/>
      <c r="D31" s="265" t="s">
        <v>46</v>
      </c>
      <c r="E31" s="430">
        <v>0.53784673357957291</v>
      </c>
      <c r="F31" s="431">
        <v>0.8695803108808291</v>
      </c>
      <c r="G31" s="431">
        <v>0.45514207928637734</v>
      </c>
      <c r="H31" s="431">
        <v>0.57670923292945164</v>
      </c>
      <c r="I31" s="431">
        <v>0.24056519247219851</v>
      </c>
      <c r="J31" s="431">
        <v>0</v>
      </c>
      <c r="K31" s="431">
        <v>0</v>
      </c>
      <c r="L31" s="432">
        <v>0.50071899826637534</v>
      </c>
    </row>
    <row r="32" spans="1:12" ht="18.95" customHeight="1">
      <c r="A32" s="257" t="s">
        <v>373</v>
      </c>
      <c r="B32" s="258" t="s">
        <v>48</v>
      </c>
      <c r="C32" s="259" t="s">
        <v>374</v>
      </c>
      <c r="D32" s="262" t="s">
        <v>42</v>
      </c>
      <c r="E32" s="423">
        <v>653</v>
      </c>
      <c r="F32" s="426">
        <v>653</v>
      </c>
      <c r="G32" s="426">
        <v>0</v>
      </c>
      <c r="H32" s="426">
        <v>0</v>
      </c>
      <c r="I32" s="426">
        <v>0</v>
      </c>
      <c r="J32" s="426">
        <v>0</v>
      </c>
      <c r="K32" s="426">
        <v>0</v>
      </c>
      <c r="L32" s="427">
        <v>0</v>
      </c>
    </row>
    <row r="33" spans="1:12" ht="18.95" customHeight="1">
      <c r="A33" s="257"/>
      <c r="B33" s="258"/>
      <c r="C33" s="259"/>
      <c r="D33" s="262" t="s">
        <v>43</v>
      </c>
      <c r="E33" s="423">
        <v>653</v>
      </c>
      <c r="F33" s="424">
        <v>653</v>
      </c>
      <c r="G33" s="424">
        <v>0</v>
      </c>
      <c r="H33" s="424">
        <v>0</v>
      </c>
      <c r="I33" s="424">
        <v>0</v>
      </c>
      <c r="J33" s="424">
        <v>0</v>
      </c>
      <c r="K33" s="424">
        <v>0</v>
      </c>
      <c r="L33" s="425">
        <v>0</v>
      </c>
    </row>
    <row r="34" spans="1:12" ht="18.95" customHeight="1">
      <c r="A34" s="257"/>
      <c r="B34" s="258"/>
      <c r="C34" s="259"/>
      <c r="D34" s="262" t="s">
        <v>44</v>
      </c>
      <c r="E34" s="423">
        <v>514.93000000000006</v>
      </c>
      <c r="F34" s="424">
        <v>514.93000000000006</v>
      </c>
      <c r="G34" s="424">
        <v>0</v>
      </c>
      <c r="H34" s="424">
        <v>0</v>
      </c>
      <c r="I34" s="424">
        <v>0</v>
      </c>
      <c r="J34" s="424">
        <v>0</v>
      </c>
      <c r="K34" s="424">
        <v>0</v>
      </c>
      <c r="L34" s="425">
        <v>0</v>
      </c>
    </row>
    <row r="35" spans="1:12" ht="18.95" customHeight="1">
      <c r="A35" s="261"/>
      <c r="B35" s="259"/>
      <c r="C35" s="259"/>
      <c r="D35" s="262" t="s">
        <v>45</v>
      </c>
      <c r="E35" s="428">
        <v>0.78856049004594186</v>
      </c>
      <c r="F35" s="215">
        <v>0.78856049004594186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429">
        <v>0</v>
      </c>
    </row>
    <row r="36" spans="1:12" ht="18.75" customHeight="1">
      <c r="A36" s="263"/>
      <c r="B36" s="264"/>
      <c r="C36" s="264"/>
      <c r="D36" s="262" t="s">
        <v>46</v>
      </c>
      <c r="E36" s="430">
        <v>0.78856049004594186</v>
      </c>
      <c r="F36" s="431">
        <v>0.78856049004594186</v>
      </c>
      <c r="G36" s="431">
        <v>0</v>
      </c>
      <c r="H36" s="431">
        <v>0</v>
      </c>
      <c r="I36" s="431">
        <v>0</v>
      </c>
      <c r="J36" s="431">
        <v>0</v>
      </c>
      <c r="K36" s="431">
        <v>0</v>
      </c>
      <c r="L36" s="432">
        <v>0</v>
      </c>
    </row>
    <row r="37" spans="1:12" ht="18.95" hidden="1" customHeight="1">
      <c r="A37" s="257" t="s">
        <v>375</v>
      </c>
      <c r="B37" s="258" t="s">
        <v>48</v>
      </c>
      <c r="C37" s="259" t="s">
        <v>376</v>
      </c>
      <c r="D37" s="260" t="s">
        <v>42</v>
      </c>
      <c r="E37" s="422">
        <v>0</v>
      </c>
      <c r="F37" s="363">
        <v>0</v>
      </c>
      <c r="G37" s="363">
        <v>0</v>
      </c>
      <c r="H37" s="363">
        <v>0</v>
      </c>
      <c r="I37" s="363">
        <v>0</v>
      </c>
      <c r="J37" s="363">
        <v>0</v>
      </c>
      <c r="K37" s="363">
        <v>0</v>
      </c>
      <c r="L37" s="364">
        <v>0</v>
      </c>
    </row>
    <row r="38" spans="1:12" ht="18.95" hidden="1" customHeight="1">
      <c r="A38" s="257"/>
      <c r="B38" s="258"/>
      <c r="C38" s="259"/>
      <c r="D38" s="262" t="s">
        <v>43</v>
      </c>
      <c r="E38" s="423">
        <v>0</v>
      </c>
      <c r="F38" s="424">
        <v>0</v>
      </c>
      <c r="G38" s="424">
        <v>0</v>
      </c>
      <c r="H38" s="424">
        <v>0</v>
      </c>
      <c r="I38" s="424">
        <v>0</v>
      </c>
      <c r="J38" s="424">
        <v>0</v>
      </c>
      <c r="K38" s="424">
        <v>0</v>
      </c>
      <c r="L38" s="425">
        <v>0</v>
      </c>
    </row>
    <row r="39" spans="1:12" ht="18.95" hidden="1" customHeight="1">
      <c r="A39" s="257"/>
      <c r="B39" s="258"/>
      <c r="C39" s="259"/>
      <c r="D39" s="262" t="s">
        <v>44</v>
      </c>
      <c r="E39" s="423">
        <v>0</v>
      </c>
      <c r="F39" s="424">
        <v>0</v>
      </c>
      <c r="G39" s="424">
        <v>0</v>
      </c>
      <c r="H39" s="424">
        <v>0</v>
      </c>
      <c r="I39" s="424">
        <v>0</v>
      </c>
      <c r="J39" s="424">
        <v>0</v>
      </c>
      <c r="K39" s="424">
        <v>0</v>
      </c>
      <c r="L39" s="425">
        <v>0</v>
      </c>
    </row>
    <row r="40" spans="1:12" ht="18.95" hidden="1" customHeight="1">
      <c r="A40" s="261"/>
      <c r="B40" s="259"/>
      <c r="C40" s="259"/>
      <c r="D40" s="262" t="s">
        <v>45</v>
      </c>
      <c r="E40" s="428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429">
        <v>0</v>
      </c>
    </row>
    <row r="41" spans="1:12" ht="18.95" hidden="1" customHeight="1">
      <c r="A41" s="263"/>
      <c r="B41" s="264"/>
      <c r="C41" s="264"/>
      <c r="D41" s="268" t="s">
        <v>46</v>
      </c>
      <c r="E41" s="430">
        <v>0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0</v>
      </c>
      <c r="L41" s="432">
        <v>0</v>
      </c>
    </row>
    <row r="42" spans="1:12" ht="18.95" hidden="1" customHeight="1">
      <c r="A42" s="269" t="s">
        <v>377</v>
      </c>
      <c r="B42" s="270" t="s">
        <v>48</v>
      </c>
      <c r="C42" s="271" t="s">
        <v>378</v>
      </c>
      <c r="D42" s="272" t="s">
        <v>42</v>
      </c>
      <c r="E42" s="422">
        <v>0</v>
      </c>
      <c r="F42" s="363">
        <v>0</v>
      </c>
      <c r="G42" s="363">
        <v>0</v>
      </c>
      <c r="H42" s="363">
        <v>0</v>
      </c>
      <c r="I42" s="363">
        <v>0</v>
      </c>
      <c r="J42" s="363">
        <v>0</v>
      </c>
      <c r="K42" s="363">
        <v>0</v>
      </c>
      <c r="L42" s="364">
        <v>0</v>
      </c>
    </row>
    <row r="43" spans="1:12" ht="18.95" hidden="1" customHeight="1">
      <c r="A43" s="261"/>
      <c r="B43" s="259"/>
      <c r="C43" s="259" t="s">
        <v>379</v>
      </c>
      <c r="D43" s="262" t="s">
        <v>43</v>
      </c>
      <c r="E43" s="423">
        <v>0</v>
      </c>
      <c r="F43" s="424">
        <v>0</v>
      </c>
      <c r="G43" s="424">
        <v>0</v>
      </c>
      <c r="H43" s="424">
        <v>0</v>
      </c>
      <c r="I43" s="424">
        <v>0</v>
      </c>
      <c r="J43" s="424">
        <v>0</v>
      </c>
      <c r="K43" s="424">
        <v>0</v>
      </c>
      <c r="L43" s="425">
        <v>0</v>
      </c>
    </row>
    <row r="44" spans="1:12" ht="18.95" hidden="1" customHeight="1">
      <c r="A44" s="261"/>
      <c r="B44" s="259"/>
      <c r="C44" s="259"/>
      <c r="D44" s="262" t="s">
        <v>44</v>
      </c>
      <c r="E44" s="423">
        <v>0</v>
      </c>
      <c r="F44" s="424">
        <v>0</v>
      </c>
      <c r="G44" s="424">
        <v>0</v>
      </c>
      <c r="H44" s="424">
        <v>0</v>
      </c>
      <c r="I44" s="424">
        <v>0</v>
      </c>
      <c r="J44" s="424">
        <v>0</v>
      </c>
      <c r="K44" s="424">
        <v>0</v>
      </c>
      <c r="L44" s="425">
        <v>0</v>
      </c>
    </row>
    <row r="45" spans="1:12" ht="18.95" hidden="1" customHeight="1">
      <c r="A45" s="261"/>
      <c r="B45" s="259"/>
      <c r="C45" s="259"/>
      <c r="D45" s="262" t="s">
        <v>45</v>
      </c>
      <c r="E45" s="428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429">
        <v>0</v>
      </c>
    </row>
    <row r="46" spans="1:12" ht="18.95" hidden="1" customHeight="1">
      <c r="A46" s="263"/>
      <c r="B46" s="264"/>
      <c r="C46" s="264"/>
      <c r="D46" s="265" t="s">
        <v>46</v>
      </c>
      <c r="E46" s="430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2">
        <v>0</v>
      </c>
    </row>
    <row r="47" spans="1:12" ht="18.95" customHeight="1">
      <c r="A47" s="257" t="s">
        <v>380</v>
      </c>
      <c r="B47" s="258" t="s">
        <v>48</v>
      </c>
      <c r="C47" s="259" t="s">
        <v>381</v>
      </c>
      <c r="D47" s="273" t="s">
        <v>42</v>
      </c>
      <c r="E47" s="422">
        <v>84780</v>
      </c>
      <c r="F47" s="363"/>
      <c r="G47" s="363">
        <v>236</v>
      </c>
      <c r="H47" s="363">
        <v>84218</v>
      </c>
      <c r="I47" s="363">
        <v>326</v>
      </c>
      <c r="J47" s="363">
        <v>0</v>
      </c>
      <c r="K47" s="363">
        <v>0</v>
      </c>
      <c r="L47" s="364">
        <v>0</v>
      </c>
    </row>
    <row r="48" spans="1:12" ht="18.95" customHeight="1">
      <c r="A48" s="257"/>
      <c r="B48" s="258"/>
      <c r="C48" s="259"/>
      <c r="D48" s="262" t="s">
        <v>43</v>
      </c>
      <c r="E48" s="423">
        <v>84860</v>
      </c>
      <c r="F48" s="424">
        <v>0</v>
      </c>
      <c r="G48" s="424">
        <v>236</v>
      </c>
      <c r="H48" s="424">
        <v>84284</v>
      </c>
      <c r="I48" s="424">
        <v>340</v>
      </c>
      <c r="J48" s="424">
        <v>0</v>
      </c>
      <c r="K48" s="424">
        <v>0</v>
      </c>
      <c r="L48" s="425">
        <v>0</v>
      </c>
    </row>
    <row r="49" spans="1:12" ht="18.95" customHeight="1">
      <c r="A49" s="257"/>
      <c r="B49" s="258"/>
      <c r="C49" s="259"/>
      <c r="D49" s="262" t="s">
        <v>44</v>
      </c>
      <c r="E49" s="423">
        <v>47977.937030000008</v>
      </c>
      <c r="F49" s="424">
        <v>0</v>
      </c>
      <c r="G49" s="424">
        <v>93.299430000000015</v>
      </c>
      <c r="H49" s="424">
        <v>47665.805890000011</v>
      </c>
      <c r="I49" s="424">
        <v>218.83170999999999</v>
      </c>
      <c r="J49" s="424">
        <v>0</v>
      </c>
      <c r="K49" s="424">
        <v>0</v>
      </c>
      <c r="L49" s="425">
        <v>0</v>
      </c>
    </row>
    <row r="50" spans="1:12" ht="18.95" customHeight="1">
      <c r="A50" s="257"/>
      <c r="B50" s="259"/>
      <c r="C50" s="259"/>
      <c r="D50" s="262" t="s">
        <v>45</v>
      </c>
      <c r="E50" s="428">
        <v>0.56591102889832512</v>
      </c>
      <c r="F50" s="215">
        <v>0</v>
      </c>
      <c r="G50" s="215">
        <v>0.39533656779661025</v>
      </c>
      <c r="H50" s="215">
        <v>0.56598121411099778</v>
      </c>
      <c r="I50" s="215">
        <v>0.67126291411042938</v>
      </c>
      <c r="J50" s="215">
        <v>0</v>
      </c>
      <c r="K50" s="215">
        <v>0</v>
      </c>
      <c r="L50" s="429">
        <v>0</v>
      </c>
    </row>
    <row r="51" spans="1:12" ht="18.95" customHeight="1">
      <c r="A51" s="263"/>
      <c r="B51" s="264"/>
      <c r="C51" s="264"/>
      <c r="D51" s="267" t="s">
        <v>46</v>
      </c>
      <c r="E51" s="430">
        <v>0.56537752804619379</v>
      </c>
      <c r="F51" s="431">
        <v>0</v>
      </c>
      <c r="G51" s="431">
        <v>0.39533656779661025</v>
      </c>
      <c r="H51" s="431">
        <v>0.56553801302738371</v>
      </c>
      <c r="I51" s="431">
        <v>0.64362267647058824</v>
      </c>
      <c r="J51" s="431">
        <v>0</v>
      </c>
      <c r="K51" s="431">
        <v>0</v>
      </c>
      <c r="L51" s="432">
        <v>0</v>
      </c>
    </row>
    <row r="52" spans="1:12" ht="18.95" hidden="1" customHeight="1">
      <c r="A52" s="257" t="s">
        <v>382</v>
      </c>
      <c r="B52" s="258" t="s">
        <v>48</v>
      </c>
      <c r="C52" s="259" t="s">
        <v>383</v>
      </c>
      <c r="D52" s="260" t="s">
        <v>42</v>
      </c>
      <c r="E52" s="422">
        <v>0</v>
      </c>
      <c r="F52" s="363">
        <v>0</v>
      </c>
      <c r="G52" s="363">
        <v>0</v>
      </c>
      <c r="H52" s="363">
        <v>0</v>
      </c>
      <c r="I52" s="363">
        <v>0</v>
      </c>
      <c r="J52" s="363">
        <v>0</v>
      </c>
      <c r="K52" s="363">
        <v>0</v>
      </c>
      <c r="L52" s="364">
        <v>0</v>
      </c>
    </row>
    <row r="53" spans="1:12" ht="18.95" hidden="1" customHeight="1">
      <c r="A53" s="257"/>
      <c r="B53" s="258"/>
      <c r="C53" s="259"/>
      <c r="D53" s="262" t="s">
        <v>43</v>
      </c>
      <c r="E53" s="423">
        <v>0</v>
      </c>
      <c r="F53" s="424">
        <v>0</v>
      </c>
      <c r="G53" s="424">
        <v>0</v>
      </c>
      <c r="H53" s="424">
        <v>0</v>
      </c>
      <c r="I53" s="424">
        <v>0</v>
      </c>
      <c r="J53" s="424">
        <v>0</v>
      </c>
      <c r="K53" s="424">
        <v>0</v>
      </c>
      <c r="L53" s="425">
        <v>0</v>
      </c>
    </row>
    <row r="54" spans="1:12" ht="18.95" hidden="1" customHeight="1">
      <c r="A54" s="257"/>
      <c r="B54" s="258"/>
      <c r="C54" s="259"/>
      <c r="D54" s="262" t="s">
        <v>44</v>
      </c>
      <c r="E54" s="423">
        <v>0</v>
      </c>
      <c r="F54" s="424">
        <v>0</v>
      </c>
      <c r="G54" s="424">
        <v>0</v>
      </c>
      <c r="H54" s="424">
        <v>0</v>
      </c>
      <c r="I54" s="424">
        <v>0</v>
      </c>
      <c r="J54" s="424">
        <v>0</v>
      </c>
      <c r="K54" s="424">
        <v>0</v>
      </c>
      <c r="L54" s="425">
        <v>0</v>
      </c>
    </row>
    <row r="55" spans="1:12" ht="18.95" hidden="1" customHeight="1">
      <c r="A55" s="261"/>
      <c r="B55" s="259"/>
      <c r="C55" s="259"/>
      <c r="D55" s="262" t="s">
        <v>45</v>
      </c>
      <c r="E55" s="428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429">
        <v>0</v>
      </c>
    </row>
    <row r="56" spans="1:12" ht="18.95" hidden="1" customHeight="1">
      <c r="A56" s="263"/>
      <c r="B56" s="264"/>
      <c r="C56" s="264"/>
      <c r="D56" s="267" t="s">
        <v>46</v>
      </c>
      <c r="E56" s="430">
        <v>0</v>
      </c>
      <c r="F56" s="431">
        <v>0</v>
      </c>
      <c r="G56" s="431">
        <v>0</v>
      </c>
      <c r="H56" s="431">
        <v>0</v>
      </c>
      <c r="I56" s="431">
        <v>0</v>
      </c>
      <c r="J56" s="431">
        <v>0</v>
      </c>
      <c r="K56" s="431">
        <v>0</v>
      </c>
      <c r="L56" s="432">
        <v>0</v>
      </c>
    </row>
    <row r="57" spans="1:12" ht="18.95" customHeight="1">
      <c r="A57" s="257" t="s">
        <v>384</v>
      </c>
      <c r="B57" s="258" t="s">
        <v>48</v>
      </c>
      <c r="C57" s="259" t="s">
        <v>385</v>
      </c>
      <c r="D57" s="262" t="s">
        <v>42</v>
      </c>
      <c r="E57" s="422">
        <v>872883</v>
      </c>
      <c r="F57" s="363">
        <v>672646</v>
      </c>
      <c r="G57" s="363">
        <v>2265</v>
      </c>
      <c r="H57" s="363">
        <v>159477</v>
      </c>
      <c r="I57" s="363">
        <v>27914</v>
      </c>
      <c r="J57" s="363">
        <v>0</v>
      </c>
      <c r="K57" s="363">
        <v>0</v>
      </c>
      <c r="L57" s="364">
        <v>10581</v>
      </c>
    </row>
    <row r="58" spans="1:12" ht="18.95" customHeight="1">
      <c r="A58" s="257"/>
      <c r="B58" s="258"/>
      <c r="C58" s="259"/>
      <c r="D58" s="262" t="s">
        <v>43</v>
      </c>
      <c r="E58" s="423">
        <v>2501242.7373299999</v>
      </c>
      <c r="F58" s="424">
        <v>965715.74586000002</v>
      </c>
      <c r="G58" s="424">
        <v>2154</v>
      </c>
      <c r="H58" s="424">
        <v>168015.80935</v>
      </c>
      <c r="I58" s="424">
        <v>1354710.5111199999</v>
      </c>
      <c r="J58" s="424">
        <v>0</v>
      </c>
      <c r="K58" s="424">
        <v>0</v>
      </c>
      <c r="L58" s="425">
        <v>10646.671</v>
      </c>
    </row>
    <row r="59" spans="1:12" ht="18.95" customHeight="1">
      <c r="A59" s="257"/>
      <c r="B59" s="258"/>
      <c r="C59" s="259"/>
      <c r="D59" s="262" t="s">
        <v>44</v>
      </c>
      <c r="E59" s="423">
        <v>616514.72091999999</v>
      </c>
      <c r="F59" s="424">
        <v>441877.25698000012</v>
      </c>
      <c r="G59" s="424">
        <v>673.00154000000009</v>
      </c>
      <c r="H59" s="424">
        <v>96804.961209999892</v>
      </c>
      <c r="I59" s="424">
        <v>77093.831440000024</v>
      </c>
      <c r="J59" s="424">
        <v>0</v>
      </c>
      <c r="K59" s="424">
        <v>0</v>
      </c>
      <c r="L59" s="425">
        <v>65.669750000000008</v>
      </c>
    </row>
    <row r="60" spans="1:12" ht="18.95" customHeight="1">
      <c r="A60" s="261"/>
      <c r="B60" s="259"/>
      <c r="C60" s="259"/>
      <c r="D60" s="262" t="s">
        <v>45</v>
      </c>
      <c r="E60" s="428">
        <v>0.70629708783422296</v>
      </c>
      <c r="F60" s="215">
        <v>0.6569239346996788</v>
      </c>
      <c r="G60" s="215">
        <v>0.2971309227373069</v>
      </c>
      <c r="H60" s="215">
        <v>0.6070151884597772</v>
      </c>
      <c r="I60" s="215">
        <v>2.7618338984022364</v>
      </c>
      <c r="J60" s="215">
        <v>0</v>
      </c>
      <c r="K60" s="215">
        <v>0</v>
      </c>
      <c r="L60" s="429">
        <v>6.2063840846800873E-3</v>
      </c>
    </row>
    <row r="61" spans="1:12" ht="18.95" customHeight="1">
      <c r="A61" s="263"/>
      <c r="B61" s="264"/>
      <c r="C61" s="264"/>
      <c r="D61" s="262" t="s">
        <v>46</v>
      </c>
      <c r="E61" s="430">
        <v>0.24648336273756086</v>
      </c>
      <c r="F61" s="431">
        <v>0.45756451510117463</v>
      </c>
      <c r="G61" s="431">
        <v>0.31244268337975861</v>
      </c>
      <c r="H61" s="431">
        <v>0.5761657881154616</v>
      </c>
      <c r="I61" s="431">
        <v>5.6907974661142252E-2</v>
      </c>
      <c r="J61" s="431">
        <v>0</v>
      </c>
      <c r="K61" s="431">
        <v>0</v>
      </c>
      <c r="L61" s="429">
        <v>6.1681017474852001E-3</v>
      </c>
    </row>
    <row r="62" spans="1:12" ht="18.95" customHeight="1">
      <c r="A62" s="257" t="s">
        <v>386</v>
      </c>
      <c r="B62" s="258" t="s">
        <v>48</v>
      </c>
      <c r="C62" s="259" t="s">
        <v>135</v>
      </c>
      <c r="D62" s="260" t="s">
        <v>42</v>
      </c>
      <c r="E62" s="422">
        <v>2361</v>
      </c>
      <c r="F62" s="363">
        <v>2361</v>
      </c>
      <c r="G62" s="363">
        <v>0</v>
      </c>
      <c r="H62" s="363">
        <v>0</v>
      </c>
      <c r="I62" s="363">
        <v>0</v>
      </c>
      <c r="J62" s="363">
        <v>0</v>
      </c>
      <c r="K62" s="363">
        <v>0</v>
      </c>
      <c r="L62" s="364">
        <v>0</v>
      </c>
    </row>
    <row r="63" spans="1:12" ht="18.95" customHeight="1">
      <c r="A63" s="257"/>
      <c r="B63" s="258"/>
      <c r="C63" s="259"/>
      <c r="D63" s="262" t="s">
        <v>43</v>
      </c>
      <c r="E63" s="423">
        <v>2361</v>
      </c>
      <c r="F63" s="424">
        <v>2361</v>
      </c>
      <c r="G63" s="424">
        <v>0</v>
      </c>
      <c r="H63" s="424">
        <v>0</v>
      </c>
      <c r="I63" s="424">
        <v>0</v>
      </c>
      <c r="J63" s="424">
        <v>0</v>
      </c>
      <c r="K63" s="424">
        <v>0</v>
      </c>
      <c r="L63" s="425">
        <v>0</v>
      </c>
    </row>
    <row r="64" spans="1:12" ht="18.95" customHeight="1">
      <c r="A64" s="257"/>
      <c r="B64" s="258"/>
      <c r="C64" s="259"/>
      <c r="D64" s="262" t="s">
        <v>44</v>
      </c>
      <c r="E64" s="423">
        <v>1703.7179999999998</v>
      </c>
      <c r="F64" s="424">
        <v>1703.7179999999998</v>
      </c>
      <c r="G64" s="424">
        <v>0</v>
      </c>
      <c r="H64" s="424">
        <v>0</v>
      </c>
      <c r="I64" s="424">
        <v>0</v>
      </c>
      <c r="J64" s="424">
        <v>0</v>
      </c>
      <c r="K64" s="424">
        <v>0</v>
      </c>
      <c r="L64" s="425">
        <v>0</v>
      </c>
    </row>
    <row r="65" spans="1:12" ht="18.95" customHeight="1">
      <c r="A65" s="261"/>
      <c r="B65" s="259"/>
      <c r="C65" s="259"/>
      <c r="D65" s="262" t="s">
        <v>45</v>
      </c>
      <c r="E65" s="428">
        <v>0.72160864040660733</v>
      </c>
      <c r="F65" s="215">
        <v>0.72160864040660733</v>
      </c>
      <c r="G65" s="215">
        <v>0</v>
      </c>
      <c r="H65" s="215">
        <v>0</v>
      </c>
      <c r="I65" s="215">
        <v>0</v>
      </c>
      <c r="J65" s="215">
        <v>0</v>
      </c>
      <c r="K65" s="215">
        <v>0</v>
      </c>
      <c r="L65" s="429">
        <v>0</v>
      </c>
    </row>
    <row r="66" spans="1:12" ht="18.95" customHeight="1">
      <c r="A66" s="263"/>
      <c r="B66" s="264"/>
      <c r="C66" s="264"/>
      <c r="D66" s="267" t="s">
        <v>46</v>
      </c>
      <c r="E66" s="430">
        <v>0.72160864040660733</v>
      </c>
      <c r="F66" s="431">
        <v>0.72160864040660733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2">
        <v>0</v>
      </c>
    </row>
    <row r="67" spans="1:12" ht="18.95" customHeight="1">
      <c r="A67" s="257" t="s">
        <v>387</v>
      </c>
      <c r="B67" s="258" t="s">
        <v>48</v>
      </c>
      <c r="C67" s="259" t="s">
        <v>388</v>
      </c>
      <c r="D67" s="260" t="s">
        <v>42</v>
      </c>
      <c r="E67" s="422">
        <v>91949</v>
      </c>
      <c r="F67" s="363">
        <v>83292</v>
      </c>
      <c r="G67" s="363">
        <v>4</v>
      </c>
      <c r="H67" s="363">
        <v>7994</v>
      </c>
      <c r="I67" s="363">
        <v>659</v>
      </c>
      <c r="J67" s="363">
        <v>0</v>
      </c>
      <c r="K67" s="363">
        <v>0</v>
      </c>
      <c r="L67" s="427"/>
    </row>
    <row r="68" spans="1:12" ht="18.95" customHeight="1">
      <c r="A68" s="257"/>
      <c r="B68" s="258"/>
      <c r="C68" s="259"/>
      <c r="D68" s="262" t="s">
        <v>43</v>
      </c>
      <c r="E68" s="423">
        <v>159534.65885000004</v>
      </c>
      <c r="F68" s="424">
        <v>125422.55341000001</v>
      </c>
      <c r="G68" s="424">
        <v>0.36521999999999999</v>
      </c>
      <c r="H68" s="424">
        <v>31101.490960000003</v>
      </c>
      <c r="I68" s="424">
        <v>3010.2492599999996</v>
      </c>
      <c r="J68" s="424">
        <v>0</v>
      </c>
      <c r="K68" s="424">
        <v>0</v>
      </c>
      <c r="L68" s="425">
        <v>0</v>
      </c>
    </row>
    <row r="69" spans="1:12" ht="18.95" customHeight="1">
      <c r="A69" s="257"/>
      <c r="B69" s="258"/>
      <c r="C69" s="259"/>
      <c r="D69" s="262" t="s">
        <v>44</v>
      </c>
      <c r="E69" s="423">
        <v>99668.550430000018</v>
      </c>
      <c r="F69" s="424">
        <v>76651.084010000006</v>
      </c>
      <c r="G69" s="424">
        <v>0.36521999999999999</v>
      </c>
      <c r="H69" s="424">
        <v>22905.176940000005</v>
      </c>
      <c r="I69" s="424">
        <v>111.92426</v>
      </c>
      <c r="J69" s="424">
        <v>0</v>
      </c>
      <c r="K69" s="424">
        <v>0</v>
      </c>
      <c r="L69" s="425">
        <v>0</v>
      </c>
    </row>
    <row r="70" spans="1:12" ht="18.95" customHeight="1">
      <c r="A70" s="261"/>
      <c r="B70" s="259"/>
      <c r="C70" s="259"/>
      <c r="D70" s="262" t="s">
        <v>45</v>
      </c>
      <c r="E70" s="428">
        <v>1.0839546969515712</v>
      </c>
      <c r="F70" s="215">
        <v>0.92026946177303948</v>
      </c>
      <c r="G70" s="215">
        <v>9.1304999999999997E-2</v>
      </c>
      <c r="H70" s="215">
        <v>2.8652960895671762</v>
      </c>
      <c r="I70" s="215">
        <v>0.16983954476479515</v>
      </c>
      <c r="J70" s="215">
        <v>0</v>
      </c>
      <c r="K70" s="215">
        <v>0</v>
      </c>
      <c r="L70" s="429">
        <v>0</v>
      </c>
    </row>
    <row r="71" spans="1:12" ht="18.95" customHeight="1">
      <c r="A71" s="263"/>
      <c r="B71" s="264"/>
      <c r="C71" s="264"/>
      <c r="D71" s="265" t="s">
        <v>46</v>
      </c>
      <c r="E71" s="430">
        <v>0.62474543869311694</v>
      </c>
      <c r="F71" s="431">
        <v>0.61114274846112782</v>
      </c>
      <c r="G71" s="431">
        <v>1</v>
      </c>
      <c r="H71" s="431">
        <v>0.73646555946332681</v>
      </c>
      <c r="I71" s="431">
        <v>3.7181060547789989E-2</v>
      </c>
      <c r="J71" s="431">
        <v>0</v>
      </c>
      <c r="K71" s="431">
        <v>0</v>
      </c>
      <c r="L71" s="432">
        <v>0</v>
      </c>
    </row>
    <row r="72" spans="1:12" ht="18.95" customHeight="1">
      <c r="A72" s="274" t="s">
        <v>389</v>
      </c>
      <c r="B72" s="270" t="s">
        <v>48</v>
      </c>
      <c r="C72" s="275" t="s">
        <v>390</v>
      </c>
      <c r="D72" s="272" t="s">
        <v>42</v>
      </c>
      <c r="E72" s="422">
        <v>353664</v>
      </c>
      <c r="F72" s="363">
        <v>295883</v>
      </c>
      <c r="G72" s="363">
        <v>197</v>
      </c>
      <c r="H72" s="363">
        <v>52149</v>
      </c>
      <c r="I72" s="363">
        <v>1780</v>
      </c>
      <c r="J72" s="363">
        <v>0</v>
      </c>
      <c r="K72" s="363">
        <v>0</v>
      </c>
      <c r="L72" s="364">
        <v>3655</v>
      </c>
    </row>
    <row r="73" spans="1:12" ht="18.95" customHeight="1">
      <c r="A73" s="257"/>
      <c r="B73" s="258"/>
      <c r="C73" s="259"/>
      <c r="D73" s="262" t="s">
        <v>43</v>
      </c>
      <c r="E73" s="423">
        <v>356918.09199999989</v>
      </c>
      <c r="F73" s="424">
        <v>296746.64699999994</v>
      </c>
      <c r="G73" s="424">
        <v>188.3</v>
      </c>
      <c r="H73" s="424">
        <v>51213.825000000012</v>
      </c>
      <c r="I73" s="424">
        <v>2290.3830000000003</v>
      </c>
      <c r="J73" s="424">
        <v>0</v>
      </c>
      <c r="K73" s="424">
        <v>0</v>
      </c>
      <c r="L73" s="425">
        <v>6478.9370000000008</v>
      </c>
    </row>
    <row r="74" spans="1:12" ht="18.95" customHeight="1">
      <c r="A74" s="257"/>
      <c r="B74" s="258"/>
      <c r="C74" s="259"/>
      <c r="D74" s="262" t="s">
        <v>44</v>
      </c>
      <c r="E74" s="423">
        <v>185729.59838000001</v>
      </c>
      <c r="F74" s="424">
        <v>156934.10407</v>
      </c>
      <c r="G74" s="424">
        <v>76.631649999999993</v>
      </c>
      <c r="H74" s="424">
        <v>25527.011540000007</v>
      </c>
      <c r="I74" s="424">
        <v>1179.8411399999998</v>
      </c>
      <c r="J74" s="424">
        <v>0</v>
      </c>
      <c r="K74" s="424">
        <v>0</v>
      </c>
      <c r="L74" s="425">
        <v>2012.00998</v>
      </c>
    </row>
    <row r="75" spans="1:12" ht="18.95" customHeight="1">
      <c r="A75" s="261"/>
      <c r="B75" s="259"/>
      <c r="C75" s="259" t="s">
        <v>4</v>
      </c>
      <c r="D75" s="262" t="s">
        <v>45</v>
      </c>
      <c r="E75" s="428">
        <v>0.52515833780085053</v>
      </c>
      <c r="F75" s="215">
        <v>0.5303924323803666</v>
      </c>
      <c r="G75" s="215">
        <v>0.38899314720812178</v>
      </c>
      <c r="H75" s="215">
        <v>0.48950145812959034</v>
      </c>
      <c r="I75" s="215">
        <v>0.66283210112359536</v>
      </c>
      <c r="J75" s="215">
        <v>0</v>
      </c>
      <c r="K75" s="215">
        <v>0</v>
      </c>
      <c r="L75" s="429">
        <v>0.55048152667578665</v>
      </c>
    </row>
    <row r="76" spans="1:12" ht="18.95" customHeight="1">
      <c r="A76" s="263"/>
      <c r="B76" s="264"/>
      <c r="C76" s="264"/>
      <c r="D76" s="268" t="s">
        <v>46</v>
      </c>
      <c r="E76" s="430">
        <v>0.52037036659940472</v>
      </c>
      <c r="F76" s="431">
        <v>0.52884878618358921</v>
      </c>
      <c r="G76" s="431">
        <v>0.40696574614976094</v>
      </c>
      <c r="H76" s="431">
        <v>0.49843985564444759</v>
      </c>
      <c r="I76" s="431">
        <v>0.51512831696707473</v>
      </c>
      <c r="J76" s="431">
        <v>0</v>
      </c>
      <c r="K76" s="431">
        <v>0</v>
      </c>
      <c r="L76" s="432">
        <v>0.31054631029750712</v>
      </c>
    </row>
    <row r="77" spans="1:12" ht="18.95" hidden="1" customHeight="1">
      <c r="A77" s="257" t="s">
        <v>391</v>
      </c>
      <c r="B77" s="258" t="s">
        <v>48</v>
      </c>
      <c r="C77" s="259" t="s">
        <v>392</v>
      </c>
      <c r="D77" s="273" t="s">
        <v>42</v>
      </c>
      <c r="E77" s="422">
        <v>0</v>
      </c>
      <c r="F77" s="363">
        <v>0</v>
      </c>
      <c r="G77" s="363">
        <v>0</v>
      </c>
      <c r="H77" s="363">
        <v>0</v>
      </c>
      <c r="I77" s="363">
        <v>0</v>
      </c>
      <c r="J77" s="363">
        <v>0</v>
      </c>
      <c r="K77" s="363">
        <v>0</v>
      </c>
      <c r="L77" s="364">
        <v>0</v>
      </c>
    </row>
    <row r="78" spans="1:12" ht="18.95" hidden="1" customHeight="1">
      <c r="A78" s="257"/>
      <c r="B78" s="258"/>
      <c r="C78" s="259"/>
      <c r="D78" s="262" t="s">
        <v>43</v>
      </c>
      <c r="E78" s="423">
        <v>0</v>
      </c>
      <c r="F78" s="424">
        <v>0</v>
      </c>
      <c r="G78" s="424">
        <v>0</v>
      </c>
      <c r="H78" s="424">
        <v>0</v>
      </c>
      <c r="I78" s="424">
        <v>0</v>
      </c>
      <c r="J78" s="424">
        <v>0</v>
      </c>
      <c r="K78" s="424">
        <v>0</v>
      </c>
      <c r="L78" s="425">
        <v>0</v>
      </c>
    </row>
    <row r="79" spans="1:12" ht="18.95" hidden="1" customHeight="1">
      <c r="A79" s="257"/>
      <c r="B79" s="258"/>
      <c r="C79" s="259"/>
      <c r="D79" s="262" t="s">
        <v>44</v>
      </c>
      <c r="E79" s="423">
        <v>0</v>
      </c>
      <c r="F79" s="424">
        <v>0</v>
      </c>
      <c r="G79" s="424">
        <v>0</v>
      </c>
      <c r="H79" s="424">
        <v>0</v>
      </c>
      <c r="I79" s="424">
        <v>0</v>
      </c>
      <c r="J79" s="424">
        <v>0</v>
      </c>
      <c r="K79" s="424">
        <v>0</v>
      </c>
      <c r="L79" s="425">
        <v>0</v>
      </c>
    </row>
    <row r="80" spans="1:12" ht="18.95" hidden="1" customHeight="1">
      <c r="A80" s="261"/>
      <c r="B80" s="259"/>
      <c r="C80" s="259"/>
      <c r="D80" s="262" t="s">
        <v>45</v>
      </c>
      <c r="E80" s="428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  <c r="K80" s="215">
        <v>0</v>
      </c>
      <c r="L80" s="429">
        <v>0</v>
      </c>
    </row>
    <row r="81" spans="1:12" ht="18.95" hidden="1" customHeight="1">
      <c r="A81" s="263"/>
      <c r="B81" s="264"/>
      <c r="C81" s="264"/>
      <c r="D81" s="262" t="s">
        <v>46</v>
      </c>
      <c r="E81" s="430">
        <v>0</v>
      </c>
      <c r="F81" s="431">
        <v>0</v>
      </c>
      <c r="G81" s="431">
        <v>0</v>
      </c>
      <c r="H81" s="431">
        <v>0</v>
      </c>
      <c r="I81" s="431">
        <v>0</v>
      </c>
      <c r="J81" s="431">
        <v>0</v>
      </c>
      <c r="K81" s="431">
        <v>0</v>
      </c>
      <c r="L81" s="432">
        <v>0</v>
      </c>
    </row>
    <row r="82" spans="1:12" ht="18.95" hidden="1" customHeight="1">
      <c r="A82" s="257" t="s">
        <v>393</v>
      </c>
      <c r="B82" s="258" t="s">
        <v>48</v>
      </c>
      <c r="C82" s="259" t="s">
        <v>112</v>
      </c>
      <c r="D82" s="260" t="s">
        <v>42</v>
      </c>
      <c r="E82" s="422">
        <v>0</v>
      </c>
      <c r="F82" s="363">
        <v>0</v>
      </c>
      <c r="G82" s="363">
        <v>0</v>
      </c>
      <c r="H82" s="363">
        <v>0</v>
      </c>
      <c r="I82" s="363">
        <v>0</v>
      </c>
      <c r="J82" s="363">
        <v>0</v>
      </c>
      <c r="K82" s="363">
        <v>0</v>
      </c>
      <c r="L82" s="364">
        <v>0</v>
      </c>
    </row>
    <row r="83" spans="1:12" ht="18.95" hidden="1" customHeight="1">
      <c r="A83" s="257"/>
      <c r="B83" s="258"/>
      <c r="C83" s="259"/>
      <c r="D83" s="262" t="s">
        <v>43</v>
      </c>
      <c r="E83" s="423">
        <v>0</v>
      </c>
      <c r="F83" s="424">
        <v>0</v>
      </c>
      <c r="G83" s="424">
        <v>0</v>
      </c>
      <c r="H83" s="424">
        <v>0</v>
      </c>
      <c r="I83" s="424">
        <v>0</v>
      </c>
      <c r="J83" s="424">
        <v>0</v>
      </c>
      <c r="K83" s="424">
        <v>0</v>
      </c>
      <c r="L83" s="425">
        <v>0</v>
      </c>
    </row>
    <row r="84" spans="1:12" ht="18.95" hidden="1" customHeight="1">
      <c r="A84" s="257"/>
      <c r="B84" s="258"/>
      <c r="C84" s="259"/>
      <c r="D84" s="262" t="s">
        <v>44</v>
      </c>
      <c r="E84" s="423">
        <v>0</v>
      </c>
      <c r="F84" s="424">
        <v>0</v>
      </c>
      <c r="G84" s="424">
        <v>0</v>
      </c>
      <c r="H84" s="424">
        <v>0</v>
      </c>
      <c r="I84" s="424">
        <v>0</v>
      </c>
      <c r="J84" s="424">
        <v>0</v>
      </c>
      <c r="K84" s="424">
        <v>0</v>
      </c>
      <c r="L84" s="425">
        <v>0</v>
      </c>
    </row>
    <row r="85" spans="1:12" ht="18.95" hidden="1" customHeight="1">
      <c r="A85" s="261"/>
      <c r="B85" s="259"/>
      <c r="C85" s="259"/>
      <c r="D85" s="262" t="s">
        <v>45</v>
      </c>
      <c r="E85" s="428">
        <v>0</v>
      </c>
      <c r="F85" s="215">
        <v>0</v>
      </c>
      <c r="G85" s="215">
        <v>0</v>
      </c>
      <c r="H85" s="215">
        <v>0</v>
      </c>
      <c r="I85" s="215">
        <v>0</v>
      </c>
      <c r="J85" s="215">
        <v>0</v>
      </c>
      <c r="K85" s="215">
        <v>0</v>
      </c>
      <c r="L85" s="429">
        <v>0</v>
      </c>
    </row>
    <row r="86" spans="1:12" ht="18.95" hidden="1" customHeight="1">
      <c r="A86" s="263"/>
      <c r="B86" s="264"/>
      <c r="C86" s="264"/>
      <c r="D86" s="267" t="s">
        <v>46</v>
      </c>
      <c r="E86" s="430">
        <v>0</v>
      </c>
      <c r="F86" s="431">
        <v>0</v>
      </c>
      <c r="G86" s="431">
        <v>0</v>
      </c>
      <c r="H86" s="431">
        <v>0</v>
      </c>
      <c r="I86" s="431">
        <v>0</v>
      </c>
      <c r="J86" s="431">
        <v>0</v>
      </c>
      <c r="K86" s="431">
        <v>0</v>
      </c>
      <c r="L86" s="432">
        <v>0</v>
      </c>
    </row>
    <row r="87" spans="1:12" ht="18.95" customHeight="1">
      <c r="A87" s="257" t="s">
        <v>394</v>
      </c>
      <c r="B87" s="258" t="s">
        <v>48</v>
      </c>
      <c r="C87" s="259" t="s">
        <v>84</v>
      </c>
      <c r="D87" s="262" t="s">
        <v>42</v>
      </c>
      <c r="E87" s="422">
        <v>1351322</v>
      </c>
      <c r="F87" s="363">
        <v>403339</v>
      </c>
      <c r="G87" s="363">
        <v>2340</v>
      </c>
      <c r="H87" s="363">
        <v>872855</v>
      </c>
      <c r="I87" s="363">
        <v>57957</v>
      </c>
      <c r="J87" s="363">
        <v>0</v>
      </c>
      <c r="K87" s="363">
        <v>0</v>
      </c>
      <c r="L87" s="364">
        <v>14831</v>
      </c>
    </row>
    <row r="88" spans="1:12" ht="18.95" customHeight="1">
      <c r="A88" s="257"/>
      <c r="B88" s="258"/>
      <c r="C88" s="259"/>
      <c r="D88" s="262" t="s">
        <v>43</v>
      </c>
      <c r="E88" s="423">
        <v>1382701.8199799999</v>
      </c>
      <c r="F88" s="424">
        <v>408796.33850000001</v>
      </c>
      <c r="G88" s="424">
        <v>2448.6459999999997</v>
      </c>
      <c r="H88" s="424">
        <v>884219.64645999984</v>
      </c>
      <c r="I88" s="424">
        <v>57091.05599999999</v>
      </c>
      <c r="J88" s="424">
        <v>0</v>
      </c>
      <c r="K88" s="424">
        <v>0</v>
      </c>
      <c r="L88" s="425">
        <v>30146.133019999994</v>
      </c>
    </row>
    <row r="89" spans="1:12" ht="18.95" customHeight="1">
      <c r="A89" s="257"/>
      <c r="B89" s="258"/>
      <c r="C89" s="259"/>
      <c r="D89" s="262" t="s">
        <v>44</v>
      </c>
      <c r="E89" s="423">
        <v>782636.82413999969</v>
      </c>
      <c r="F89" s="424">
        <v>255221.91412999999</v>
      </c>
      <c r="G89" s="424">
        <v>1142.5191299999999</v>
      </c>
      <c r="H89" s="424">
        <v>501883.92177999974</v>
      </c>
      <c r="I89" s="424">
        <v>8678.2824200000014</v>
      </c>
      <c r="J89" s="424">
        <v>0</v>
      </c>
      <c r="K89" s="424">
        <v>0</v>
      </c>
      <c r="L89" s="425">
        <v>15710.186679999992</v>
      </c>
    </row>
    <row r="90" spans="1:12" ht="18.95" customHeight="1">
      <c r="A90" s="257"/>
      <c r="B90" s="259"/>
      <c r="C90" s="259"/>
      <c r="D90" s="262" t="s">
        <v>45</v>
      </c>
      <c r="E90" s="428">
        <v>0.57916382930197219</v>
      </c>
      <c r="F90" s="215">
        <v>0.63277271508582111</v>
      </c>
      <c r="G90" s="215">
        <v>0.48825603846153842</v>
      </c>
      <c r="H90" s="215">
        <v>0.57499117468537131</v>
      </c>
      <c r="I90" s="215">
        <v>0.14973657056093312</v>
      </c>
      <c r="J90" s="215">
        <v>0</v>
      </c>
      <c r="K90" s="215">
        <v>0</v>
      </c>
      <c r="L90" s="429">
        <v>1.059280337131683</v>
      </c>
    </row>
    <row r="91" spans="1:12" ht="18.95" customHeight="1">
      <c r="A91" s="263"/>
      <c r="B91" s="264"/>
      <c r="C91" s="264"/>
      <c r="D91" s="265" t="s">
        <v>46</v>
      </c>
      <c r="E91" s="430">
        <v>0.5660199566030224</v>
      </c>
      <c r="F91" s="431">
        <v>0.62432534270362594</v>
      </c>
      <c r="G91" s="431">
        <v>0.4665922023845015</v>
      </c>
      <c r="H91" s="431">
        <v>0.56760096180774455</v>
      </c>
      <c r="I91" s="431">
        <v>0.15200774040683365</v>
      </c>
      <c r="J91" s="431">
        <v>0</v>
      </c>
      <c r="K91" s="431">
        <v>0</v>
      </c>
      <c r="L91" s="432">
        <v>0.52113439125267935</v>
      </c>
    </row>
    <row r="92" spans="1:12" ht="18.95" hidden="1" customHeight="1">
      <c r="A92" s="257" t="s">
        <v>395</v>
      </c>
      <c r="B92" s="258" t="s">
        <v>48</v>
      </c>
      <c r="C92" s="259" t="s">
        <v>396</v>
      </c>
      <c r="D92" s="260" t="s">
        <v>42</v>
      </c>
      <c r="E92" s="422">
        <v>0</v>
      </c>
      <c r="F92" s="363">
        <v>0</v>
      </c>
      <c r="G92" s="363">
        <v>0</v>
      </c>
      <c r="H92" s="363">
        <v>0</v>
      </c>
      <c r="I92" s="363">
        <v>0</v>
      </c>
      <c r="J92" s="363">
        <v>0</v>
      </c>
      <c r="K92" s="363">
        <v>0</v>
      </c>
      <c r="L92" s="364">
        <v>0</v>
      </c>
    </row>
    <row r="93" spans="1:12" ht="18.95" hidden="1" customHeight="1">
      <c r="A93" s="257"/>
      <c r="B93" s="258"/>
      <c r="C93" s="259" t="s">
        <v>397</v>
      </c>
      <c r="D93" s="262" t="s">
        <v>43</v>
      </c>
      <c r="E93" s="423">
        <v>0</v>
      </c>
      <c r="F93" s="424">
        <v>0</v>
      </c>
      <c r="G93" s="424">
        <v>0</v>
      </c>
      <c r="H93" s="424">
        <v>0</v>
      </c>
      <c r="I93" s="424">
        <v>0</v>
      </c>
      <c r="J93" s="424">
        <v>0</v>
      </c>
      <c r="K93" s="424">
        <v>0</v>
      </c>
      <c r="L93" s="425">
        <v>0</v>
      </c>
    </row>
    <row r="94" spans="1:12" ht="18.95" hidden="1" customHeight="1">
      <c r="A94" s="257"/>
      <c r="B94" s="258"/>
      <c r="C94" s="259" t="s">
        <v>398</v>
      </c>
      <c r="D94" s="262" t="s">
        <v>44</v>
      </c>
      <c r="E94" s="423">
        <v>0</v>
      </c>
      <c r="F94" s="424">
        <v>0</v>
      </c>
      <c r="G94" s="424">
        <v>0</v>
      </c>
      <c r="H94" s="424">
        <v>0</v>
      </c>
      <c r="I94" s="424">
        <v>0</v>
      </c>
      <c r="J94" s="424">
        <v>0</v>
      </c>
      <c r="K94" s="424">
        <v>0</v>
      </c>
      <c r="L94" s="425">
        <v>0</v>
      </c>
    </row>
    <row r="95" spans="1:12" ht="18.95" hidden="1" customHeight="1">
      <c r="A95" s="261"/>
      <c r="B95" s="259"/>
      <c r="C95" s="259" t="s">
        <v>399</v>
      </c>
      <c r="D95" s="262" t="s">
        <v>45</v>
      </c>
      <c r="E95" s="428">
        <v>0</v>
      </c>
      <c r="F95" s="215">
        <v>0</v>
      </c>
      <c r="G95" s="215">
        <v>0</v>
      </c>
      <c r="H95" s="215">
        <v>0</v>
      </c>
      <c r="I95" s="215">
        <v>0</v>
      </c>
      <c r="J95" s="215">
        <v>0</v>
      </c>
      <c r="K95" s="215">
        <v>0</v>
      </c>
      <c r="L95" s="429">
        <v>0</v>
      </c>
    </row>
    <row r="96" spans="1:12" ht="18.95" hidden="1" customHeight="1">
      <c r="A96" s="263"/>
      <c r="B96" s="264"/>
      <c r="C96" s="264"/>
      <c r="D96" s="267" t="s">
        <v>46</v>
      </c>
      <c r="E96" s="430">
        <v>0</v>
      </c>
      <c r="F96" s="431">
        <v>0</v>
      </c>
      <c r="G96" s="431">
        <v>0</v>
      </c>
      <c r="H96" s="431">
        <v>0</v>
      </c>
      <c r="I96" s="431">
        <v>0</v>
      </c>
      <c r="J96" s="431">
        <v>0</v>
      </c>
      <c r="K96" s="431">
        <v>0</v>
      </c>
      <c r="L96" s="432">
        <v>0</v>
      </c>
    </row>
    <row r="97" spans="1:12" ht="18.95" customHeight="1">
      <c r="A97" s="257" t="s">
        <v>400</v>
      </c>
      <c r="B97" s="258" t="s">
        <v>48</v>
      </c>
      <c r="C97" s="259" t="s">
        <v>114</v>
      </c>
      <c r="D97" s="262" t="s">
        <v>42</v>
      </c>
      <c r="E97" s="422">
        <v>6677</v>
      </c>
      <c r="F97" s="363">
        <v>1454</v>
      </c>
      <c r="G97" s="363">
        <v>5</v>
      </c>
      <c r="H97" s="363">
        <v>4238</v>
      </c>
      <c r="I97" s="363">
        <v>980</v>
      </c>
      <c r="J97" s="363">
        <v>0</v>
      </c>
      <c r="K97" s="363">
        <v>0</v>
      </c>
      <c r="L97" s="364">
        <v>0</v>
      </c>
    </row>
    <row r="98" spans="1:12" ht="18.95" customHeight="1">
      <c r="A98" s="257"/>
      <c r="B98" s="258"/>
      <c r="C98" s="259"/>
      <c r="D98" s="262" t="s">
        <v>43</v>
      </c>
      <c r="E98" s="423">
        <v>34077</v>
      </c>
      <c r="F98" s="424">
        <v>21145.599999999999</v>
      </c>
      <c r="G98" s="424">
        <v>5</v>
      </c>
      <c r="H98" s="424">
        <v>6398.4</v>
      </c>
      <c r="I98" s="424">
        <v>6528</v>
      </c>
      <c r="J98" s="424">
        <v>0</v>
      </c>
      <c r="K98" s="424">
        <v>0</v>
      </c>
      <c r="L98" s="425">
        <v>0</v>
      </c>
    </row>
    <row r="99" spans="1:12" ht="18.95" customHeight="1">
      <c r="A99" s="257"/>
      <c r="B99" s="258"/>
      <c r="C99" s="259"/>
      <c r="D99" s="262" t="s">
        <v>44</v>
      </c>
      <c r="E99" s="423">
        <v>7952.1498900000006</v>
      </c>
      <c r="F99" s="424">
        <v>5539.2285900000006</v>
      </c>
      <c r="G99" s="424">
        <v>1.0840000000000001</v>
      </c>
      <c r="H99" s="424">
        <v>1123.1483200000002</v>
      </c>
      <c r="I99" s="424">
        <v>1288.6889799999999</v>
      </c>
      <c r="J99" s="424">
        <v>0</v>
      </c>
      <c r="K99" s="424">
        <v>0</v>
      </c>
      <c r="L99" s="425">
        <v>0</v>
      </c>
    </row>
    <row r="100" spans="1:12" ht="18.95" customHeight="1">
      <c r="A100" s="261"/>
      <c r="B100" s="259"/>
      <c r="C100" s="259"/>
      <c r="D100" s="262" t="s">
        <v>45</v>
      </c>
      <c r="E100" s="428">
        <v>1.1909764699715442</v>
      </c>
      <c r="F100" s="215">
        <v>3.8096482737276482</v>
      </c>
      <c r="G100" s="215">
        <v>0.21680000000000002</v>
      </c>
      <c r="H100" s="215">
        <v>0.2650184804152903</v>
      </c>
      <c r="I100" s="215">
        <v>1.3149887551020407</v>
      </c>
      <c r="J100" s="215">
        <v>0</v>
      </c>
      <c r="K100" s="215">
        <v>0</v>
      </c>
      <c r="L100" s="429">
        <v>0</v>
      </c>
    </row>
    <row r="101" spans="1:12" ht="18.95" customHeight="1">
      <c r="A101" s="263"/>
      <c r="B101" s="264"/>
      <c r="C101" s="264"/>
      <c r="D101" s="265" t="s">
        <v>46</v>
      </c>
      <c r="E101" s="430">
        <v>0.23335827361563519</v>
      </c>
      <c r="F101" s="431">
        <v>0.26195655786546612</v>
      </c>
      <c r="G101" s="431">
        <v>0.21680000000000002</v>
      </c>
      <c r="H101" s="431">
        <v>0.17553580895223811</v>
      </c>
      <c r="I101" s="431">
        <v>0.1974094638480392</v>
      </c>
      <c r="J101" s="431">
        <v>0</v>
      </c>
      <c r="K101" s="431">
        <v>0</v>
      </c>
      <c r="L101" s="432">
        <v>0</v>
      </c>
    </row>
    <row r="102" spans="1:12" ht="18.95" hidden="1" customHeight="1">
      <c r="A102" s="274" t="s">
        <v>401</v>
      </c>
      <c r="B102" s="270" t="s">
        <v>48</v>
      </c>
      <c r="C102" s="275" t="s">
        <v>402</v>
      </c>
      <c r="D102" s="272" t="s">
        <v>42</v>
      </c>
      <c r="E102" s="422">
        <v>0</v>
      </c>
      <c r="F102" s="363">
        <v>0</v>
      </c>
      <c r="G102" s="363">
        <v>0</v>
      </c>
      <c r="H102" s="363">
        <v>0</v>
      </c>
      <c r="I102" s="363">
        <v>0</v>
      </c>
      <c r="J102" s="363">
        <v>0</v>
      </c>
      <c r="K102" s="363">
        <v>0</v>
      </c>
      <c r="L102" s="364">
        <v>0</v>
      </c>
    </row>
    <row r="103" spans="1:12" ht="18.95" hidden="1" customHeight="1">
      <c r="A103" s="257"/>
      <c r="B103" s="258"/>
      <c r="C103" s="259" t="s">
        <v>403</v>
      </c>
      <c r="D103" s="262" t="s">
        <v>43</v>
      </c>
      <c r="E103" s="423">
        <v>0</v>
      </c>
      <c r="F103" s="424">
        <v>0</v>
      </c>
      <c r="G103" s="424">
        <v>0</v>
      </c>
      <c r="H103" s="424">
        <v>0</v>
      </c>
      <c r="I103" s="424">
        <v>0</v>
      </c>
      <c r="J103" s="424">
        <v>0</v>
      </c>
      <c r="K103" s="424">
        <v>0</v>
      </c>
      <c r="L103" s="425">
        <v>0</v>
      </c>
    </row>
    <row r="104" spans="1:12" ht="18.95" hidden="1" customHeight="1">
      <c r="A104" s="257"/>
      <c r="B104" s="258"/>
      <c r="C104" s="259"/>
      <c r="D104" s="262" t="s">
        <v>44</v>
      </c>
      <c r="E104" s="423">
        <v>0</v>
      </c>
      <c r="F104" s="424">
        <v>0</v>
      </c>
      <c r="G104" s="424">
        <v>0</v>
      </c>
      <c r="H104" s="424">
        <v>0</v>
      </c>
      <c r="I104" s="424">
        <v>0</v>
      </c>
      <c r="J104" s="424">
        <v>0</v>
      </c>
      <c r="K104" s="424">
        <v>0</v>
      </c>
      <c r="L104" s="425">
        <v>0</v>
      </c>
    </row>
    <row r="105" spans="1:12" ht="18.95" hidden="1" customHeight="1">
      <c r="A105" s="261"/>
      <c r="B105" s="259"/>
      <c r="C105" s="259"/>
      <c r="D105" s="262" t="s">
        <v>45</v>
      </c>
      <c r="E105" s="428">
        <v>0</v>
      </c>
      <c r="F105" s="215">
        <v>0</v>
      </c>
      <c r="G105" s="215">
        <v>0</v>
      </c>
      <c r="H105" s="215">
        <v>0</v>
      </c>
      <c r="I105" s="215">
        <v>0</v>
      </c>
      <c r="J105" s="215">
        <v>0</v>
      </c>
      <c r="K105" s="215">
        <v>0</v>
      </c>
      <c r="L105" s="429">
        <v>0</v>
      </c>
    </row>
    <row r="106" spans="1:12" ht="18.95" hidden="1" customHeight="1">
      <c r="A106" s="263"/>
      <c r="B106" s="264"/>
      <c r="C106" s="264"/>
      <c r="D106" s="268" t="s">
        <v>46</v>
      </c>
      <c r="E106" s="430">
        <v>0</v>
      </c>
      <c r="F106" s="431">
        <v>0</v>
      </c>
      <c r="G106" s="431">
        <v>0</v>
      </c>
      <c r="H106" s="431">
        <v>0</v>
      </c>
      <c r="I106" s="431">
        <v>0</v>
      </c>
      <c r="J106" s="431">
        <v>0</v>
      </c>
      <c r="K106" s="431">
        <v>0</v>
      </c>
      <c r="L106" s="432">
        <v>0</v>
      </c>
    </row>
    <row r="107" spans="1:12" ht="18.95" customHeight="1">
      <c r="A107" s="257" t="s">
        <v>404</v>
      </c>
      <c r="B107" s="258" t="s">
        <v>48</v>
      </c>
      <c r="C107" s="259" t="s">
        <v>405</v>
      </c>
      <c r="D107" s="273" t="s">
        <v>42</v>
      </c>
      <c r="E107" s="422">
        <v>2463096</v>
      </c>
      <c r="F107" s="363">
        <v>2231030</v>
      </c>
      <c r="G107" s="363">
        <v>4683</v>
      </c>
      <c r="H107" s="363">
        <v>171806</v>
      </c>
      <c r="I107" s="363">
        <v>35510</v>
      </c>
      <c r="J107" s="363">
        <v>0</v>
      </c>
      <c r="K107" s="363">
        <v>0</v>
      </c>
      <c r="L107" s="364">
        <v>20067</v>
      </c>
    </row>
    <row r="108" spans="1:12" ht="18.95" customHeight="1">
      <c r="A108" s="257"/>
      <c r="B108" s="258"/>
      <c r="C108" s="259" t="s">
        <v>406</v>
      </c>
      <c r="D108" s="262" t="s">
        <v>43</v>
      </c>
      <c r="E108" s="423">
        <v>2596126.4175599995</v>
      </c>
      <c r="F108" s="424">
        <v>2275788.0215599998</v>
      </c>
      <c r="G108" s="424">
        <v>4434.3150000000005</v>
      </c>
      <c r="H108" s="424">
        <v>170588.94224999996</v>
      </c>
      <c r="I108" s="424">
        <v>91205.186749999993</v>
      </c>
      <c r="J108" s="424">
        <v>0</v>
      </c>
      <c r="K108" s="424">
        <v>0</v>
      </c>
      <c r="L108" s="425">
        <v>54109.952000000005</v>
      </c>
    </row>
    <row r="109" spans="1:12" ht="18.95" customHeight="1">
      <c r="A109" s="257"/>
      <c r="B109" s="258"/>
      <c r="C109" s="259"/>
      <c r="D109" s="262" t="s">
        <v>44</v>
      </c>
      <c r="E109" s="423">
        <v>1660257.9893200004</v>
      </c>
      <c r="F109" s="424">
        <v>1538265.0149700001</v>
      </c>
      <c r="G109" s="424">
        <v>2090.9972599999996</v>
      </c>
      <c r="H109" s="424">
        <v>86734.819240000012</v>
      </c>
      <c r="I109" s="424">
        <v>8567.9395900000018</v>
      </c>
      <c r="J109" s="424">
        <v>0</v>
      </c>
      <c r="K109" s="424">
        <v>0</v>
      </c>
      <c r="L109" s="425">
        <v>24599.218259999998</v>
      </c>
    </row>
    <row r="110" spans="1:12" ht="18.95" customHeight="1">
      <c r="A110" s="257"/>
      <c r="B110" s="259"/>
      <c r="C110" s="259"/>
      <c r="D110" s="262" t="s">
        <v>45</v>
      </c>
      <c r="E110" s="428">
        <v>0.67405330093508353</v>
      </c>
      <c r="F110" s="215">
        <v>0.68948647708457533</v>
      </c>
      <c r="G110" s="215">
        <v>0.44650806320734565</v>
      </c>
      <c r="H110" s="215">
        <v>0.50484161926824445</v>
      </c>
      <c r="I110" s="215">
        <v>0.24128244410025351</v>
      </c>
      <c r="J110" s="215">
        <v>0</v>
      </c>
      <c r="K110" s="215">
        <v>0</v>
      </c>
      <c r="L110" s="429">
        <v>1.2258543010913439</v>
      </c>
    </row>
    <row r="111" spans="1:12" ht="18.95" customHeight="1">
      <c r="A111" s="263"/>
      <c r="B111" s="264"/>
      <c r="C111" s="264"/>
      <c r="D111" s="262" t="s">
        <v>46</v>
      </c>
      <c r="E111" s="430">
        <v>0.6395135375882095</v>
      </c>
      <c r="F111" s="431">
        <v>0.67592631668548608</v>
      </c>
      <c r="G111" s="431">
        <v>0.47154910284903068</v>
      </c>
      <c r="H111" s="431">
        <v>0.50844338499320307</v>
      </c>
      <c r="I111" s="431">
        <v>9.394136337317463E-2</v>
      </c>
      <c r="J111" s="431">
        <v>0</v>
      </c>
      <c r="K111" s="431">
        <v>0</v>
      </c>
      <c r="L111" s="432">
        <v>0.45461541455442422</v>
      </c>
    </row>
    <row r="112" spans="1:12" ht="18.95" customHeight="1">
      <c r="A112" s="257" t="s">
        <v>407</v>
      </c>
      <c r="B112" s="258" t="s">
        <v>48</v>
      </c>
      <c r="C112" s="259" t="s">
        <v>408</v>
      </c>
      <c r="D112" s="260" t="s">
        <v>42</v>
      </c>
      <c r="E112" s="422">
        <v>95416</v>
      </c>
      <c r="F112" s="363">
        <v>95416</v>
      </c>
      <c r="G112" s="363">
        <v>0</v>
      </c>
      <c r="H112" s="363">
        <v>0</v>
      </c>
      <c r="I112" s="363">
        <v>0</v>
      </c>
      <c r="J112" s="363">
        <v>0</v>
      </c>
      <c r="K112" s="363">
        <v>0</v>
      </c>
      <c r="L112" s="364">
        <v>0</v>
      </c>
    </row>
    <row r="113" spans="1:12" ht="18.95" customHeight="1">
      <c r="A113" s="257"/>
      <c r="B113" s="258"/>
      <c r="C113" s="259"/>
      <c r="D113" s="262" t="s">
        <v>43</v>
      </c>
      <c r="E113" s="423">
        <v>95416</v>
      </c>
      <c r="F113" s="424">
        <v>95416</v>
      </c>
      <c r="G113" s="424">
        <v>0</v>
      </c>
      <c r="H113" s="424">
        <v>0</v>
      </c>
      <c r="I113" s="424">
        <v>0</v>
      </c>
      <c r="J113" s="424">
        <v>0</v>
      </c>
      <c r="K113" s="424">
        <v>0</v>
      </c>
      <c r="L113" s="425">
        <v>0</v>
      </c>
    </row>
    <row r="114" spans="1:12" ht="18.95" customHeight="1">
      <c r="A114" s="257"/>
      <c r="B114" s="258"/>
      <c r="C114" s="259"/>
      <c r="D114" s="262" t="s">
        <v>44</v>
      </c>
      <c r="E114" s="423">
        <v>55240.659709999993</v>
      </c>
      <c r="F114" s="424">
        <v>55240.659709999993</v>
      </c>
      <c r="G114" s="424">
        <v>0</v>
      </c>
      <c r="H114" s="424">
        <v>0</v>
      </c>
      <c r="I114" s="424">
        <v>0</v>
      </c>
      <c r="J114" s="424">
        <v>0</v>
      </c>
      <c r="K114" s="424">
        <v>0</v>
      </c>
      <c r="L114" s="425">
        <v>0</v>
      </c>
    </row>
    <row r="115" spans="1:12" ht="18.95" customHeight="1">
      <c r="A115" s="261"/>
      <c r="B115" s="259"/>
      <c r="C115" s="259"/>
      <c r="D115" s="262" t="s">
        <v>45</v>
      </c>
      <c r="E115" s="428">
        <v>0.5789454568416198</v>
      </c>
      <c r="F115" s="215">
        <v>0.5789454568416198</v>
      </c>
      <c r="G115" s="215">
        <v>0</v>
      </c>
      <c r="H115" s="215">
        <v>0</v>
      </c>
      <c r="I115" s="215">
        <v>0</v>
      </c>
      <c r="J115" s="215">
        <v>0</v>
      </c>
      <c r="K115" s="215">
        <v>0</v>
      </c>
      <c r="L115" s="429">
        <v>0</v>
      </c>
    </row>
    <row r="116" spans="1:12" ht="18.95" customHeight="1">
      <c r="A116" s="263"/>
      <c r="B116" s="264"/>
      <c r="C116" s="264"/>
      <c r="D116" s="267" t="s">
        <v>46</v>
      </c>
      <c r="E116" s="430">
        <v>0.5789454568416198</v>
      </c>
      <c r="F116" s="431">
        <v>0.5789454568416198</v>
      </c>
      <c r="G116" s="431">
        <v>0</v>
      </c>
      <c r="H116" s="431">
        <v>0</v>
      </c>
      <c r="I116" s="431">
        <v>0</v>
      </c>
      <c r="J116" s="431">
        <v>0</v>
      </c>
      <c r="K116" s="431">
        <v>0</v>
      </c>
      <c r="L116" s="432">
        <v>0</v>
      </c>
    </row>
    <row r="117" spans="1:12" ht="18.95" customHeight="1">
      <c r="A117" s="257" t="s">
        <v>409</v>
      </c>
      <c r="B117" s="258" t="s">
        <v>48</v>
      </c>
      <c r="C117" s="259" t="s">
        <v>410</v>
      </c>
      <c r="D117" s="260" t="s">
        <v>42</v>
      </c>
      <c r="E117" s="422">
        <v>0</v>
      </c>
      <c r="F117" s="363">
        <v>0</v>
      </c>
      <c r="G117" s="363">
        <v>0</v>
      </c>
      <c r="H117" s="363">
        <v>0</v>
      </c>
      <c r="I117" s="363">
        <v>0</v>
      </c>
      <c r="J117" s="363">
        <v>0</v>
      </c>
      <c r="K117" s="363">
        <v>0</v>
      </c>
      <c r="L117" s="364">
        <v>0</v>
      </c>
    </row>
    <row r="118" spans="1:12" ht="18.95" customHeight="1">
      <c r="A118" s="257"/>
      <c r="B118" s="258"/>
      <c r="C118" s="259" t="s">
        <v>411</v>
      </c>
      <c r="D118" s="262" t="s">
        <v>43</v>
      </c>
      <c r="E118" s="423">
        <v>2832.2789999999995</v>
      </c>
      <c r="F118" s="424">
        <v>2832.2789999999995</v>
      </c>
      <c r="G118" s="424">
        <v>0</v>
      </c>
      <c r="H118" s="424">
        <v>0</v>
      </c>
      <c r="I118" s="424">
        <v>0</v>
      </c>
      <c r="J118" s="424">
        <v>0</v>
      </c>
      <c r="K118" s="424">
        <v>0</v>
      </c>
      <c r="L118" s="425">
        <v>0</v>
      </c>
    </row>
    <row r="119" spans="1:12" ht="18.95" customHeight="1">
      <c r="A119" s="257"/>
      <c r="B119" s="258"/>
      <c r="C119" s="259" t="s">
        <v>412</v>
      </c>
      <c r="D119" s="262" t="s">
        <v>44</v>
      </c>
      <c r="E119" s="423">
        <v>1940.3039999999999</v>
      </c>
      <c r="F119" s="424">
        <v>1940.3039999999999</v>
      </c>
      <c r="G119" s="424">
        <v>0</v>
      </c>
      <c r="H119" s="424">
        <v>0</v>
      </c>
      <c r="I119" s="424">
        <v>0</v>
      </c>
      <c r="J119" s="424">
        <v>0</v>
      </c>
      <c r="K119" s="424">
        <v>0</v>
      </c>
      <c r="L119" s="425">
        <v>0</v>
      </c>
    </row>
    <row r="120" spans="1:12" ht="18.95" customHeight="1">
      <c r="A120" s="261"/>
      <c r="B120" s="259"/>
      <c r="C120" s="259" t="s">
        <v>413</v>
      </c>
      <c r="D120" s="262" t="s">
        <v>45</v>
      </c>
      <c r="E120" s="428">
        <v>0</v>
      </c>
      <c r="F120" s="215">
        <v>0</v>
      </c>
      <c r="G120" s="215">
        <v>0</v>
      </c>
      <c r="H120" s="215">
        <v>0</v>
      </c>
      <c r="I120" s="215">
        <v>0</v>
      </c>
      <c r="J120" s="215">
        <v>0</v>
      </c>
      <c r="K120" s="215">
        <v>0</v>
      </c>
      <c r="L120" s="429">
        <v>0</v>
      </c>
    </row>
    <row r="121" spans="1:12" ht="18.95" customHeight="1">
      <c r="A121" s="263"/>
      <c r="B121" s="264"/>
      <c r="C121" s="264" t="s">
        <v>414</v>
      </c>
      <c r="D121" s="267" t="s">
        <v>46</v>
      </c>
      <c r="E121" s="430">
        <v>0.68506810240092875</v>
      </c>
      <c r="F121" s="431">
        <v>0.68506810240092875</v>
      </c>
      <c r="G121" s="431">
        <v>0</v>
      </c>
      <c r="H121" s="431">
        <v>0</v>
      </c>
      <c r="I121" s="431">
        <v>0</v>
      </c>
      <c r="J121" s="431">
        <v>0</v>
      </c>
      <c r="K121" s="431">
        <v>0</v>
      </c>
      <c r="L121" s="432">
        <v>0</v>
      </c>
    </row>
    <row r="122" spans="1:12" ht="18.95" hidden="1" customHeight="1">
      <c r="A122" s="257" t="s">
        <v>415</v>
      </c>
      <c r="B122" s="258" t="s">
        <v>48</v>
      </c>
      <c r="C122" s="259" t="s">
        <v>416</v>
      </c>
      <c r="D122" s="260" t="s">
        <v>42</v>
      </c>
      <c r="E122" s="422">
        <v>0</v>
      </c>
      <c r="F122" s="363">
        <v>0</v>
      </c>
      <c r="G122" s="363">
        <v>0</v>
      </c>
      <c r="H122" s="363">
        <v>0</v>
      </c>
      <c r="I122" s="363">
        <v>0</v>
      </c>
      <c r="J122" s="363">
        <v>0</v>
      </c>
      <c r="K122" s="363">
        <v>0</v>
      </c>
      <c r="L122" s="364">
        <v>0</v>
      </c>
    </row>
    <row r="123" spans="1:12" ht="18.95" hidden="1" customHeight="1">
      <c r="A123" s="257"/>
      <c r="B123" s="258"/>
      <c r="C123" s="259"/>
      <c r="D123" s="262" t="s">
        <v>43</v>
      </c>
      <c r="E123" s="423">
        <v>0</v>
      </c>
      <c r="F123" s="424">
        <v>0</v>
      </c>
      <c r="G123" s="424">
        <v>0</v>
      </c>
      <c r="H123" s="424">
        <v>0</v>
      </c>
      <c r="I123" s="424">
        <v>0</v>
      </c>
      <c r="J123" s="424">
        <v>0</v>
      </c>
      <c r="K123" s="424">
        <v>0</v>
      </c>
      <c r="L123" s="425">
        <v>0</v>
      </c>
    </row>
    <row r="124" spans="1:12" ht="18.95" hidden="1" customHeight="1">
      <c r="A124" s="257"/>
      <c r="B124" s="258"/>
      <c r="C124" s="259"/>
      <c r="D124" s="262" t="s">
        <v>44</v>
      </c>
      <c r="E124" s="423">
        <v>0</v>
      </c>
      <c r="F124" s="424">
        <v>0</v>
      </c>
      <c r="G124" s="424">
        <v>0</v>
      </c>
      <c r="H124" s="424">
        <v>0</v>
      </c>
      <c r="I124" s="424">
        <v>0</v>
      </c>
      <c r="J124" s="424">
        <v>0</v>
      </c>
      <c r="K124" s="424">
        <v>0</v>
      </c>
      <c r="L124" s="425">
        <v>0</v>
      </c>
    </row>
    <row r="125" spans="1:12" ht="18.95" hidden="1" customHeight="1">
      <c r="A125" s="261"/>
      <c r="B125" s="259"/>
      <c r="C125" s="259"/>
      <c r="D125" s="262" t="s">
        <v>45</v>
      </c>
      <c r="E125" s="428">
        <v>0</v>
      </c>
      <c r="F125" s="215">
        <v>0</v>
      </c>
      <c r="G125" s="215">
        <v>0</v>
      </c>
      <c r="H125" s="215">
        <v>0</v>
      </c>
      <c r="I125" s="215">
        <v>0</v>
      </c>
      <c r="J125" s="215">
        <v>0</v>
      </c>
      <c r="K125" s="215">
        <v>0</v>
      </c>
      <c r="L125" s="429">
        <v>0</v>
      </c>
    </row>
    <row r="126" spans="1:12" ht="18.95" hidden="1" customHeight="1">
      <c r="A126" s="263"/>
      <c r="B126" s="264"/>
      <c r="C126" s="264"/>
      <c r="D126" s="267" t="s">
        <v>46</v>
      </c>
      <c r="E126" s="430">
        <v>0</v>
      </c>
      <c r="F126" s="431">
        <v>0</v>
      </c>
      <c r="G126" s="431">
        <v>0</v>
      </c>
      <c r="H126" s="431">
        <v>0</v>
      </c>
      <c r="I126" s="431">
        <v>0</v>
      </c>
      <c r="J126" s="431">
        <v>0</v>
      </c>
      <c r="K126" s="431">
        <v>0</v>
      </c>
      <c r="L126" s="432">
        <v>0</v>
      </c>
    </row>
    <row r="127" spans="1:12" ht="18.95" customHeight="1">
      <c r="A127" s="257" t="s">
        <v>417</v>
      </c>
      <c r="B127" s="258" t="s">
        <v>48</v>
      </c>
      <c r="C127" s="259" t="s">
        <v>418</v>
      </c>
      <c r="D127" s="260" t="s">
        <v>42</v>
      </c>
      <c r="E127" s="422">
        <v>195322</v>
      </c>
      <c r="F127" s="363">
        <v>63976</v>
      </c>
      <c r="G127" s="363"/>
      <c r="H127" s="363">
        <v>28741</v>
      </c>
      <c r="I127" s="363">
        <v>100599</v>
      </c>
      <c r="J127" s="363">
        <v>0</v>
      </c>
      <c r="K127" s="363">
        <v>0</v>
      </c>
      <c r="L127" s="364">
        <v>2006</v>
      </c>
    </row>
    <row r="128" spans="1:12" ht="18.95" customHeight="1">
      <c r="A128" s="261"/>
      <c r="B128" s="259"/>
      <c r="C128" s="259"/>
      <c r="D128" s="262" t="s">
        <v>43</v>
      </c>
      <c r="E128" s="423">
        <v>122661.25210000001</v>
      </c>
      <c r="F128" s="424">
        <v>66458.802580000018</v>
      </c>
      <c r="G128" s="424">
        <v>0</v>
      </c>
      <c r="H128" s="424">
        <v>10943.944299999999</v>
      </c>
      <c r="I128" s="424">
        <v>43121.652219999996</v>
      </c>
      <c r="J128" s="424">
        <v>0</v>
      </c>
      <c r="K128" s="424">
        <v>0</v>
      </c>
      <c r="L128" s="425">
        <v>2136.8530000000001</v>
      </c>
    </row>
    <row r="129" spans="1:12" ht="18.95" customHeight="1">
      <c r="A129" s="261"/>
      <c r="B129" s="259"/>
      <c r="C129" s="259"/>
      <c r="D129" s="262" t="s">
        <v>44</v>
      </c>
      <c r="E129" s="423">
        <v>9313.0033800000001</v>
      </c>
      <c r="F129" s="424">
        <v>9034.2762000000002</v>
      </c>
      <c r="G129" s="424">
        <v>0</v>
      </c>
      <c r="H129" s="424">
        <v>0</v>
      </c>
      <c r="I129" s="424">
        <v>1.0800000000000001E-2</v>
      </c>
      <c r="J129" s="424">
        <v>0</v>
      </c>
      <c r="K129" s="424">
        <v>0</v>
      </c>
      <c r="L129" s="425">
        <v>278.71638000000002</v>
      </c>
    </row>
    <row r="130" spans="1:12" ht="18.95" customHeight="1">
      <c r="A130" s="261"/>
      <c r="B130" s="259"/>
      <c r="C130" s="259"/>
      <c r="D130" s="262" t="s">
        <v>45</v>
      </c>
      <c r="E130" s="428">
        <v>4.7680258137844177E-2</v>
      </c>
      <c r="F130" s="215">
        <v>0.14121352069526072</v>
      </c>
      <c r="G130" s="215">
        <v>0</v>
      </c>
      <c r="H130" s="215">
        <v>0</v>
      </c>
      <c r="I130" s="215">
        <v>1.0735693197745504E-7</v>
      </c>
      <c r="J130" s="215">
        <v>0</v>
      </c>
      <c r="K130" s="215">
        <v>0</v>
      </c>
      <c r="L130" s="429">
        <v>0.13894136590229314</v>
      </c>
    </row>
    <row r="131" spans="1:12" ht="18.95" customHeight="1">
      <c r="A131" s="263"/>
      <c r="B131" s="264"/>
      <c r="C131" s="264"/>
      <c r="D131" s="265" t="s">
        <v>46</v>
      </c>
      <c r="E131" s="430">
        <v>7.5924574554379579E-2</v>
      </c>
      <c r="F131" s="431">
        <v>0.1359379923995013</v>
      </c>
      <c r="G131" s="431">
        <v>0</v>
      </c>
      <c r="H131" s="431">
        <v>0</v>
      </c>
      <c r="I131" s="431">
        <v>2.5045422529035003E-7</v>
      </c>
      <c r="J131" s="431">
        <v>0</v>
      </c>
      <c r="K131" s="431">
        <v>0</v>
      </c>
      <c r="L131" s="432">
        <v>0.13043310887552864</v>
      </c>
    </row>
    <row r="132" spans="1:12" ht="18.95" customHeight="1">
      <c r="A132" s="274" t="s">
        <v>419</v>
      </c>
      <c r="B132" s="270" t="s">
        <v>48</v>
      </c>
      <c r="C132" s="275" t="s">
        <v>116</v>
      </c>
      <c r="D132" s="272" t="s">
        <v>42</v>
      </c>
      <c r="E132" s="422">
        <v>190822</v>
      </c>
      <c r="F132" s="363">
        <v>82</v>
      </c>
      <c r="G132" s="363">
        <v>6109</v>
      </c>
      <c r="H132" s="363">
        <v>183846</v>
      </c>
      <c r="I132" s="363">
        <v>785</v>
      </c>
      <c r="J132" s="363">
        <v>0</v>
      </c>
      <c r="K132" s="363">
        <v>0</v>
      </c>
      <c r="L132" s="364">
        <v>0</v>
      </c>
    </row>
    <row r="133" spans="1:12" ht="18.95" customHeight="1">
      <c r="A133" s="257"/>
      <c r="B133" s="259"/>
      <c r="C133" s="259"/>
      <c r="D133" s="262" t="s">
        <v>43</v>
      </c>
      <c r="E133" s="423">
        <v>1969339.6705099987</v>
      </c>
      <c r="F133" s="424">
        <v>1753214.1580399987</v>
      </c>
      <c r="G133" s="424">
        <v>6193.6</v>
      </c>
      <c r="H133" s="424">
        <v>183928.64900000006</v>
      </c>
      <c r="I133" s="424">
        <v>26003.263469999998</v>
      </c>
      <c r="J133" s="424">
        <v>0</v>
      </c>
      <c r="K133" s="424">
        <v>0</v>
      </c>
      <c r="L133" s="425">
        <v>0</v>
      </c>
    </row>
    <row r="134" spans="1:12" ht="18.95" customHeight="1">
      <c r="A134" s="257"/>
      <c r="B134" s="259"/>
      <c r="C134" s="259"/>
      <c r="D134" s="262" t="s">
        <v>44</v>
      </c>
      <c r="E134" s="423">
        <v>1254974.3441100002</v>
      </c>
      <c r="F134" s="424">
        <v>1146774.4360500001</v>
      </c>
      <c r="G134" s="424">
        <v>570.07305999999994</v>
      </c>
      <c r="H134" s="424">
        <v>99566.802710000047</v>
      </c>
      <c r="I134" s="424">
        <v>8063.032290000001</v>
      </c>
      <c r="J134" s="424">
        <v>0</v>
      </c>
      <c r="K134" s="424">
        <v>0</v>
      </c>
      <c r="L134" s="425">
        <v>0</v>
      </c>
    </row>
    <row r="135" spans="1:12" ht="18.95" customHeight="1">
      <c r="A135" s="257"/>
      <c r="B135" s="259"/>
      <c r="C135" s="259"/>
      <c r="D135" s="262" t="s">
        <v>45</v>
      </c>
      <c r="E135" s="428">
        <v>6.5766753524750827</v>
      </c>
      <c r="F135" s="507" t="s">
        <v>934</v>
      </c>
      <c r="G135" s="215">
        <v>9.3316919299394327E-2</v>
      </c>
      <c r="H135" s="215">
        <v>0.54157720434494117</v>
      </c>
      <c r="I135" s="507" t="s">
        <v>934</v>
      </c>
      <c r="J135" s="215">
        <v>0</v>
      </c>
      <c r="K135" s="215">
        <v>0</v>
      </c>
      <c r="L135" s="429">
        <v>0</v>
      </c>
    </row>
    <row r="136" spans="1:12" ht="18.95" customHeight="1">
      <c r="A136" s="276"/>
      <c r="B136" s="264"/>
      <c r="C136" s="264"/>
      <c r="D136" s="265" t="s">
        <v>46</v>
      </c>
      <c r="E136" s="430">
        <v>0.63725641792662424</v>
      </c>
      <c r="F136" s="431">
        <v>0.65409832038547633</v>
      </c>
      <c r="G136" s="431">
        <v>9.2042279126840598E-2</v>
      </c>
      <c r="H136" s="431">
        <v>0.54133384468017276</v>
      </c>
      <c r="I136" s="431">
        <v>0.31007770618108504</v>
      </c>
      <c r="J136" s="431">
        <v>0</v>
      </c>
      <c r="K136" s="431">
        <v>0</v>
      </c>
      <c r="L136" s="432">
        <v>0</v>
      </c>
    </row>
    <row r="137" spans="1:12" ht="18.95" hidden="1" customHeight="1">
      <c r="A137" s="257" t="s">
        <v>420</v>
      </c>
      <c r="B137" s="258" t="s">
        <v>48</v>
      </c>
      <c r="C137" s="259" t="s">
        <v>131</v>
      </c>
      <c r="D137" s="260" t="s">
        <v>42</v>
      </c>
      <c r="E137" s="422">
        <v>0</v>
      </c>
      <c r="F137" s="363">
        <v>0</v>
      </c>
      <c r="G137" s="363">
        <v>0</v>
      </c>
      <c r="H137" s="363">
        <v>0</v>
      </c>
      <c r="I137" s="363">
        <v>0</v>
      </c>
      <c r="J137" s="363">
        <v>0</v>
      </c>
      <c r="K137" s="363">
        <v>0</v>
      </c>
      <c r="L137" s="364">
        <v>0</v>
      </c>
    </row>
    <row r="138" spans="1:12" ht="18.95" hidden="1" customHeight="1">
      <c r="A138" s="257"/>
      <c r="B138" s="258"/>
      <c r="C138" s="259"/>
      <c r="D138" s="262" t="s">
        <v>43</v>
      </c>
      <c r="E138" s="423">
        <v>0</v>
      </c>
      <c r="F138" s="424">
        <v>0</v>
      </c>
      <c r="G138" s="424">
        <v>0</v>
      </c>
      <c r="H138" s="424">
        <v>0</v>
      </c>
      <c r="I138" s="424">
        <v>0</v>
      </c>
      <c r="J138" s="424">
        <v>0</v>
      </c>
      <c r="K138" s="424">
        <v>0</v>
      </c>
      <c r="L138" s="425">
        <v>0</v>
      </c>
    </row>
    <row r="139" spans="1:12" ht="18.95" hidden="1" customHeight="1">
      <c r="A139" s="257"/>
      <c r="B139" s="258"/>
      <c r="C139" s="259"/>
      <c r="D139" s="262" t="s">
        <v>44</v>
      </c>
      <c r="E139" s="423">
        <v>0</v>
      </c>
      <c r="F139" s="424">
        <v>0</v>
      </c>
      <c r="G139" s="424">
        <v>0</v>
      </c>
      <c r="H139" s="424">
        <v>0</v>
      </c>
      <c r="I139" s="424">
        <v>0</v>
      </c>
      <c r="J139" s="424">
        <v>0</v>
      </c>
      <c r="K139" s="424">
        <v>0</v>
      </c>
      <c r="L139" s="425">
        <v>0</v>
      </c>
    </row>
    <row r="140" spans="1:12" ht="18.95" hidden="1" customHeight="1">
      <c r="A140" s="261"/>
      <c r="B140" s="259"/>
      <c r="C140" s="259"/>
      <c r="D140" s="262" t="s">
        <v>45</v>
      </c>
      <c r="E140" s="428">
        <v>0</v>
      </c>
      <c r="F140" s="215">
        <v>0</v>
      </c>
      <c r="G140" s="215">
        <v>0</v>
      </c>
      <c r="H140" s="215">
        <v>0</v>
      </c>
      <c r="I140" s="215">
        <v>0</v>
      </c>
      <c r="J140" s="215">
        <v>0</v>
      </c>
      <c r="K140" s="215">
        <v>0</v>
      </c>
      <c r="L140" s="429">
        <v>0</v>
      </c>
    </row>
    <row r="141" spans="1:12" ht="18.95" hidden="1" customHeight="1">
      <c r="A141" s="263"/>
      <c r="B141" s="264"/>
      <c r="C141" s="264"/>
      <c r="D141" s="268" t="s">
        <v>46</v>
      </c>
      <c r="E141" s="430">
        <v>0</v>
      </c>
      <c r="F141" s="431">
        <v>0</v>
      </c>
      <c r="G141" s="431">
        <v>0</v>
      </c>
      <c r="H141" s="431">
        <v>0</v>
      </c>
      <c r="I141" s="431">
        <v>0</v>
      </c>
      <c r="J141" s="431">
        <v>0</v>
      </c>
      <c r="K141" s="431">
        <v>0</v>
      </c>
      <c r="L141" s="432">
        <v>0</v>
      </c>
    </row>
    <row r="142" spans="1:12" ht="18.95" customHeight="1">
      <c r="A142" s="257" t="s">
        <v>421</v>
      </c>
      <c r="B142" s="258" t="s">
        <v>48</v>
      </c>
      <c r="C142" s="259" t="s">
        <v>422</v>
      </c>
      <c r="D142" s="273" t="s">
        <v>42</v>
      </c>
      <c r="E142" s="422">
        <v>3668260</v>
      </c>
      <c r="F142" s="363">
        <v>2655517</v>
      </c>
      <c r="G142" s="363">
        <v>9689</v>
      </c>
      <c r="H142" s="363">
        <v>992775</v>
      </c>
      <c r="I142" s="363">
        <v>9927</v>
      </c>
      <c r="J142" s="363">
        <v>0</v>
      </c>
      <c r="K142" s="363">
        <v>0</v>
      </c>
      <c r="L142" s="364">
        <v>352</v>
      </c>
    </row>
    <row r="143" spans="1:12" ht="18.95" customHeight="1">
      <c r="A143" s="257"/>
      <c r="B143" s="258"/>
      <c r="C143" s="259"/>
      <c r="D143" s="262" t="s">
        <v>43</v>
      </c>
      <c r="E143" s="423">
        <v>3826661.1099899998</v>
      </c>
      <c r="F143" s="424">
        <v>2739926.5016599991</v>
      </c>
      <c r="G143" s="424">
        <v>10654.170570000002</v>
      </c>
      <c r="H143" s="424">
        <v>1022896.7591100007</v>
      </c>
      <c r="I143" s="424">
        <v>52831.678650000002</v>
      </c>
      <c r="J143" s="424">
        <v>0</v>
      </c>
      <c r="K143" s="424">
        <v>0</v>
      </c>
      <c r="L143" s="425">
        <v>352</v>
      </c>
    </row>
    <row r="144" spans="1:12" ht="18.95" customHeight="1">
      <c r="A144" s="257"/>
      <c r="B144" s="258"/>
      <c r="C144" s="259"/>
      <c r="D144" s="262" t="s">
        <v>44</v>
      </c>
      <c r="E144" s="423">
        <v>2066803.95729</v>
      </c>
      <c r="F144" s="424">
        <v>1464836.11613</v>
      </c>
      <c r="G144" s="424">
        <v>5911.9557500000001</v>
      </c>
      <c r="H144" s="424">
        <v>587636.45715000015</v>
      </c>
      <c r="I144" s="424">
        <v>8163.7591400000019</v>
      </c>
      <c r="J144" s="424">
        <v>0</v>
      </c>
      <c r="K144" s="424">
        <v>0</v>
      </c>
      <c r="L144" s="425">
        <v>255.66911999999999</v>
      </c>
    </row>
    <row r="145" spans="1:12" ht="18.95" customHeight="1">
      <c r="A145" s="257"/>
      <c r="B145" s="259"/>
      <c r="C145" s="259"/>
      <c r="D145" s="262" t="s">
        <v>45</v>
      </c>
      <c r="E145" s="428">
        <v>0.56342897103531375</v>
      </c>
      <c r="F145" s="215">
        <v>0.55161993545136412</v>
      </c>
      <c r="G145" s="215">
        <v>0.61017192176695223</v>
      </c>
      <c r="H145" s="215">
        <v>0.59191302878295704</v>
      </c>
      <c r="I145" s="215">
        <v>0.82237928276417871</v>
      </c>
      <c r="J145" s="215">
        <v>0</v>
      </c>
      <c r="K145" s="215">
        <v>0</v>
      </c>
      <c r="L145" s="429">
        <v>0.72633272727272724</v>
      </c>
    </row>
    <row r="146" spans="1:12" ht="18.95" customHeight="1">
      <c r="A146" s="263"/>
      <c r="B146" s="264"/>
      <c r="C146" s="264"/>
      <c r="D146" s="265" t="s">
        <v>46</v>
      </c>
      <c r="E146" s="430">
        <v>0.54010634803650048</v>
      </c>
      <c r="F146" s="431">
        <v>0.53462606213798847</v>
      </c>
      <c r="G146" s="431">
        <v>0.55489591715819497</v>
      </c>
      <c r="H146" s="431">
        <v>0.57448266593521058</v>
      </c>
      <c r="I146" s="431">
        <v>0.15452393996570468</v>
      </c>
      <c r="J146" s="431">
        <v>0</v>
      </c>
      <c r="K146" s="431">
        <v>0</v>
      </c>
      <c r="L146" s="432">
        <v>0.72633272727272724</v>
      </c>
    </row>
    <row r="147" spans="1:12" ht="18.95" customHeight="1">
      <c r="A147" s="257" t="s">
        <v>423</v>
      </c>
      <c r="B147" s="258" t="s">
        <v>48</v>
      </c>
      <c r="C147" s="259" t="s">
        <v>424</v>
      </c>
      <c r="D147" s="272" t="s">
        <v>42</v>
      </c>
      <c r="E147" s="422">
        <v>3752154</v>
      </c>
      <c r="F147" s="363">
        <v>3751489</v>
      </c>
      <c r="G147" s="363">
        <v>12</v>
      </c>
      <c r="H147" s="363">
        <v>20</v>
      </c>
      <c r="I147" s="363">
        <v>633</v>
      </c>
      <c r="J147" s="363">
        <v>0</v>
      </c>
      <c r="K147" s="363">
        <v>0</v>
      </c>
      <c r="L147" s="364">
        <v>0</v>
      </c>
    </row>
    <row r="148" spans="1:12" ht="18.95" customHeight="1">
      <c r="A148" s="257"/>
      <c r="B148" s="258"/>
      <c r="C148" s="259"/>
      <c r="D148" s="262" t="s">
        <v>43</v>
      </c>
      <c r="E148" s="423">
        <v>4232496.215719996</v>
      </c>
      <c r="F148" s="424">
        <v>4169974.4777199961</v>
      </c>
      <c r="G148" s="424">
        <v>12</v>
      </c>
      <c r="H148" s="424">
        <v>486.25900000000001</v>
      </c>
      <c r="I148" s="424">
        <v>59881.667000000001</v>
      </c>
      <c r="J148" s="424">
        <v>0</v>
      </c>
      <c r="K148" s="424">
        <v>0</v>
      </c>
      <c r="L148" s="425">
        <v>2141.8119999999999</v>
      </c>
    </row>
    <row r="149" spans="1:12" ht="18.95" customHeight="1">
      <c r="A149" s="257"/>
      <c r="B149" s="258"/>
      <c r="C149" s="259"/>
      <c r="D149" s="262" t="s">
        <v>44</v>
      </c>
      <c r="E149" s="423">
        <v>2507866.9644899983</v>
      </c>
      <c r="F149" s="424">
        <v>2493659.9100299985</v>
      </c>
      <c r="G149" s="424">
        <v>7</v>
      </c>
      <c r="H149" s="424">
        <v>70.579210000000003</v>
      </c>
      <c r="I149" s="424">
        <v>12770.451419999998</v>
      </c>
      <c r="J149" s="424">
        <v>0</v>
      </c>
      <c r="K149" s="424">
        <v>0</v>
      </c>
      <c r="L149" s="425">
        <v>1359.0238299999999</v>
      </c>
    </row>
    <row r="150" spans="1:12" ht="18.95" customHeight="1">
      <c r="A150" s="257"/>
      <c r="B150" s="259"/>
      <c r="C150" s="259"/>
      <c r="D150" s="262" t="s">
        <v>45</v>
      </c>
      <c r="E150" s="428">
        <v>0.66838060604388794</v>
      </c>
      <c r="F150" s="215">
        <v>0.66471204101358117</v>
      </c>
      <c r="G150" s="215">
        <v>0.58333333333333337</v>
      </c>
      <c r="H150" s="215">
        <v>3.5289605000000002</v>
      </c>
      <c r="I150" s="507" t="s">
        <v>934</v>
      </c>
      <c r="J150" s="215">
        <v>0</v>
      </c>
      <c r="K150" s="215">
        <v>0</v>
      </c>
      <c r="L150" s="429">
        <v>0</v>
      </c>
    </row>
    <row r="151" spans="1:12" ht="18.95" customHeight="1">
      <c r="A151" s="263"/>
      <c r="B151" s="264"/>
      <c r="C151" s="264"/>
      <c r="D151" s="265" t="s">
        <v>46</v>
      </c>
      <c r="E151" s="430">
        <v>0.59252668795673846</v>
      </c>
      <c r="F151" s="431">
        <v>0.59800363847633164</v>
      </c>
      <c r="G151" s="431">
        <v>0.58333333333333337</v>
      </c>
      <c r="H151" s="431">
        <v>0.14514735974038526</v>
      </c>
      <c r="I151" s="431">
        <v>0.21326145479550523</v>
      </c>
      <c r="J151" s="431">
        <v>0</v>
      </c>
      <c r="K151" s="431">
        <v>0</v>
      </c>
      <c r="L151" s="432">
        <v>0.63452059751276024</v>
      </c>
    </row>
    <row r="152" spans="1:12" ht="18.75" customHeight="1">
      <c r="A152" s="257" t="s">
        <v>425</v>
      </c>
      <c r="B152" s="258" t="s">
        <v>48</v>
      </c>
      <c r="C152" s="259" t="s">
        <v>426</v>
      </c>
      <c r="D152" s="262" t="s">
        <v>42</v>
      </c>
      <c r="E152" s="423">
        <v>91895</v>
      </c>
      <c r="F152" s="363">
        <v>78656</v>
      </c>
      <c r="G152" s="363">
        <v>518</v>
      </c>
      <c r="H152" s="363">
        <v>12721</v>
      </c>
      <c r="I152" s="363"/>
      <c r="J152" s="363">
        <v>0</v>
      </c>
      <c r="K152" s="363">
        <v>0</v>
      </c>
      <c r="L152" s="364"/>
    </row>
    <row r="153" spans="1:12" ht="18.95" customHeight="1">
      <c r="A153" s="257"/>
      <c r="B153" s="258"/>
      <c r="C153" s="259" t="s">
        <v>427</v>
      </c>
      <c r="D153" s="262" t="s">
        <v>43</v>
      </c>
      <c r="E153" s="423">
        <v>165790.55625999995</v>
      </c>
      <c r="F153" s="424">
        <v>150725.63825999995</v>
      </c>
      <c r="G153" s="424">
        <v>522.9</v>
      </c>
      <c r="H153" s="424">
        <v>13676.858999999999</v>
      </c>
      <c r="I153" s="424">
        <v>865.15899999999999</v>
      </c>
      <c r="J153" s="424">
        <v>0</v>
      </c>
      <c r="K153" s="424">
        <v>0</v>
      </c>
      <c r="L153" s="425">
        <v>0</v>
      </c>
    </row>
    <row r="154" spans="1:12" ht="18.95" customHeight="1">
      <c r="A154" s="257"/>
      <c r="B154" s="258"/>
      <c r="C154" s="259"/>
      <c r="D154" s="262" t="s">
        <v>44</v>
      </c>
      <c r="E154" s="423">
        <v>82271.214339999977</v>
      </c>
      <c r="F154" s="424">
        <v>75031.928409999979</v>
      </c>
      <c r="G154" s="424">
        <v>502.96921000000003</v>
      </c>
      <c r="H154" s="424">
        <v>6529.2127200000004</v>
      </c>
      <c r="I154" s="424">
        <v>207.10400000000001</v>
      </c>
      <c r="J154" s="424">
        <v>0</v>
      </c>
      <c r="K154" s="424">
        <v>0</v>
      </c>
      <c r="L154" s="425">
        <v>0</v>
      </c>
    </row>
    <row r="155" spans="1:12" ht="18.95" customHeight="1">
      <c r="A155" s="257"/>
      <c r="B155" s="259"/>
      <c r="C155" s="259"/>
      <c r="D155" s="262" t="s">
        <v>45</v>
      </c>
      <c r="E155" s="428">
        <v>0.89527411001686685</v>
      </c>
      <c r="F155" s="215">
        <v>0.95392504589605343</v>
      </c>
      <c r="G155" s="215">
        <v>0.97098303088803095</v>
      </c>
      <c r="H155" s="215">
        <v>0.51326253596415383</v>
      </c>
      <c r="I155" s="215">
        <v>0</v>
      </c>
      <c r="J155" s="215">
        <v>0</v>
      </c>
      <c r="K155" s="215">
        <v>0</v>
      </c>
      <c r="L155" s="429">
        <v>0</v>
      </c>
    </row>
    <row r="156" spans="1:12" ht="18.95" customHeight="1">
      <c r="A156" s="263"/>
      <c r="B156" s="264"/>
      <c r="C156" s="264"/>
      <c r="D156" s="267" t="s">
        <v>46</v>
      </c>
      <c r="E156" s="430">
        <v>0.49623583029047014</v>
      </c>
      <c r="F156" s="431">
        <v>0.49780468191198357</v>
      </c>
      <c r="G156" s="431">
        <v>0.96188412698412706</v>
      </c>
      <c r="H156" s="431">
        <v>0.47739124312095349</v>
      </c>
      <c r="I156" s="431">
        <v>0.23938258747813987</v>
      </c>
      <c r="J156" s="431">
        <v>0</v>
      </c>
      <c r="K156" s="431">
        <v>0</v>
      </c>
      <c r="L156" s="432">
        <v>0</v>
      </c>
    </row>
    <row r="157" spans="1:12" ht="18.95" customHeight="1">
      <c r="A157" s="257" t="s">
        <v>428</v>
      </c>
      <c r="B157" s="258" t="s">
        <v>48</v>
      </c>
      <c r="C157" s="259" t="s">
        <v>429</v>
      </c>
      <c r="D157" s="260" t="s">
        <v>42</v>
      </c>
      <c r="E157" s="422">
        <v>27808</v>
      </c>
      <c r="F157" s="363">
        <v>16895</v>
      </c>
      <c r="G157" s="363"/>
      <c r="H157" s="363">
        <v>10913</v>
      </c>
      <c r="I157" s="363">
        <v>0</v>
      </c>
      <c r="J157" s="363">
        <v>0</v>
      </c>
      <c r="K157" s="363">
        <v>0</v>
      </c>
      <c r="L157" s="364">
        <v>0</v>
      </c>
    </row>
    <row r="158" spans="1:12" ht="18.95" customHeight="1">
      <c r="A158" s="257"/>
      <c r="B158" s="258"/>
      <c r="C158" s="259" t="s">
        <v>430</v>
      </c>
      <c r="D158" s="262" t="s">
        <v>43</v>
      </c>
      <c r="E158" s="423">
        <v>218992.13300000009</v>
      </c>
      <c r="F158" s="424">
        <v>202257.39600000007</v>
      </c>
      <c r="G158" s="424">
        <v>5765.268</v>
      </c>
      <c r="H158" s="424">
        <v>10410.6</v>
      </c>
      <c r="I158" s="424">
        <v>558.86900000000003</v>
      </c>
      <c r="J158" s="424">
        <v>0</v>
      </c>
      <c r="K158" s="424">
        <v>0</v>
      </c>
      <c r="L158" s="425">
        <v>0</v>
      </c>
    </row>
    <row r="159" spans="1:12" ht="18.95" customHeight="1">
      <c r="A159" s="257"/>
      <c r="B159" s="258"/>
      <c r="C159" s="259"/>
      <c r="D159" s="262" t="s">
        <v>44</v>
      </c>
      <c r="E159" s="423">
        <v>202927.59437000009</v>
      </c>
      <c r="F159" s="424">
        <v>196473.59212000007</v>
      </c>
      <c r="G159" s="424">
        <v>5765.268</v>
      </c>
      <c r="H159" s="424">
        <v>688.73425000000009</v>
      </c>
      <c r="I159" s="424">
        <v>0</v>
      </c>
      <c r="J159" s="424">
        <v>0</v>
      </c>
      <c r="K159" s="424">
        <v>0</v>
      </c>
      <c r="L159" s="425">
        <v>0</v>
      </c>
    </row>
    <row r="160" spans="1:12" ht="18.95" customHeight="1">
      <c r="A160" s="257"/>
      <c r="B160" s="259"/>
      <c r="C160" s="259"/>
      <c r="D160" s="262" t="s">
        <v>45</v>
      </c>
      <c r="E160" s="428">
        <v>7.2974537676208318</v>
      </c>
      <c r="F160" s="507" t="s">
        <v>934</v>
      </c>
      <c r="G160" s="215">
        <v>0</v>
      </c>
      <c r="H160" s="215">
        <v>6.3111358013378541E-2</v>
      </c>
      <c r="I160" s="215">
        <v>0</v>
      </c>
      <c r="J160" s="215">
        <v>0</v>
      </c>
      <c r="K160" s="215">
        <v>0</v>
      </c>
      <c r="L160" s="429">
        <v>0</v>
      </c>
    </row>
    <row r="161" spans="1:12" ht="18.95" customHeight="1">
      <c r="A161" s="263"/>
      <c r="B161" s="264"/>
      <c r="C161" s="264"/>
      <c r="D161" s="267" t="s">
        <v>46</v>
      </c>
      <c r="E161" s="430">
        <v>0.92664330718218091</v>
      </c>
      <c r="F161" s="431">
        <v>0.97140374594756485</v>
      </c>
      <c r="G161" s="431">
        <v>1</v>
      </c>
      <c r="H161" s="431">
        <v>6.6157017847194216E-2</v>
      </c>
      <c r="I161" s="431">
        <v>0</v>
      </c>
      <c r="J161" s="431">
        <v>0</v>
      </c>
      <c r="K161" s="431">
        <v>0</v>
      </c>
      <c r="L161" s="432">
        <v>0</v>
      </c>
    </row>
    <row r="162" spans="1:12" ht="18.95" customHeight="1">
      <c r="A162" s="257" t="s">
        <v>447</v>
      </c>
      <c r="B162" s="258" t="s">
        <v>48</v>
      </c>
      <c r="C162" s="259" t="s">
        <v>181</v>
      </c>
      <c r="D162" s="262" t="s">
        <v>42</v>
      </c>
      <c r="E162" s="422">
        <v>35350761</v>
      </c>
      <c r="F162" s="363">
        <v>35316161</v>
      </c>
      <c r="G162" s="363">
        <v>21</v>
      </c>
      <c r="H162" s="363">
        <v>34579</v>
      </c>
      <c r="I162" s="363">
        <v>0</v>
      </c>
      <c r="J162" s="363">
        <v>0</v>
      </c>
      <c r="K162" s="363">
        <v>0</v>
      </c>
      <c r="L162" s="364">
        <v>0</v>
      </c>
    </row>
    <row r="163" spans="1:12" ht="18.95" customHeight="1">
      <c r="A163" s="257"/>
      <c r="B163" s="258"/>
      <c r="C163" s="259"/>
      <c r="D163" s="262" t="s">
        <v>43</v>
      </c>
      <c r="E163" s="423">
        <v>35596456.890000001</v>
      </c>
      <c r="F163" s="424">
        <v>35409452.92317</v>
      </c>
      <c r="G163" s="424">
        <v>85.619</v>
      </c>
      <c r="H163" s="424">
        <v>36025.112830000013</v>
      </c>
      <c r="I163" s="424">
        <v>150805.56700000001</v>
      </c>
      <c r="J163" s="424">
        <v>0</v>
      </c>
      <c r="K163" s="424">
        <v>0</v>
      </c>
      <c r="L163" s="425">
        <v>87.668000000000006</v>
      </c>
    </row>
    <row r="164" spans="1:12" ht="18.95" customHeight="1">
      <c r="A164" s="257"/>
      <c r="B164" s="258"/>
      <c r="C164" s="259"/>
      <c r="D164" s="262" t="s">
        <v>44</v>
      </c>
      <c r="E164" s="423">
        <v>21230194.563470013</v>
      </c>
      <c r="F164" s="424">
        <v>21194724.037290014</v>
      </c>
      <c r="G164" s="424">
        <v>60.281169999999989</v>
      </c>
      <c r="H164" s="424">
        <v>17454.034720000003</v>
      </c>
      <c r="I164" s="424">
        <v>17897.382759999993</v>
      </c>
      <c r="J164" s="424">
        <v>0</v>
      </c>
      <c r="K164" s="424">
        <v>0</v>
      </c>
      <c r="L164" s="425">
        <v>58.827529999999996</v>
      </c>
    </row>
    <row r="165" spans="1:12" ht="18.95" customHeight="1">
      <c r="A165" s="261"/>
      <c r="B165" s="259"/>
      <c r="C165" s="259"/>
      <c r="D165" s="262" t="s">
        <v>45</v>
      </c>
      <c r="E165" s="428">
        <v>0.60055834621127435</v>
      </c>
      <c r="F165" s="215">
        <v>0.60014235514698255</v>
      </c>
      <c r="G165" s="215">
        <v>2.8705319047619042</v>
      </c>
      <c r="H165" s="215">
        <v>0.50475822666936587</v>
      </c>
      <c r="I165" s="215">
        <v>0</v>
      </c>
      <c r="J165" s="215">
        <v>0</v>
      </c>
      <c r="K165" s="215">
        <v>0</v>
      </c>
      <c r="L165" s="429">
        <v>0</v>
      </c>
    </row>
    <row r="166" spans="1:12" ht="18.75" customHeight="1">
      <c r="A166" s="263"/>
      <c r="B166" s="264"/>
      <c r="C166" s="264"/>
      <c r="D166" s="268" t="s">
        <v>46</v>
      </c>
      <c r="E166" s="430">
        <v>0.59641313822539865</v>
      </c>
      <c r="F166" s="431">
        <v>0.598561183175506</v>
      </c>
      <c r="G166" s="431">
        <v>0.70406300003503886</v>
      </c>
      <c r="H166" s="431">
        <v>0.48449632350533839</v>
      </c>
      <c r="I166" s="431">
        <v>0.11867852835963272</v>
      </c>
      <c r="J166" s="431">
        <v>0</v>
      </c>
      <c r="K166" s="431">
        <v>0</v>
      </c>
      <c r="L166" s="432">
        <v>0.67102625815576944</v>
      </c>
    </row>
    <row r="167" spans="1:12" ht="18.95" customHeight="1">
      <c r="A167" s="274" t="s">
        <v>431</v>
      </c>
      <c r="B167" s="270" t="s">
        <v>48</v>
      </c>
      <c r="C167" s="275" t="s">
        <v>432</v>
      </c>
      <c r="D167" s="272" t="s">
        <v>42</v>
      </c>
      <c r="E167" s="422">
        <v>164242</v>
      </c>
      <c r="F167" s="363">
        <v>3508</v>
      </c>
      <c r="G167" s="363">
        <v>390</v>
      </c>
      <c r="H167" s="363">
        <v>156700</v>
      </c>
      <c r="I167" s="363">
        <v>3643</v>
      </c>
      <c r="J167" s="363">
        <v>0</v>
      </c>
      <c r="K167" s="363">
        <v>0</v>
      </c>
      <c r="L167" s="364">
        <v>1</v>
      </c>
    </row>
    <row r="168" spans="1:12" ht="18.95" customHeight="1">
      <c r="A168" s="257"/>
      <c r="B168" s="258"/>
      <c r="C168" s="259" t="s">
        <v>433</v>
      </c>
      <c r="D168" s="262" t="s">
        <v>43</v>
      </c>
      <c r="E168" s="423">
        <v>193353.19824999996</v>
      </c>
      <c r="F168" s="424">
        <v>3608.009</v>
      </c>
      <c r="G168" s="424">
        <v>465.8</v>
      </c>
      <c r="H168" s="424">
        <v>170461.88399999996</v>
      </c>
      <c r="I168" s="424">
        <v>18816.505250000002</v>
      </c>
      <c r="J168" s="424">
        <v>0</v>
      </c>
      <c r="K168" s="424">
        <v>0</v>
      </c>
      <c r="L168" s="425">
        <v>1</v>
      </c>
    </row>
    <row r="169" spans="1:12" ht="18.95" customHeight="1">
      <c r="A169" s="257"/>
      <c r="B169" s="258"/>
      <c r="C169" s="259"/>
      <c r="D169" s="262" t="s">
        <v>44</v>
      </c>
      <c r="E169" s="423">
        <v>100927.18826999994</v>
      </c>
      <c r="F169" s="424">
        <v>2063.0414999999998</v>
      </c>
      <c r="G169" s="424">
        <v>276.21193000000005</v>
      </c>
      <c r="H169" s="424">
        <v>96214.693039999955</v>
      </c>
      <c r="I169" s="424">
        <v>2372.7168000000001</v>
      </c>
      <c r="J169" s="424">
        <v>0</v>
      </c>
      <c r="K169" s="424">
        <v>0</v>
      </c>
      <c r="L169" s="425">
        <v>0.52500000000000002</v>
      </c>
    </row>
    <row r="170" spans="1:12" ht="18.95" customHeight="1">
      <c r="A170" s="257"/>
      <c r="B170" s="259"/>
      <c r="C170" s="259"/>
      <c r="D170" s="262" t="s">
        <v>45</v>
      </c>
      <c r="E170" s="428">
        <v>0.61450291807211277</v>
      </c>
      <c r="F170" s="215">
        <v>0.58809620866590639</v>
      </c>
      <c r="G170" s="215">
        <v>0.70823571794871809</v>
      </c>
      <c r="H170" s="215">
        <v>0.61400569904275659</v>
      </c>
      <c r="I170" s="215">
        <v>0.651308482020313</v>
      </c>
      <c r="J170" s="215">
        <v>0</v>
      </c>
      <c r="K170" s="215">
        <v>0</v>
      </c>
      <c r="L170" s="429">
        <v>0.52500000000000002</v>
      </c>
    </row>
    <row r="171" spans="1:12" ht="18.95" customHeight="1">
      <c r="A171" s="263"/>
      <c r="B171" s="264"/>
      <c r="C171" s="264"/>
      <c r="D171" s="267" t="s">
        <v>46</v>
      </c>
      <c r="E171" s="430">
        <v>0.52198354712242245</v>
      </c>
      <c r="F171" s="431">
        <v>0.57179499829407299</v>
      </c>
      <c r="G171" s="431">
        <v>0.59298396307428092</v>
      </c>
      <c r="H171" s="431">
        <v>0.56443523198417767</v>
      </c>
      <c r="I171" s="431">
        <v>0.12609763441593386</v>
      </c>
      <c r="J171" s="431">
        <v>0</v>
      </c>
      <c r="K171" s="431">
        <v>0</v>
      </c>
      <c r="L171" s="432">
        <v>0.52500000000000002</v>
      </c>
    </row>
    <row r="172" spans="1:12" ht="18.95" customHeight="1">
      <c r="A172" s="257" t="s">
        <v>434</v>
      </c>
      <c r="B172" s="258" t="s">
        <v>48</v>
      </c>
      <c r="C172" s="259" t="s">
        <v>435</v>
      </c>
      <c r="D172" s="262" t="s">
        <v>42</v>
      </c>
      <c r="E172" s="422">
        <v>120917</v>
      </c>
      <c r="F172" s="363">
        <v>48468</v>
      </c>
      <c r="G172" s="363">
        <v>133</v>
      </c>
      <c r="H172" s="363">
        <v>70451</v>
      </c>
      <c r="I172" s="363">
        <v>1865</v>
      </c>
      <c r="J172" s="363">
        <v>0</v>
      </c>
      <c r="K172" s="363">
        <v>0</v>
      </c>
      <c r="L172" s="364">
        <v>0</v>
      </c>
    </row>
    <row r="173" spans="1:12" ht="18.95" customHeight="1">
      <c r="A173" s="257"/>
      <c r="B173" s="258"/>
      <c r="C173" s="259" t="s">
        <v>436</v>
      </c>
      <c r="D173" s="262" t="s">
        <v>43</v>
      </c>
      <c r="E173" s="423">
        <v>131757.93599999999</v>
      </c>
      <c r="F173" s="424">
        <v>58937.941000000006</v>
      </c>
      <c r="G173" s="424">
        <v>245.61499999999998</v>
      </c>
      <c r="H173" s="424">
        <v>70925.493999999977</v>
      </c>
      <c r="I173" s="424">
        <v>1648.886</v>
      </c>
      <c r="J173" s="424">
        <v>0</v>
      </c>
      <c r="K173" s="424">
        <v>0</v>
      </c>
      <c r="L173" s="425">
        <v>0</v>
      </c>
    </row>
    <row r="174" spans="1:12" ht="18.95" customHeight="1">
      <c r="A174" s="257"/>
      <c r="B174" s="258"/>
      <c r="C174" s="259"/>
      <c r="D174" s="262" t="s">
        <v>44</v>
      </c>
      <c r="E174" s="423">
        <v>45396.725240000029</v>
      </c>
      <c r="F174" s="424">
        <v>8675.0491000000002</v>
      </c>
      <c r="G174" s="424">
        <v>120.53684999999999</v>
      </c>
      <c r="H174" s="424">
        <v>36054.321610000028</v>
      </c>
      <c r="I174" s="424">
        <v>546.81768</v>
      </c>
      <c r="J174" s="424">
        <v>0</v>
      </c>
      <c r="K174" s="424">
        <v>0</v>
      </c>
      <c r="L174" s="425">
        <v>0</v>
      </c>
    </row>
    <row r="175" spans="1:12" ht="18.95" customHeight="1">
      <c r="A175" s="261"/>
      <c r="B175" s="259"/>
      <c r="C175" s="259"/>
      <c r="D175" s="262" t="s">
        <v>45</v>
      </c>
      <c r="E175" s="428">
        <v>0.375437078657261</v>
      </c>
      <c r="F175" s="215">
        <v>0.17898508500453908</v>
      </c>
      <c r="G175" s="215">
        <v>0.90629210526315784</v>
      </c>
      <c r="H175" s="215">
        <v>0.51176451164639292</v>
      </c>
      <c r="I175" s="215">
        <v>0.29319982841823056</v>
      </c>
      <c r="J175" s="215">
        <v>0</v>
      </c>
      <c r="K175" s="215">
        <v>0</v>
      </c>
      <c r="L175" s="429">
        <v>0</v>
      </c>
    </row>
    <row r="176" spans="1:12" ht="18.95" customHeight="1">
      <c r="A176" s="263"/>
      <c r="B176" s="264"/>
      <c r="C176" s="264"/>
      <c r="D176" s="268" t="s">
        <v>46</v>
      </c>
      <c r="E176" s="430">
        <v>0.34454642064216939</v>
      </c>
      <c r="F176" s="431">
        <v>0.14718955146397122</v>
      </c>
      <c r="G176" s="431">
        <v>0.49075524703295809</v>
      </c>
      <c r="H176" s="431">
        <v>0.50834078942051553</v>
      </c>
      <c r="I176" s="431">
        <v>0.33162855406619984</v>
      </c>
      <c r="J176" s="431">
        <v>0</v>
      </c>
      <c r="K176" s="431">
        <v>0</v>
      </c>
      <c r="L176" s="432">
        <v>0</v>
      </c>
    </row>
    <row r="177" spans="1:12" ht="18.95" customHeight="1">
      <c r="A177" s="257" t="s">
        <v>437</v>
      </c>
      <c r="B177" s="258" t="s">
        <v>48</v>
      </c>
      <c r="C177" s="259" t="s">
        <v>438</v>
      </c>
      <c r="D177" s="273" t="s">
        <v>42</v>
      </c>
      <c r="E177" s="422">
        <v>19490</v>
      </c>
      <c r="F177" s="363">
        <v>19340</v>
      </c>
      <c r="G177" s="363">
        <v>10</v>
      </c>
      <c r="H177" s="363">
        <v>0</v>
      </c>
      <c r="I177" s="363">
        <v>140</v>
      </c>
      <c r="J177" s="363">
        <v>0</v>
      </c>
      <c r="K177" s="363">
        <v>0</v>
      </c>
      <c r="L177" s="364">
        <v>0</v>
      </c>
    </row>
    <row r="178" spans="1:12" ht="18.95" customHeight="1">
      <c r="A178" s="261"/>
      <c r="B178" s="259"/>
      <c r="C178" s="259" t="s">
        <v>439</v>
      </c>
      <c r="D178" s="262" t="s">
        <v>43</v>
      </c>
      <c r="E178" s="423">
        <v>19593</v>
      </c>
      <c r="F178" s="424">
        <v>19340</v>
      </c>
      <c r="G178" s="424">
        <v>10</v>
      </c>
      <c r="H178" s="424">
        <v>103</v>
      </c>
      <c r="I178" s="424">
        <v>140</v>
      </c>
      <c r="J178" s="424">
        <v>0</v>
      </c>
      <c r="K178" s="424">
        <v>0</v>
      </c>
      <c r="L178" s="425">
        <v>0</v>
      </c>
    </row>
    <row r="179" spans="1:12" ht="18.95" customHeight="1">
      <c r="A179" s="261"/>
      <c r="B179" s="259"/>
      <c r="C179" s="259" t="s">
        <v>440</v>
      </c>
      <c r="D179" s="262" t="s">
        <v>44</v>
      </c>
      <c r="E179" s="423">
        <v>11794.546</v>
      </c>
      <c r="F179" s="424">
        <v>11648.946</v>
      </c>
      <c r="G179" s="424">
        <v>5.6</v>
      </c>
      <c r="H179" s="424">
        <v>0</v>
      </c>
      <c r="I179" s="424">
        <v>140</v>
      </c>
      <c r="J179" s="424">
        <v>0</v>
      </c>
      <c r="K179" s="424">
        <v>0</v>
      </c>
      <c r="L179" s="425">
        <v>0</v>
      </c>
    </row>
    <row r="180" spans="1:12" ht="18.95" customHeight="1">
      <c r="A180" s="261"/>
      <c r="B180" s="259"/>
      <c r="C180" s="259" t="s">
        <v>441</v>
      </c>
      <c r="D180" s="262" t="s">
        <v>45</v>
      </c>
      <c r="E180" s="428">
        <v>0.60515885069266295</v>
      </c>
      <c r="F180" s="215">
        <v>0.60232399172699069</v>
      </c>
      <c r="G180" s="215">
        <v>0.55999999999999994</v>
      </c>
      <c r="H180" s="215">
        <v>0</v>
      </c>
      <c r="I180" s="215">
        <v>1</v>
      </c>
      <c r="J180" s="215">
        <v>0</v>
      </c>
      <c r="K180" s="215">
        <v>0</v>
      </c>
      <c r="L180" s="429">
        <v>0</v>
      </c>
    </row>
    <row r="181" spans="1:12" ht="18.95" customHeight="1">
      <c r="A181" s="263"/>
      <c r="B181" s="264"/>
      <c r="C181" s="264"/>
      <c r="D181" s="267" t="s">
        <v>46</v>
      </c>
      <c r="E181" s="430">
        <v>0.60197754300005102</v>
      </c>
      <c r="F181" s="431">
        <v>0.60232399172699069</v>
      </c>
      <c r="G181" s="431">
        <v>0.55999999999999994</v>
      </c>
      <c r="H181" s="431">
        <v>0</v>
      </c>
      <c r="I181" s="431">
        <v>1</v>
      </c>
      <c r="J181" s="431">
        <v>0</v>
      </c>
      <c r="K181" s="431">
        <v>0</v>
      </c>
      <c r="L181" s="432">
        <v>0</v>
      </c>
    </row>
    <row r="182" spans="1:12" ht="18.95" hidden="1" customHeight="1">
      <c r="A182" s="257" t="s">
        <v>442</v>
      </c>
      <c r="B182" s="258" t="s">
        <v>48</v>
      </c>
      <c r="C182" s="259" t="s">
        <v>443</v>
      </c>
      <c r="D182" s="260" t="s">
        <v>42</v>
      </c>
      <c r="E182" s="422">
        <f>SUM(F182:L182)</f>
        <v>0</v>
      </c>
      <c r="F182" s="363">
        <v>0</v>
      </c>
      <c r="G182" s="363">
        <v>0</v>
      </c>
      <c r="H182" s="363">
        <v>0</v>
      </c>
      <c r="I182" s="363">
        <v>0</v>
      </c>
      <c r="J182" s="363">
        <v>0</v>
      </c>
      <c r="K182" s="363">
        <v>0</v>
      </c>
      <c r="L182" s="364">
        <v>0</v>
      </c>
    </row>
    <row r="183" spans="1:12" ht="18.95" hidden="1" customHeight="1">
      <c r="A183" s="261"/>
      <c r="B183" s="259"/>
      <c r="C183" s="259"/>
      <c r="D183" s="262" t="s">
        <v>43</v>
      </c>
      <c r="E183" s="423" t="e">
        <f>SUM(F183:L183)</f>
        <v>#REF!</v>
      </c>
      <c r="F183" s="424" t="e">
        <f>#REF!</f>
        <v>#REF!</v>
      </c>
      <c r="G183" s="424" t="e">
        <f>#REF!</f>
        <v>#REF!</v>
      </c>
      <c r="H183" s="424" t="e">
        <f>#REF!</f>
        <v>#REF!</v>
      </c>
      <c r="I183" s="424" t="e">
        <f>#REF!</f>
        <v>#REF!</v>
      </c>
      <c r="J183" s="424" t="e">
        <f>#REF!</f>
        <v>#REF!</v>
      </c>
      <c r="K183" s="424" t="e">
        <f>#REF!</f>
        <v>#REF!</v>
      </c>
      <c r="L183" s="425" t="e">
        <f>#REF!</f>
        <v>#REF!</v>
      </c>
    </row>
    <row r="184" spans="1:12" ht="18.95" hidden="1" customHeight="1">
      <c r="A184" s="261"/>
      <c r="B184" s="259"/>
      <c r="C184" s="259"/>
      <c r="D184" s="262" t="s">
        <v>44</v>
      </c>
      <c r="E184" s="423" t="e">
        <f>SUM(F184:L184)</f>
        <v>#REF!</v>
      </c>
      <c r="F184" s="424" t="e">
        <f>#REF!</f>
        <v>#REF!</v>
      </c>
      <c r="G184" s="424" t="e">
        <f>#REF!</f>
        <v>#REF!</v>
      </c>
      <c r="H184" s="424" t="e">
        <f>#REF!</f>
        <v>#REF!</v>
      </c>
      <c r="I184" s="424" t="e">
        <f>#REF!</f>
        <v>#REF!</v>
      </c>
      <c r="J184" s="424" t="e">
        <f>#REF!</f>
        <v>#REF!</v>
      </c>
      <c r="K184" s="424" t="e">
        <f>#REF!</f>
        <v>#REF!</v>
      </c>
      <c r="L184" s="425" t="e">
        <f>#REF!</f>
        <v>#REF!</v>
      </c>
    </row>
    <row r="185" spans="1:12" ht="18.95" hidden="1" customHeight="1">
      <c r="A185" s="261"/>
      <c r="B185" s="259"/>
      <c r="C185" s="259"/>
      <c r="D185" s="262" t="s">
        <v>45</v>
      </c>
      <c r="E185" s="428">
        <f t="shared" ref="E185:L185" si="0">IF(E182=0,0,(IF(E184/E182&gt;1000%,"*)",E184/E182)))</f>
        <v>0</v>
      </c>
      <c r="F185" s="215">
        <f t="shared" si="0"/>
        <v>0</v>
      </c>
      <c r="G185" s="215">
        <f t="shared" si="0"/>
        <v>0</v>
      </c>
      <c r="H185" s="215">
        <f t="shared" si="0"/>
        <v>0</v>
      </c>
      <c r="I185" s="215">
        <f t="shared" si="0"/>
        <v>0</v>
      </c>
      <c r="J185" s="215">
        <f t="shared" si="0"/>
        <v>0</v>
      </c>
      <c r="K185" s="215">
        <f t="shared" si="0"/>
        <v>0</v>
      </c>
      <c r="L185" s="429">
        <f t="shared" si="0"/>
        <v>0</v>
      </c>
    </row>
    <row r="186" spans="1:12" ht="18.95" hidden="1" customHeight="1">
      <c r="A186" s="263"/>
      <c r="B186" s="264"/>
      <c r="C186" s="264"/>
      <c r="D186" s="267" t="s">
        <v>46</v>
      </c>
      <c r="E186" s="430" t="e">
        <f t="shared" ref="E186:L186" si="1">IF(E183=0,0,(IF(E184/E183&gt;1000%,"*)",E184/E183)))</f>
        <v>#REF!</v>
      </c>
      <c r="F186" s="431" t="e">
        <f t="shared" si="1"/>
        <v>#REF!</v>
      </c>
      <c r="G186" s="431" t="e">
        <f t="shared" si="1"/>
        <v>#REF!</v>
      </c>
      <c r="H186" s="431" t="e">
        <f t="shared" si="1"/>
        <v>#REF!</v>
      </c>
      <c r="I186" s="431" t="e">
        <f t="shared" si="1"/>
        <v>#REF!</v>
      </c>
      <c r="J186" s="431" t="e">
        <f t="shared" si="1"/>
        <v>#REF!</v>
      </c>
      <c r="K186" s="431" t="e">
        <f t="shared" si="1"/>
        <v>#REF!</v>
      </c>
      <c r="L186" s="432" t="e">
        <f t="shared" si="1"/>
        <v>#REF!</v>
      </c>
    </row>
    <row r="187" spans="1:12" ht="9" customHeight="1">
      <c r="A187" s="259"/>
      <c r="B187" s="259"/>
      <c r="C187" s="259"/>
      <c r="D187" s="262"/>
      <c r="E187" s="277"/>
      <c r="F187" s="277"/>
      <c r="G187" s="277"/>
      <c r="H187" s="277"/>
      <c r="I187" s="277"/>
      <c r="J187" s="277"/>
      <c r="K187" s="277"/>
      <c r="L187" s="277"/>
    </row>
    <row r="188" spans="1:12" s="99" customFormat="1" ht="15.75" customHeight="1">
      <c r="A188" s="1562" t="s">
        <v>558</v>
      </c>
      <c r="B188" s="1557"/>
      <c r="C188" s="1557"/>
      <c r="F188" s="98"/>
      <c r="G188" s="98"/>
      <c r="H188" s="98"/>
      <c r="I188" s="98"/>
      <c r="J188" s="98"/>
    </row>
    <row r="190" spans="1:12">
      <c r="E190" s="279"/>
      <c r="F190" s="279"/>
      <c r="G190" s="279"/>
      <c r="H190" s="279"/>
      <c r="I190" s="279"/>
      <c r="J190" s="279"/>
      <c r="K190" s="279"/>
      <c r="L190" s="279"/>
    </row>
    <row r="191" spans="1:12">
      <c r="E191" s="279"/>
      <c r="F191" s="279"/>
      <c r="G191" s="279"/>
      <c r="H191" s="279"/>
      <c r="I191" s="279"/>
      <c r="J191" s="279"/>
      <c r="K191" s="279"/>
      <c r="L191" s="279"/>
    </row>
    <row r="192" spans="1:12">
      <c r="G192" s="266"/>
      <c r="H192" s="433"/>
      <c r="I192" s="434"/>
      <c r="J192" s="266"/>
    </row>
  </sheetData>
  <mergeCells count="1">
    <mergeCell ref="A188:C188"/>
  </mergeCells>
  <phoneticPr fontId="34" type="noConversion"/>
  <printOptions horizontalCentered="1"/>
  <pageMargins left="0.70866141732283472" right="0.70866141732283472" top="0.6692913385826772" bottom="0" header="0.51181102362204722" footer="0"/>
  <pageSetup paperSize="9" scale="73" firstPageNumber="45" fitToHeight="0" orientation="landscape" useFirstPageNumber="1" r:id="rId1"/>
  <headerFooter alignWithMargins="0">
    <oddHeader>&amp;C&amp;12 - &amp;P -</oddHeader>
  </headerFooter>
  <rowBreaks count="4" manualBreakCount="4">
    <brk id="56" max="11" man="1"/>
    <brk id="101" max="11" man="1"/>
    <brk id="146" max="11" man="1"/>
    <brk id="17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02"/>
  <sheetViews>
    <sheetView showGridLines="0" zoomScale="75" zoomScaleNormal="75" workbookViewId="0"/>
  </sheetViews>
  <sheetFormatPr defaultColWidth="16.28515625" defaultRowHeight="15"/>
  <cols>
    <col min="1" max="1" width="3.5703125" style="158" customWidth="1"/>
    <col min="2" max="2" width="1.5703125" style="158" customWidth="1"/>
    <col min="3" max="3" width="42.5703125" style="158" bestFit="1" customWidth="1"/>
    <col min="4" max="4" width="2.7109375" style="158" customWidth="1"/>
    <col min="5" max="5" width="14.5703125" style="158" customWidth="1"/>
    <col min="6" max="11" width="14.7109375" style="158" customWidth="1"/>
    <col min="12" max="12" width="23.140625" style="158" customWidth="1"/>
    <col min="13" max="16384" width="16.28515625" style="158"/>
  </cols>
  <sheetData>
    <row r="1" spans="1:12" ht="15.75" customHeight="1">
      <c r="A1" s="155" t="s">
        <v>345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15" customHeight="1">
      <c r="A2" s="159" t="s">
        <v>346</v>
      </c>
      <c r="B2" s="159"/>
      <c r="C2" s="159"/>
      <c r="D2" s="159"/>
      <c r="E2" s="159"/>
      <c r="F2" s="159"/>
      <c r="G2" s="160"/>
      <c r="H2" s="160"/>
      <c r="I2" s="160"/>
      <c r="J2" s="160"/>
      <c r="K2" s="160"/>
      <c r="L2" s="160"/>
    </row>
    <row r="3" spans="1:12" ht="15" customHeight="1">
      <c r="A3" s="159"/>
      <c r="B3" s="159"/>
      <c r="C3" s="159"/>
      <c r="D3" s="159"/>
      <c r="E3" s="159"/>
      <c r="F3" s="159"/>
      <c r="G3" s="160"/>
      <c r="H3" s="160"/>
      <c r="I3" s="160"/>
      <c r="J3" s="160"/>
      <c r="K3" s="160"/>
      <c r="L3" s="160"/>
    </row>
    <row r="4" spans="1:12" ht="15" customHeight="1">
      <c r="A4" s="157"/>
      <c r="B4" s="161"/>
      <c r="C4" s="161"/>
      <c r="D4" s="157"/>
      <c r="E4" s="157"/>
      <c r="F4" s="157"/>
      <c r="G4" s="157"/>
      <c r="H4" s="157"/>
      <c r="I4" s="157"/>
      <c r="J4" s="156"/>
      <c r="K4" s="156"/>
      <c r="L4" s="162" t="s">
        <v>2</v>
      </c>
    </row>
    <row r="5" spans="1:12" ht="15.95" customHeight="1">
      <c r="A5" s="163" t="s">
        <v>4</v>
      </c>
      <c r="B5" s="164" t="s">
        <v>4</v>
      </c>
      <c r="C5" s="165" t="s">
        <v>3</v>
      </c>
      <c r="D5" s="164"/>
      <c r="E5" s="19" t="s">
        <v>4</v>
      </c>
      <c r="F5" s="16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168"/>
      <c r="B6" s="169"/>
      <c r="C6" s="170" t="s">
        <v>446</v>
      </c>
      <c r="D6" s="169"/>
      <c r="E6" s="171"/>
      <c r="F6" s="17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168" t="s">
        <v>4</v>
      </c>
      <c r="B7" s="169"/>
      <c r="C7" s="170" t="s">
        <v>11</v>
      </c>
      <c r="D7" s="169"/>
      <c r="E7" s="32" t="s">
        <v>12</v>
      </c>
      <c r="F7" s="17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173" t="s">
        <v>4</v>
      </c>
      <c r="B8" s="174"/>
      <c r="C8" s="170" t="s">
        <v>20</v>
      </c>
      <c r="D8" s="169"/>
      <c r="E8" s="32" t="s">
        <v>4</v>
      </c>
      <c r="F8" s="172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175" t="s">
        <v>4</v>
      </c>
      <c r="B9" s="167"/>
      <c r="C9" s="170" t="s">
        <v>27</v>
      </c>
      <c r="D9" s="169"/>
      <c r="E9" s="176" t="s">
        <v>4</v>
      </c>
      <c r="F9" s="172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168"/>
      <c r="B10" s="169"/>
      <c r="C10" s="170" t="s">
        <v>31</v>
      </c>
      <c r="D10" s="177"/>
      <c r="E10" s="46"/>
      <c r="F10" s="178"/>
      <c r="G10" s="44"/>
      <c r="H10" s="45"/>
      <c r="I10" s="46"/>
      <c r="J10" s="47"/>
      <c r="K10" s="45"/>
      <c r="L10" s="46"/>
    </row>
    <row r="11" spans="1:12" ht="12" customHeight="1">
      <c r="A11" s="179">
        <v>1</v>
      </c>
      <c r="B11" s="180"/>
      <c r="C11" s="180"/>
      <c r="D11" s="181"/>
      <c r="E11" s="182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2" ht="18.95" customHeight="1">
      <c r="A12" s="183" t="s">
        <v>4</v>
      </c>
      <c r="B12" s="184" t="s">
        <v>4</v>
      </c>
      <c r="C12" s="184" t="s">
        <v>41</v>
      </c>
      <c r="D12" s="185" t="s">
        <v>42</v>
      </c>
      <c r="E12" s="435">
        <v>50089646</v>
      </c>
      <c r="F12" s="435">
        <v>45862048</v>
      </c>
      <c r="G12" s="435">
        <v>28905</v>
      </c>
      <c r="H12" s="435">
        <v>3713980</v>
      </c>
      <c r="I12" s="435">
        <v>268120</v>
      </c>
      <c r="J12" s="435">
        <v>0</v>
      </c>
      <c r="K12" s="435">
        <v>0</v>
      </c>
      <c r="L12" s="436">
        <v>216593</v>
      </c>
    </row>
    <row r="13" spans="1:12" ht="18.95" customHeight="1">
      <c r="A13" s="186"/>
      <c r="B13" s="187"/>
      <c r="C13" s="184"/>
      <c r="D13" s="185" t="s">
        <v>43</v>
      </c>
      <c r="E13" s="437">
        <v>55802154.009010009</v>
      </c>
      <c r="F13" s="435">
        <v>49545476.45756001</v>
      </c>
      <c r="G13" s="435">
        <v>36055.938780000011</v>
      </c>
      <c r="H13" s="435">
        <v>4031771.2939300011</v>
      </c>
      <c r="I13" s="435">
        <v>1916277.4837200001</v>
      </c>
      <c r="J13" s="435">
        <v>0</v>
      </c>
      <c r="K13" s="435">
        <v>0</v>
      </c>
      <c r="L13" s="438">
        <v>272572.83502</v>
      </c>
    </row>
    <row r="14" spans="1:12" ht="18.95" customHeight="1">
      <c r="A14" s="186"/>
      <c r="B14" s="187"/>
      <c r="C14" s="188" t="s">
        <v>4</v>
      </c>
      <c r="D14" s="185" t="s">
        <v>44</v>
      </c>
      <c r="E14" s="437">
        <v>32285306.323779996</v>
      </c>
      <c r="F14" s="435">
        <v>29767477.094649997</v>
      </c>
      <c r="G14" s="435">
        <v>18551.764519999997</v>
      </c>
      <c r="H14" s="435">
        <v>2230672.58042</v>
      </c>
      <c r="I14" s="435">
        <v>155083.77888999999</v>
      </c>
      <c r="J14" s="435">
        <v>0</v>
      </c>
      <c r="K14" s="435">
        <v>0</v>
      </c>
      <c r="L14" s="438">
        <v>113521.10530000002</v>
      </c>
    </row>
    <row r="15" spans="1:12" ht="18.95" customHeight="1">
      <c r="A15" s="186"/>
      <c r="B15" s="187"/>
      <c r="C15" s="184"/>
      <c r="D15" s="185" t="s">
        <v>45</v>
      </c>
      <c r="E15" s="439">
        <v>0.64455049899494188</v>
      </c>
      <c r="F15" s="439">
        <v>0.6490655867494185</v>
      </c>
      <c r="G15" s="417">
        <v>0.64181852689846042</v>
      </c>
      <c r="H15" s="417">
        <v>0.60061512997377475</v>
      </c>
      <c r="I15" s="417">
        <v>0.57841182638370869</v>
      </c>
      <c r="J15" s="417">
        <v>0</v>
      </c>
      <c r="K15" s="417">
        <v>0</v>
      </c>
      <c r="L15" s="418">
        <v>0.52412176432294688</v>
      </c>
    </row>
    <row r="16" spans="1:12" ht="18.95" customHeight="1">
      <c r="A16" s="189"/>
      <c r="B16" s="190"/>
      <c r="C16" s="191"/>
      <c r="D16" s="192" t="s">
        <v>46</v>
      </c>
      <c r="E16" s="420">
        <v>0.57856738502544358</v>
      </c>
      <c r="F16" s="420">
        <v>0.60081119857931764</v>
      </c>
      <c r="G16" s="420">
        <v>0.51452729141781595</v>
      </c>
      <c r="H16" s="420">
        <v>0.55327359063704085</v>
      </c>
      <c r="I16" s="420">
        <v>8.0929708879604143E-2</v>
      </c>
      <c r="J16" s="420">
        <v>0</v>
      </c>
      <c r="K16" s="420">
        <v>0</v>
      </c>
      <c r="L16" s="421">
        <v>0.41647989349955006</v>
      </c>
    </row>
    <row r="17" spans="1:12" ht="18.95" customHeight="1">
      <c r="A17" s="193" t="s">
        <v>50</v>
      </c>
      <c r="B17" s="194" t="s">
        <v>48</v>
      </c>
      <c r="C17" s="195" t="s">
        <v>347</v>
      </c>
      <c r="D17" s="196" t="s">
        <v>42</v>
      </c>
      <c r="E17" s="440">
        <v>3322250</v>
      </c>
      <c r="F17" s="367">
        <v>3033080</v>
      </c>
      <c r="G17" s="367">
        <v>2404</v>
      </c>
      <c r="H17" s="367">
        <v>256864</v>
      </c>
      <c r="I17" s="367">
        <v>19598</v>
      </c>
      <c r="J17" s="367">
        <v>0</v>
      </c>
      <c r="K17" s="367">
        <v>0</v>
      </c>
      <c r="L17" s="368">
        <v>10304</v>
      </c>
    </row>
    <row r="18" spans="1:12" ht="18.95" customHeight="1">
      <c r="A18" s="193"/>
      <c r="B18" s="194"/>
      <c r="C18" s="195"/>
      <c r="D18" s="196" t="s">
        <v>43</v>
      </c>
      <c r="E18" s="441">
        <v>3694749.6680800007</v>
      </c>
      <c r="F18" s="441">
        <v>3271799.1055800002</v>
      </c>
      <c r="G18" s="441">
        <v>2818.1970000000001</v>
      </c>
      <c r="H18" s="441">
        <v>264268.17725000001</v>
      </c>
      <c r="I18" s="441">
        <v>139291.56625000003</v>
      </c>
      <c r="J18" s="441">
        <v>0</v>
      </c>
      <c r="K18" s="441">
        <v>0</v>
      </c>
      <c r="L18" s="442">
        <v>16572.621999999996</v>
      </c>
    </row>
    <row r="19" spans="1:12" ht="18.95" customHeight="1">
      <c r="A19" s="193"/>
      <c r="B19" s="194"/>
      <c r="C19" s="195"/>
      <c r="D19" s="196" t="s">
        <v>44</v>
      </c>
      <c r="E19" s="441">
        <v>2106167.7955900002</v>
      </c>
      <c r="F19" s="441">
        <v>1942553.05058</v>
      </c>
      <c r="G19" s="441">
        <v>1381.74038</v>
      </c>
      <c r="H19" s="441">
        <v>143090.7868400001</v>
      </c>
      <c r="I19" s="441">
        <v>13387.60132</v>
      </c>
      <c r="J19" s="441">
        <v>0</v>
      </c>
      <c r="K19" s="441">
        <v>0</v>
      </c>
      <c r="L19" s="442">
        <v>5754.6164699999999</v>
      </c>
    </row>
    <row r="20" spans="1:12" ht="18.95" customHeight="1">
      <c r="A20" s="193"/>
      <c r="B20" s="194"/>
      <c r="C20" s="195"/>
      <c r="D20" s="196" t="s">
        <v>45</v>
      </c>
      <c r="E20" s="443">
        <v>0.63395824985777716</v>
      </c>
      <c r="F20" s="443">
        <v>0.64045559318580458</v>
      </c>
      <c r="G20" s="215">
        <v>0.57476721297836941</v>
      </c>
      <c r="H20" s="215">
        <v>0.55706828064656821</v>
      </c>
      <c r="I20" s="215">
        <v>0.6831105888355955</v>
      </c>
      <c r="J20" s="215">
        <v>0</v>
      </c>
      <c r="K20" s="215">
        <v>0</v>
      </c>
      <c r="L20" s="429">
        <v>0.55848374126552791</v>
      </c>
    </row>
    <row r="21" spans="1:12" s="200" customFormat="1" ht="18.95" customHeight="1">
      <c r="A21" s="197"/>
      <c r="B21" s="198"/>
      <c r="C21" s="195"/>
      <c r="D21" s="199" t="s">
        <v>46</v>
      </c>
      <c r="E21" s="431">
        <v>0.57004343590197359</v>
      </c>
      <c r="F21" s="431">
        <v>0.59372626126922257</v>
      </c>
      <c r="G21" s="431">
        <v>0.49029233229614533</v>
      </c>
      <c r="H21" s="431">
        <v>0.54146052819910651</v>
      </c>
      <c r="I21" s="431">
        <v>9.6112073978491835E-2</v>
      </c>
      <c r="J21" s="431">
        <v>0</v>
      </c>
      <c r="K21" s="431">
        <v>0</v>
      </c>
      <c r="L21" s="432">
        <v>0.34723633170418061</v>
      </c>
    </row>
    <row r="22" spans="1:12" ht="18.95" customHeight="1">
      <c r="A22" s="193" t="s">
        <v>54</v>
      </c>
      <c r="B22" s="194" t="s">
        <v>48</v>
      </c>
      <c r="C22" s="201" t="s">
        <v>348</v>
      </c>
      <c r="D22" s="196" t="s">
        <v>42</v>
      </c>
      <c r="E22" s="440">
        <v>2930166</v>
      </c>
      <c r="F22" s="367">
        <v>2718475</v>
      </c>
      <c r="G22" s="367">
        <v>1427</v>
      </c>
      <c r="H22" s="367">
        <v>193045</v>
      </c>
      <c r="I22" s="367">
        <v>10947</v>
      </c>
      <c r="J22" s="367">
        <v>0</v>
      </c>
      <c r="K22" s="367">
        <v>0</v>
      </c>
      <c r="L22" s="368">
        <v>6272</v>
      </c>
    </row>
    <row r="23" spans="1:12" ht="18.95" customHeight="1">
      <c r="A23" s="193"/>
      <c r="B23" s="194"/>
      <c r="C23" s="195"/>
      <c r="D23" s="196" t="s">
        <v>43</v>
      </c>
      <c r="E23" s="440">
        <v>3285660.9695900003</v>
      </c>
      <c r="F23" s="441">
        <v>2953518.3906900003</v>
      </c>
      <c r="G23" s="441">
        <v>1711.7560000000001</v>
      </c>
      <c r="H23" s="441">
        <v>206952.28889999987</v>
      </c>
      <c r="I23" s="441">
        <v>114948.32099999998</v>
      </c>
      <c r="J23" s="441">
        <v>0</v>
      </c>
      <c r="K23" s="441">
        <v>0</v>
      </c>
      <c r="L23" s="442">
        <v>8530.2130000000016</v>
      </c>
    </row>
    <row r="24" spans="1:12" ht="18.95" customHeight="1">
      <c r="A24" s="193"/>
      <c r="B24" s="194"/>
      <c r="C24" s="195"/>
      <c r="D24" s="196" t="s">
        <v>44</v>
      </c>
      <c r="E24" s="440">
        <v>1892710.59589</v>
      </c>
      <c r="F24" s="441">
        <v>1746121.6414700001</v>
      </c>
      <c r="G24" s="441">
        <v>885.40272999999991</v>
      </c>
      <c r="H24" s="441">
        <v>113475.30213000001</v>
      </c>
      <c r="I24" s="441">
        <v>27170.279739999998</v>
      </c>
      <c r="J24" s="441">
        <v>0</v>
      </c>
      <c r="K24" s="441">
        <v>0</v>
      </c>
      <c r="L24" s="442">
        <v>5057.9698199999993</v>
      </c>
    </row>
    <row r="25" spans="1:12" ht="18.95" customHeight="1">
      <c r="A25" s="193"/>
      <c r="B25" s="194"/>
      <c r="C25" s="195"/>
      <c r="D25" s="196" t="s">
        <v>45</v>
      </c>
      <c r="E25" s="443">
        <v>0.645939716688406</v>
      </c>
      <c r="F25" s="443">
        <v>0.64231660819761083</v>
      </c>
      <c r="G25" s="215">
        <v>0.62046442186405037</v>
      </c>
      <c r="H25" s="215">
        <v>0.58781787733430035</v>
      </c>
      <c r="I25" s="215">
        <v>2.4819840814835112</v>
      </c>
      <c r="J25" s="215">
        <v>0</v>
      </c>
      <c r="K25" s="215">
        <v>0</v>
      </c>
      <c r="L25" s="429">
        <v>0.80643651466836719</v>
      </c>
    </row>
    <row r="26" spans="1:12" ht="18.95" customHeight="1">
      <c r="A26" s="197"/>
      <c r="B26" s="198"/>
      <c r="C26" s="195"/>
      <c r="D26" s="196" t="s">
        <v>46</v>
      </c>
      <c r="E26" s="431">
        <v>0.57605170265822681</v>
      </c>
      <c r="F26" s="431">
        <v>0.59120053119495619</v>
      </c>
      <c r="G26" s="431">
        <v>0.51724821177784674</v>
      </c>
      <c r="H26" s="431">
        <v>0.54831624589970929</v>
      </c>
      <c r="I26" s="431">
        <v>0.23636952243956658</v>
      </c>
      <c r="J26" s="431">
        <v>0</v>
      </c>
      <c r="K26" s="431">
        <v>0</v>
      </c>
      <c r="L26" s="432">
        <v>0.59294765793069859</v>
      </c>
    </row>
    <row r="27" spans="1:12" ht="18.95" customHeight="1">
      <c r="A27" s="193" t="s">
        <v>58</v>
      </c>
      <c r="B27" s="194" t="s">
        <v>48</v>
      </c>
      <c r="C27" s="201" t="s">
        <v>349</v>
      </c>
      <c r="D27" s="202" t="s">
        <v>42</v>
      </c>
      <c r="E27" s="440">
        <v>3144417</v>
      </c>
      <c r="F27" s="367">
        <v>2834429</v>
      </c>
      <c r="G27" s="367">
        <v>2316</v>
      </c>
      <c r="H27" s="367">
        <v>251277</v>
      </c>
      <c r="I27" s="367">
        <v>14866</v>
      </c>
      <c r="J27" s="367">
        <v>0</v>
      </c>
      <c r="K27" s="367">
        <v>0</v>
      </c>
      <c r="L27" s="368">
        <v>41529</v>
      </c>
    </row>
    <row r="28" spans="1:12" ht="18.95" customHeight="1">
      <c r="A28" s="193"/>
      <c r="B28" s="194"/>
      <c r="C28" s="195"/>
      <c r="D28" s="196" t="s">
        <v>43</v>
      </c>
      <c r="E28" s="440">
        <v>3534009.0753700002</v>
      </c>
      <c r="F28" s="441">
        <v>3053248.2004200001</v>
      </c>
      <c r="G28" s="441">
        <v>2703.5395799999997</v>
      </c>
      <c r="H28" s="441">
        <v>290851.64377000002</v>
      </c>
      <c r="I28" s="441">
        <v>142626.11805000002</v>
      </c>
      <c r="J28" s="441">
        <v>0</v>
      </c>
      <c r="K28" s="441">
        <v>0</v>
      </c>
      <c r="L28" s="442">
        <v>44579.573549999994</v>
      </c>
    </row>
    <row r="29" spans="1:12" ht="18.95" customHeight="1">
      <c r="A29" s="193"/>
      <c r="B29" s="194"/>
      <c r="C29" s="195"/>
      <c r="D29" s="196" t="s">
        <v>44</v>
      </c>
      <c r="E29" s="440">
        <v>1978860.99125</v>
      </c>
      <c r="F29" s="441">
        <v>1800455.68674</v>
      </c>
      <c r="G29" s="441">
        <v>1241.8095799999999</v>
      </c>
      <c r="H29" s="441">
        <v>157994.74065999995</v>
      </c>
      <c r="I29" s="441">
        <v>12224.01065</v>
      </c>
      <c r="J29" s="441">
        <v>0</v>
      </c>
      <c r="K29" s="441">
        <v>0</v>
      </c>
      <c r="L29" s="442">
        <v>6944.7436200000002</v>
      </c>
    </row>
    <row r="30" spans="1:12" ht="18.95" customHeight="1">
      <c r="A30" s="193"/>
      <c r="B30" s="194"/>
      <c r="C30" s="195"/>
      <c r="D30" s="196" t="s">
        <v>45</v>
      </c>
      <c r="E30" s="443">
        <v>0.62932524256483791</v>
      </c>
      <c r="F30" s="443">
        <v>0.63520930908482798</v>
      </c>
      <c r="G30" s="215">
        <v>0.53618721070811737</v>
      </c>
      <c r="H30" s="215">
        <v>0.62876721968186489</v>
      </c>
      <c r="I30" s="215">
        <v>0.82227974236512846</v>
      </c>
      <c r="J30" s="215">
        <v>0</v>
      </c>
      <c r="K30" s="215">
        <v>0</v>
      </c>
      <c r="L30" s="429">
        <v>0.16722636278263384</v>
      </c>
    </row>
    <row r="31" spans="1:12" ht="18.95" customHeight="1">
      <c r="A31" s="197"/>
      <c r="B31" s="198"/>
      <c r="C31" s="195"/>
      <c r="D31" s="199" t="s">
        <v>46</v>
      </c>
      <c r="E31" s="431">
        <v>0.55994790874803257</v>
      </c>
      <c r="F31" s="431">
        <v>0.58968533461915484</v>
      </c>
      <c r="G31" s="431">
        <v>0.45932731637685142</v>
      </c>
      <c r="H31" s="431">
        <v>0.54321419199177434</v>
      </c>
      <c r="I31" s="431">
        <v>8.5706677129883502E-2</v>
      </c>
      <c r="J31" s="431">
        <v>0</v>
      </c>
      <c r="K31" s="431">
        <v>0</v>
      </c>
      <c r="L31" s="432">
        <v>0.15578308779043942</v>
      </c>
    </row>
    <row r="32" spans="1:12" ht="18.95" customHeight="1">
      <c r="A32" s="193" t="s">
        <v>62</v>
      </c>
      <c r="B32" s="194" t="s">
        <v>48</v>
      </c>
      <c r="C32" s="201" t="s">
        <v>350</v>
      </c>
      <c r="D32" s="196" t="s">
        <v>42</v>
      </c>
      <c r="E32" s="440">
        <v>1456319</v>
      </c>
      <c r="F32" s="367">
        <v>1307360</v>
      </c>
      <c r="G32" s="367">
        <v>1289</v>
      </c>
      <c r="H32" s="367">
        <v>125605</v>
      </c>
      <c r="I32" s="367">
        <v>10638</v>
      </c>
      <c r="J32" s="367">
        <v>0</v>
      </c>
      <c r="K32" s="367">
        <v>0</v>
      </c>
      <c r="L32" s="368">
        <v>11427</v>
      </c>
    </row>
    <row r="33" spans="1:12" ht="18.95" customHeight="1">
      <c r="A33" s="193"/>
      <c r="B33" s="194"/>
      <c r="C33" s="195"/>
      <c r="D33" s="196" t="s">
        <v>43</v>
      </c>
      <c r="E33" s="440">
        <v>1658160.2849599998</v>
      </c>
      <c r="F33" s="441">
        <v>1430668.32449</v>
      </c>
      <c r="G33" s="441">
        <v>1460.80702</v>
      </c>
      <c r="H33" s="441">
        <v>134863.26798000003</v>
      </c>
      <c r="I33" s="441">
        <v>75275.71100000001</v>
      </c>
      <c r="J33" s="441">
        <v>0</v>
      </c>
      <c r="K33" s="441">
        <v>0</v>
      </c>
      <c r="L33" s="442">
        <v>15892.174470000002</v>
      </c>
    </row>
    <row r="34" spans="1:12" ht="18.95" customHeight="1">
      <c r="A34" s="193"/>
      <c r="B34" s="194"/>
      <c r="C34" s="195"/>
      <c r="D34" s="196" t="s">
        <v>44</v>
      </c>
      <c r="E34" s="440">
        <v>935178.1467899998</v>
      </c>
      <c r="F34" s="441">
        <v>847450.7427599997</v>
      </c>
      <c r="G34" s="441">
        <v>753.43622999999968</v>
      </c>
      <c r="H34" s="441">
        <v>73751.59891000003</v>
      </c>
      <c r="I34" s="441">
        <v>3251.25254</v>
      </c>
      <c r="J34" s="441">
        <v>0</v>
      </c>
      <c r="K34" s="441">
        <v>0</v>
      </c>
      <c r="L34" s="442">
        <v>9971.1163500000021</v>
      </c>
    </row>
    <row r="35" spans="1:12" ht="18.95" customHeight="1">
      <c r="A35" s="203" t="s">
        <v>4</v>
      </c>
      <c r="B35" s="194"/>
      <c r="C35" s="195"/>
      <c r="D35" s="196" t="s">
        <v>45</v>
      </c>
      <c r="E35" s="443">
        <v>0.64215199196741912</v>
      </c>
      <c r="F35" s="443">
        <v>0.64821529093746155</v>
      </c>
      <c r="G35" s="215">
        <v>0.58451220325833952</v>
      </c>
      <c r="H35" s="215">
        <v>0.58717088420046992</v>
      </c>
      <c r="I35" s="215">
        <v>0.30562629629629628</v>
      </c>
      <c r="J35" s="215">
        <v>0</v>
      </c>
      <c r="K35" s="215">
        <v>0</v>
      </c>
      <c r="L35" s="429">
        <v>0.87259266211604114</v>
      </c>
    </row>
    <row r="36" spans="1:12" ht="18.95" customHeight="1">
      <c r="A36" s="197"/>
      <c r="B36" s="198"/>
      <c r="C36" s="195"/>
      <c r="D36" s="204" t="s">
        <v>46</v>
      </c>
      <c r="E36" s="431">
        <v>0.56398537298977658</v>
      </c>
      <c r="F36" s="431">
        <v>0.59234605830956399</v>
      </c>
      <c r="G36" s="431">
        <v>0.51576712028670268</v>
      </c>
      <c r="H36" s="431">
        <v>0.54686201821045333</v>
      </c>
      <c r="I36" s="431">
        <v>4.3191256473153729E-2</v>
      </c>
      <c r="J36" s="431">
        <v>0</v>
      </c>
      <c r="K36" s="431">
        <v>0</v>
      </c>
      <c r="L36" s="432">
        <v>0.62742303570997737</v>
      </c>
    </row>
    <row r="37" spans="1:12" ht="18.95" customHeight="1">
      <c r="A37" s="193" t="s">
        <v>67</v>
      </c>
      <c r="B37" s="194" t="s">
        <v>48</v>
      </c>
      <c r="C37" s="201" t="s">
        <v>351</v>
      </c>
      <c r="D37" s="202" t="s">
        <v>42</v>
      </c>
      <c r="E37" s="440">
        <v>3163170</v>
      </c>
      <c r="F37" s="367">
        <v>2870095</v>
      </c>
      <c r="G37" s="367">
        <v>2373</v>
      </c>
      <c r="H37" s="367">
        <v>266515</v>
      </c>
      <c r="I37" s="367">
        <v>15775</v>
      </c>
      <c r="J37" s="367">
        <v>0</v>
      </c>
      <c r="K37" s="367">
        <v>0</v>
      </c>
      <c r="L37" s="368">
        <v>8412</v>
      </c>
    </row>
    <row r="38" spans="1:12" ht="18.95" customHeight="1">
      <c r="A38" s="193"/>
      <c r="B38" s="194"/>
      <c r="C38" s="195"/>
      <c r="D38" s="196" t="s">
        <v>43</v>
      </c>
      <c r="E38" s="440">
        <v>3479104.9956299993</v>
      </c>
      <c r="F38" s="441">
        <v>3080715.7040899992</v>
      </c>
      <c r="G38" s="441">
        <v>2877.3040000000001</v>
      </c>
      <c r="H38" s="441">
        <v>275784.52554</v>
      </c>
      <c r="I38" s="441">
        <v>108773.59700000001</v>
      </c>
      <c r="J38" s="441">
        <v>0</v>
      </c>
      <c r="K38" s="441">
        <v>0</v>
      </c>
      <c r="L38" s="442">
        <v>10953.865</v>
      </c>
    </row>
    <row r="39" spans="1:12" ht="18.95" customHeight="1">
      <c r="A39" s="193"/>
      <c r="B39" s="194"/>
      <c r="C39" s="195"/>
      <c r="D39" s="196" t="s">
        <v>44</v>
      </c>
      <c r="E39" s="440">
        <v>1975601.7569299997</v>
      </c>
      <c r="F39" s="441">
        <v>1814530.0182699997</v>
      </c>
      <c r="G39" s="441">
        <v>1563.7387200000001</v>
      </c>
      <c r="H39" s="441">
        <v>152783.66277</v>
      </c>
      <c r="I39" s="441">
        <v>4553.7428</v>
      </c>
      <c r="J39" s="441">
        <v>0</v>
      </c>
      <c r="K39" s="441">
        <v>0</v>
      </c>
      <c r="L39" s="442">
        <v>2170.5943699999998</v>
      </c>
    </row>
    <row r="40" spans="1:12" ht="18.95" customHeight="1">
      <c r="A40" s="193"/>
      <c r="B40" s="194"/>
      <c r="C40" s="195"/>
      <c r="D40" s="196" t="s">
        <v>45</v>
      </c>
      <c r="E40" s="443">
        <v>0.62456388905117322</v>
      </c>
      <c r="F40" s="443">
        <v>0.63221949735810123</v>
      </c>
      <c r="G40" s="215">
        <v>0.65897122629582805</v>
      </c>
      <c r="H40" s="215">
        <v>0.57326477973097201</v>
      </c>
      <c r="I40" s="215">
        <v>0.288668323296355</v>
      </c>
      <c r="J40" s="215">
        <v>0</v>
      </c>
      <c r="K40" s="215">
        <v>0</v>
      </c>
      <c r="L40" s="429">
        <v>0.25803546956728479</v>
      </c>
    </row>
    <row r="41" spans="1:12" ht="18.95" customHeight="1">
      <c r="A41" s="197"/>
      <c r="B41" s="198"/>
      <c r="C41" s="205"/>
      <c r="D41" s="204" t="s">
        <v>46</v>
      </c>
      <c r="E41" s="431">
        <v>0.56784769629301057</v>
      </c>
      <c r="F41" s="431">
        <v>0.58899625689608603</v>
      </c>
      <c r="G41" s="431">
        <v>0.54347358499484244</v>
      </c>
      <c r="H41" s="431">
        <v>0.55399650314259619</v>
      </c>
      <c r="I41" s="431">
        <v>4.1864413107530127E-2</v>
      </c>
      <c r="J41" s="431">
        <v>0</v>
      </c>
      <c r="K41" s="431">
        <v>0</v>
      </c>
      <c r="L41" s="432">
        <v>0.19815785295875016</v>
      </c>
    </row>
    <row r="42" spans="1:12" ht="18.95" customHeight="1">
      <c r="A42" s="206" t="s">
        <v>70</v>
      </c>
      <c r="B42" s="207" t="s">
        <v>48</v>
      </c>
      <c r="C42" s="201" t="s">
        <v>352</v>
      </c>
      <c r="D42" s="208" t="s">
        <v>42</v>
      </c>
      <c r="E42" s="440">
        <v>4316335</v>
      </c>
      <c r="F42" s="367">
        <v>4020716</v>
      </c>
      <c r="G42" s="367">
        <v>1721</v>
      </c>
      <c r="H42" s="367">
        <v>258949</v>
      </c>
      <c r="I42" s="367">
        <v>17155</v>
      </c>
      <c r="J42" s="367">
        <v>0</v>
      </c>
      <c r="K42" s="367">
        <v>0</v>
      </c>
      <c r="L42" s="368">
        <v>17794</v>
      </c>
    </row>
    <row r="43" spans="1:12" ht="18.95" customHeight="1">
      <c r="A43" s="193"/>
      <c r="B43" s="194"/>
      <c r="C43" s="195"/>
      <c r="D43" s="196" t="s">
        <v>43</v>
      </c>
      <c r="E43" s="440">
        <v>4751546.5322699985</v>
      </c>
      <c r="F43" s="441">
        <v>4323562.0332999984</v>
      </c>
      <c r="G43" s="441">
        <v>2486.364</v>
      </c>
      <c r="H43" s="441">
        <v>289090.03096999996</v>
      </c>
      <c r="I43" s="441">
        <v>109725.23299999999</v>
      </c>
      <c r="J43" s="441">
        <v>0</v>
      </c>
      <c r="K43" s="441">
        <v>0</v>
      </c>
      <c r="L43" s="442">
        <v>26682.870999999999</v>
      </c>
    </row>
    <row r="44" spans="1:12" ht="18.95" customHeight="1">
      <c r="A44" s="193"/>
      <c r="B44" s="194"/>
      <c r="C44" s="195"/>
      <c r="D44" s="196" t="s">
        <v>44</v>
      </c>
      <c r="E44" s="440">
        <v>2724525.1228299998</v>
      </c>
      <c r="F44" s="441">
        <v>2545256.9426399996</v>
      </c>
      <c r="G44" s="441">
        <v>1446.6918900000003</v>
      </c>
      <c r="H44" s="441">
        <v>158946.12555999996</v>
      </c>
      <c r="I44" s="441">
        <v>5859.1478900000011</v>
      </c>
      <c r="J44" s="441">
        <v>0</v>
      </c>
      <c r="K44" s="441">
        <v>0</v>
      </c>
      <c r="L44" s="442">
        <v>13016.214849999998</v>
      </c>
    </row>
    <row r="45" spans="1:12" ht="18.95" customHeight="1">
      <c r="A45" s="203" t="s">
        <v>4</v>
      </c>
      <c r="B45" s="194"/>
      <c r="C45" s="195"/>
      <c r="D45" s="196" t="s">
        <v>45</v>
      </c>
      <c r="E45" s="443">
        <v>0.63121261969471776</v>
      </c>
      <c r="F45" s="443">
        <v>0.63303574354418457</v>
      </c>
      <c r="G45" s="215">
        <v>0.84061120859965155</v>
      </c>
      <c r="H45" s="215">
        <v>0.61381247102711323</v>
      </c>
      <c r="I45" s="215">
        <v>0.34154170154473923</v>
      </c>
      <c r="J45" s="215">
        <v>0</v>
      </c>
      <c r="K45" s="215">
        <v>0</v>
      </c>
      <c r="L45" s="429">
        <v>0.73149459649319992</v>
      </c>
    </row>
    <row r="46" spans="1:12" ht="18.95" customHeight="1">
      <c r="A46" s="197"/>
      <c r="B46" s="198"/>
      <c r="C46" s="195"/>
      <c r="D46" s="199" t="s">
        <v>46</v>
      </c>
      <c r="E46" s="431">
        <v>0.57339754632022688</v>
      </c>
      <c r="F46" s="431">
        <v>0.58869444292379192</v>
      </c>
      <c r="G46" s="431">
        <v>0.58185040082626693</v>
      </c>
      <c r="H46" s="431">
        <v>0.54981531195205569</v>
      </c>
      <c r="I46" s="431">
        <v>5.3398363619788364E-2</v>
      </c>
      <c r="J46" s="431">
        <v>0</v>
      </c>
      <c r="K46" s="431">
        <v>0</v>
      </c>
      <c r="L46" s="432">
        <v>0.48781163203914596</v>
      </c>
    </row>
    <row r="47" spans="1:12" ht="18.95" customHeight="1">
      <c r="A47" s="193" t="s">
        <v>76</v>
      </c>
      <c r="B47" s="194" t="s">
        <v>48</v>
      </c>
      <c r="C47" s="201" t="s">
        <v>353</v>
      </c>
      <c r="D47" s="202" t="s">
        <v>42</v>
      </c>
      <c r="E47" s="440">
        <v>6535327</v>
      </c>
      <c r="F47" s="367">
        <v>6030226</v>
      </c>
      <c r="G47" s="367">
        <v>3155</v>
      </c>
      <c r="H47" s="367">
        <v>449598</v>
      </c>
      <c r="I47" s="367">
        <v>31641</v>
      </c>
      <c r="J47" s="367">
        <v>0</v>
      </c>
      <c r="K47" s="367">
        <v>0</v>
      </c>
      <c r="L47" s="368">
        <v>20707</v>
      </c>
    </row>
    <row r="48" spans="1:12" ht="18.95" customHeight="1">
      <c r="A48" s="193"/>
      <c r="B48" s="194"/>
      <c r="C48" s="195"/>
      <c r="D48" s="196" t="s">
        <v>43</v>
      </c>
      <c r="E48" s="440">
        <v>7268978.7059700033</v>
      </c>
      <c r="F48" s="441">
        <v>6519598.8633200023</v>
      </c>
      <c r="G48" s="441">
        <v>3995.239</v>
      </c>
      <c r="H48" s="441">
        <v>495062.28800000023</v>
      </c>
      <c r="I48" s="441">
        <v>222357.42965000006</v>
      </c>
      <c r="J48" s="441">
        <v>0</v>
      </c>
      <c r="K48" s="441">
        <v>0</v>
      </c>
      <c r="L48" s="442">
        <v>27964.885999999999</v>
      </c>
    </row>
    <row r="49" spans="1:12" ht="18.95" customHeight="1">
      <c r="A49" s="193"/>
      <c r="B49" s="194"/>
      <c r="C49" s="195"/>
      <c r="D49" s="196" t="s">
        <v>44</v>
      </c>
      <c r="E49" s="440">
        <v>4327745.8803999983</v>
      </c>
      <c r="F49" s="441">
        <v>4018749.5183199989</v>
      </c>
      <c r="G49" s="441">
        <v>2060.9600399999999</v>
      </c>
      <c r="H49" s="441">
        <v>275794.27364999987</v>
      </c>
      <c r="I49" s="441">
        <v>14875.200710000001</v>
      </c>
      <c r="J49" s="441">
        <v>0</v>
      </c>
      <c r="K49" s="441">
        <v>0</v>
      </c>
      <c r="L49" s="442">
        <v>16265.927680000001</v>
      </c>
    </row>
    <row r="50" spans="1:12" ht="18.95" customHeight="1">
      <c r="A50" s="203" t="s">
        <v>4</v>
      </c>
      <c r="B50" s="194"/>
      <c r="C50" s="195"/>
      <c r="D50" s="196" t="s">
        <v>45</v>
      </c>
      <c r="E50" s="443">
        <v>0.6622080089336001</v>
      </c>
      <c r="F50" s="443">
        <v>0.66643431246523743</v>
      </c>
      <c r="G50" s="215">
        <v>0.65323614580031697</v>
      </c>
      <c r="H50" s="215">
        <v>0.61342415591261501</v>
      </c>
      <c r="I50" s="215">
        <v>0.47012422837457735</v>
      </c>
      <c r="J50" s="215">
        <v>0</v>
      </c>
      <c r="K50" s="215">
        <v>0</v>
      </c>
      <c r="L50" s="429">
        <v>0.78552797025160581</v>
      </c>
    </row>
    <row r="51" spans="1:12" ht="18.95" customHeight="1">
      <c r="A51" s="197"/>
      <c r="B51" s="198"/>
      <c r="C51" s="195"/>
      <c r="D51" s="199" t="s">
        <v>46</v>
      </c>
      <c r="E51" s="431">
        <v>0.59537192987587462</v>
      </c>
      <c r="F51" s="431">
        <v>0.61641054957076213</v>
      </c>
      <c r="G51" s="431">
        <v>0.51585400522972469</v>
      </c>
      <c r="H51" s="431">
        <v>0.55709004772748871</v>
      </c>
      <c r="I51" s="431">
        <v>6.6897700398022189E-2</v>
      </c>
      <c r="J51" s="431">
        <v>0</v>
      </c>
      <c r="K51" s="431">
        <v>0</v>
      </c>
      <c r="L51" s="432">
        <v>0.581655426022477</v>
      </c>
    </row>
    <row r="52" spans="1:12" ht="18.95" customHeight="1">
      <c r="A52" s="193" t="s">
        <v>80</v>
      </c>
      <c r="B52" s="194" t="s">
        <v>48</v>
      </c>
      <c r="C52" s="201" t="s">
        <v>354</v>
      </c>
      <c r="D52" s="196" t="s">
        <v>42</v>
      </c>
      <c r="E52" s="440">
        <v>1172792</v>
      </c>
      <c r="F52" s="367">
        <v>1045795</v>
      </c>
      <c r="G52" s="367">
        <v>918</v>
      </c>
      <c r="H52" s="367">
        <v>114480</v>
      </c>
      <c r="I52" s="367">
        <v>4359</v>
      </c>
      <c r="J52" s="367">
        <v>0</v>
      </c>
      <c r="K52" s="367">
        <v>0</v>
      </c>
      <c r="L52" s="368">
        <v>7240</v>
      </c>
    </row>
    <row r="53" spans="1:12" ht="18.95" customHeight="1">
      <c r="A53" s="193"/>
      <c r="B53" s="194"/>
      <c r="C53" s="195"/>
      <c r="D53" s="196" t="s">
        <v>43</v>
      </c>
      <c r="E53" s="440">
        <v>1353510.3228700005</v>
      </c>
      <c r="F53" s="441">
        <v>1152110.9628800002</v>
      </c>
      <c r="G53" s="441">
        <v>1252.482</v>
      </c>
      <c r="H53" s="441">
        <v>124472.50222999997</v>
      </c>
      <c r="I53" s="441">
        <v>67135.603759999998</v>
      </c>
      <c r="J53" s="441">
        <v>0</v>
      </c>
      <c r="K53" s="441">
        <v>0</v>
      </c>
      <c r="L53" s="442">
        <v>8538.7720000000008</v>
      </c>
    </row>
    <row r="54" spans="1:12" ht="18.95" customHeight="1">
      <c r="A54" s="193"/>
      <c r="B54" s="194"/>
      <c r="C54" s="195"/>
      <c r="D54" s="196" t="s">
        <v>44</v>
      </c>
      <c r="E54" s="440">
        <v>753753.4207299999</v>
      </c>
      <c r="F54" s="441">
        <v>681497.63037999999</v>
      </c>
      <c r="G54" s="441">
        <v>626.81363999999996</v>
      </c>
      <c r="H54" s="441">
        <v>66655.148970000009</v>
      </c>
      <c r="I54" s="441">
        <v>1598.2862500000001</v>
      </c>
      <c r="J54" s="441">
        <v>0</v>
      </c>
      <c r="K54" s="441">
        <v>0</v>
      </c>
      <c r="L54" s="442">
        <v>3375.5414900000001</v>
      </c>
    </row>
    <row r="55" spans="1:12" ht="18.95" customHeight="1">
      <c r="A55" s="203" t="s">
        <v>4</v>
      </c>
      <c r="B55" s="194"/>
      <c r="C55" s="195"/>
      <c r="D55" s="196" t="s">
        <v>45</v>
      </c>
      <c r="E55" s="443">
        <v>0.64270000198671196</v>
      </c>
      <c r="F55" s="443">
        <v>0.65165508572903863</v>
      </c>
      <c r="G55" s="215">
        <v>0.6828035294117647</v>
      </c>
      <c r="H55" s="215">
        <v>0.58224274082809235</v>
      </c>
      <c r="I55" s="215">
        <v>0.36666351227345723</v>
      </c>
      <c r="J55" s="215">
        <v>0</v>
      </c>
      <c r="K55" s="215">
        <v>0</v>
      </c>
      <c r="L55" s="429">
        <v>0.46623501243093923</v>
      </c>
    </row>
    <row r="56" spans="1:12" ht="18.95" customHeight="1">
      <c r="A56" s="197"/>
      <c r="B56" s="198"/>
      <c r="C56" s="195"/>
      <c r="D56" s="204" t="s">
        <v>46</v>
      </c>
      <c r="E56" s="431">
        <v>0.55688782567371309</v>
      </c>
      <c r="F56" s="431">
        <v>0.59152082771300074</v>
      </c>
      <c r="G56" s="431">
        <v>0.5004572041753893</v>
      </c>
      <c r="H56" s="431">
        <v>0.53550099641151905</v>
      </c>
      <c r="I56" s="431">
        <v>2.3806835128997134E-2</v>
      </c>
      <c r="J56" s="431">
        <v>0</v>
      </c>
      <c r="K56" s="431">
        <v>0</v>
      </c>
      <c r="L56" s="432">
        <v>0.39531931406530119</v>
      </c>
    </row>
    <row r="57" spans="1:12" ht="18.95" customHeight="1">
      <c r="A57" s="193" t="s">
        <v>85</v>
      </c>
      <c r="B57" s="194" t="s">
        <v>48</v>
      </c>
      <c r="C57" s="201" t="s">
        <v>355</v>
      </c>
      <c r="D57" s="202" t="s">
        <v>42</v>
      </c>
      <c r="E57" s="440">
        <v>3167157</v>
      </c>
      <c r="F57" s="367">
        <v>2910857</v>
      </c>
      <c r="G57" s="367">
        <v>1504</v>
      </c>
      <c r="H57" s="367">
        <v>219611</v>
      </c>
      <c r="I57" s="367">
        <v>18205</v>
      </c>
      <c r="J57" s="367">
        <v>0</v>
      </c>
      <c r="K57" s="367">
        <v>0</v>
      </c>
      <c r="L57" s="368">
        <v>16980</v>
      </c>
    </row>
    <row r="58" spans="1:12" ht="18.95" customHeight="1">
      <c r="A58" s="193"/>
      <c r="B58" s="194"/>
      <c r="C58" s="195"/>
      <c r="D58" s="196" t="s">
        <v>43</v>
      </c>
      <c r="E58" s="440">
        <v>3502058.3900500014</v>
      </c>
      <c r="F58" s="441">
        <v>3112722.3922100011</v>
      </c>
      <c r="G58" s="441">
        <v>1915.0968500000001</v>
      </c>
      <c r="H58" s="441">
        <v>233542.17198999994</v>
      </c>
      <c r="I58" s="441">
        <v>133557.95300000001</v>
      </c>
      <c r="J58" s="441">
        <v>0</v>
      </c>
      <c r="K58" s="441">
        <v>0</v>
      </c>
      <c r="L58" s="442">
        <v>20320.775999999998</v>
      </c>
    </row>
    <row r="59" spans="1:12" ht="18.95" customHeight="1">
      <c r="A59" s="193"/>
      <c r="B59" s="194"/>
      <c r="C59" s="195"/>
      <c r="D59" s="196" t="s">
        <v>44</v>
      </c>
      <c r="E59" s="440">
        <v>1996200.2945699992</v>
      </c>
      <c r="F59" s="441">
        <v>1850541.9455299994</v>
      </c>
      <c r="G59" s="441">
        <v>818.04852000000005</v>
      </c>
      <c r="H59" s="441">
        <v>127887.91547999992</v>
      </c>
      <c r="I59" s="441">
        <v>6427.2350400000005</v>
      </c>
      <c r="J59" s="441">
        <v>0</v>
      </c>
      <c r="K59" s="441">
        <v>0</v>
      </c>
      <c r="L59" s="442">
        <v>10525.150000000001</v>
      </c>
    </row>
    <row r="60" spans="1:12" ht="18.95" customHeight="1">
      <c r="A60" s="203" t="s">
        <v>4</v>
      </c>
      <c r="B60" s="194"/>
      <c r="C60" s="195"/>
      <c r="D60" s="196" t="s">
        <v>45</v>
      </c>
      <c r="E60" s="443">
        <v>0.63028144628447502</v>
      </c>
      <c r="F60" s="443">
        <v>0.63573784130584199</v>
      </c>
      <c r="G60" s="215">
        <v>0.54391523936170216</v>
      </c>
      <c r="H60" s="215">
        <v>0.58233838687497408</v>
      </c>
      <c r="I60" s="215">
        <v>0.35304779126613572</v>
      </c>
      <c r="J60" s="215">
        <v>0</v>
      </c>
      <c r="K60" s="215">
        <v>0</v>
      </c>
      <c r="L60" s="429">
        <v>0.61985571260306249</v>
      </c>
    </row>
    <row r="61" spans="1:12" ht="18.95" customHeight="1">
      <c r="A61" s="197"/>
      <c r="B61" s="198"/>
      <c r="C61" s="195"/>
      <c r="D61" s="199" t="s">
        <v>46</v>
      </c>
      <c r="E61" s="431">
        <v>0.57000771324703636</v>
      </c>
      <c r="F61" s="431">
        <v>0.59450915062686771</v>
      </c>
      <c r="G61" s="431">
        <v>0.42715778055819997</v>
      </c>
      <c r="H61" s="431">
        <v>0.54760095099858863</v>
      </c>
      <c r="I61" s="431">
        <v>4.8123192184594203E-2</v>
      </c>
      <c r="J61" s="431">
        <v>0</v>
      </c>
      <c r="K61" s="431">
        <v>0</v>
      </c>
      <c r="L61" s="432">
        <v>0.51795020032699546</v>
      </c>
    </row>
    <row r="62" spans="1:12" ht="18.95" customHeight="1">
      <c r="A62" s="193" t="s">
        <v>92</v>
      </c>
      <c r="B62" s="194" t="s">
        <v>48</v>
      </c>
      <c r="C62" s="201" t="s">
        <v>356</v>
      </c>
      <c r="D62" s="196" t="s">
        <v>42</v>
      </c>
      <c r="E62" s="440">
        <v>1708886</v>
      </c>
      <c r="F62" s="367">
        <v>1497897</v>
      </c>
      <c r="G62" s="367">
        <v>1038</v>
      </c>
      <c r="H62" s="367">
        <v>174552</v>
      </c>
      <c r="I62" s="367">
        <v>19642</v>
      </c>
      <c r="J62" s="367">
        <v>0</v>
      </c>
      <c r="K62" s="367">
        <v>0</v>
      </c>
      <c r="L62" s="368">
        <v>15757</v>
      </c>
    </row>
    <row r="63" spans="1:12" ht="18.95" customHeight="1">
      <c r="A63" s="193"/>
      <c r="B63" s="194"/>
      <c r="C63" s="195"/>
      <c r="D63" s="196" t="s">
        <v>43</v>
      </c>
      <c r="E63" s="440">
        <v>1979211.9206999999</v>
      </c>
      <c r="F63" s="441">
        <v>1648461.4118899999</v>
      </c>
      <c r="G63" s="441">
        <v>1304.556</v>
      </c>
      <c r="H63" s="441">
        <v>203422.28322999994</v>
      </c>
      <c r="I63" s="441">
        <v>107841.88058</v>
      </c>
      <c r="J63" s="441">
        <v>0</v>
      </c>
      <c r="K63" s="441">
        <v>0</v>
      </c>
      <c r="L63" s="442">
        <v>18181.789000000001</v>
      </c>
    </row>
    <row r="64" spans="1:12" ht="18.95" customHeight="1">
      <c r="A64" s="193"/>
      <c r="B64" s="194"/>
      <c r="C64" s="195"/>
      <c r="D64" s="196" t="s">
        <v>44</v>
      </c>
      <c r="E64" s="440">
        <v>1118049.7529999993</v>
      </c>
      <c r="F64" s="441">
        <v>991101.64449999947</v>
      </c>
      <c r="G64" s="441">
        <v>648.01579000000004</v>
      </c>
      <c r="H64" s="441">
        <v>115216.89634000004</v>
      </c>
      <c r="I64" s="441">
        <v>3998.2125599999999</v>
      </c>
      <c r="J64" s="441">
        <v>0</v>
      </c>
      <c r="K64" s="441">
        <v>0</v>
      </c>
      <c r="L64" s="442">
        <v>7084.9838100000006</v>
      </c>
    </row>
    <row r="65" spans="1:12" ht="18.95" customHeight="1">
      <c r="A65" s="203" t="s">
        <v>4</v>
      </c>
      <c r="B65" s="194"/>
      <c r="C65" s="195"/>
      <c r="D65" s="196" t="s">
        <v>45</v>
      </c>
      <c r="E65" s="443">
        <v>0.654256488144908</v>
      </c>
      <c r="F65" s="443">
        <v>0.66166207990268988</v>
      </c>
      <c r="G65" s="215">
        <v>0.62429266859344901</v>
      </c>
      <c r="H65" s="215">
        <v>0.6600720492460701</v>
      </c>
      <c r="I65" s="215">
        <v>0.20355424905814071</v>
      </c>
      <c r="J65" s="215">
        <v>0</v>
      </c>
      <c r="K65" s="215">
        <v>0</v>
      </c>
      <c r="L65" s="429">
        <v>0.44964040172621694</v>
      </c>
    </row>
    <row r="66" spans="1:12" ht="18.95" customHeight="1">
      <c r="A66" s="197"/>
      <c r="B66" s="198"/>
      <c r="C66" s="195"/>
      <c r="D66" s="199" t="s">
        <v>46</v>
      </c>
      <c r="E66" s="431">
        <v>0.56489643241668219</v>
      </c>
      <c r="F66" s="431">
        <v>0.60122829527667143</v>
      </c>
      <c r="G66" s="431">
        <v>0.49673282710746031</v>
      </c>
      <c r="H66" s="431">
        <v>0.56639270049746593</v>
      </c>
      <c r="I66" s="431">
        <v>3.707476667224862E-2</v>
      </c>
      <c r="J66" s="431">
        <v>0</v>
      </c>
      <c r="K66" s="431">
        <v>0</v>
      </c>
      <c r="L66" s="432">
        <v>0.38967473497794963</v>
      </c>
    </row>
    <row r="67" spans="1:12" ht="18.95" customHeight="1">
      <c r="A67" s="193" t="s">
        <v>97</v>
      </c>
      <c r="B67" s="194" t="s">
        <v>48</v>
      </c>
      <c r="C67" s="201" t="s">
        <v>357</v>
      </c>
      <c r="D67" s="202" t="s">
        <v>42</v>
      </c>
      <c r="E67" s="440">
        <v>3260549</v>
      </c>
      <c r="F67" s="367">
        <v>3032050</v>
      </c>
      <c r="G67" s="367">
        <v>1706</v>
      </c>
      <c r="H67" s="367">
        <v>209403</v>
      </c>
      <c r="I67" s="367">
        <v>8426</v>
      </c>
      <c r="J67" s="367">
        <v>0</v>
      </c>
      <c r="K67" s="367">
        <v>0</v>
      </c>
      <c r="L67" s="368">
        <v>8964</v>
      </c>
    </row>
    <row r="68" spans="1:12" ht="18.95" customHeight="1">
      <c r="A68" s="193"/>
      <c r="B68" s="194"/>
      <c r="C68" s="195"/>
      <c r="D68" s="196" t="s">
        <v>43</v>
      </c>
      <c r="E68" s="440">
        <v>3621494.8451799997</v>
      </c>
      <c r="F68" s="441">
        <v>3274146.3801799999</v>
      </c>
      <c r="G68" s="441">
        <v>2180.6650000000004</v>
      </c>
      <c r="H68" s="441">
        <v>219972.32399999999</v>
      </c>
      <c r="I68" s="441">
        <v>114600.61799999999</v>
      </c>
      <c r="J68" s="441">
        <v>0</v>
      </c>
      <c r="K68" s="441">
        <v>0</v>
      </c>
      <c r="L68" s="442">
        <v>10594.858</v>
      </c>
    </row>
    <row r="69" spans="1:12" ht="18.95" customHeight="1">
      <c r="A69" s="203" t="s">
        <v>4</v>
      </c>
      <c r="B69" s="194"/>
      <c r="C69" s="195"/>
      <c r="D69" s="196" t="s">
        <v>44</v>
      </c>
      <c r="E69" s="440">
        <v>2149840.28419</v>
      </c>
      <c r="F69" s="441">
        <v>2010801.9453999996</v>
      </c>
      <c r="G69" s="441">
        <v>1139.8639699999997</v>
      </c>
      <c r="H69" s="441">
        <v>121615.50219000009</v>
      </c>
      <c r="I69" s="441">
        <v>11851.98137</v>
      </c>
      <c r="J69" s="441">
        <v>0</v>
      </c>
      <c r="K69" s="441">
        <v>0</v>
      </c>
      <c r="L69" s="442">
        <v>4430.9912599999998</v>
      </c>
    </row>
    <row r="70" spans="1:12" ht="18.95" customHeight="1">
      <c r="A70" s="193"/>
      <c r="B70" s="194"/>
      <c r="C70" s="195"/>
      <c r="D70" s="196" t="s">
        <v>45</v>
      </c>
      <c r="E70" s="443">
        <v>0.65934917223755873</v>
      </c>
      <c r="F70" s="443">
        <v>0.66318231737603262</v>
      </c>
      <c r="G70" s="215">
        <v>0.66815004103165276</v>
      </c>
      <c r="H70" s="215">
        <v>0.5807724922279055</v>
      </c>
      <c r="I70" s="215">
        <v>1.4065964122952765</v>
      </c>
      <c r="J70" s="215">
        <v>0</v>
      </c>
      <c r="K70" s="215">
        <v>0</v>
      </c>
      <c r="L70" s="429">
        <v>0.49430960062472107</v>
      </c>
    </row>
    <row r="71" spans="1:12" ht="18.95" customHeight="1">
      <c r="A71" s="209" t="s">
        <v>4</v>
      </c>
      <c r="B71" s="210" t="s">
        <v>4</v>
      </c>
      <c r="C71" s="205"/>
      <c r="D71" s="204" t="s">
        <v>46</v>
      </c>
      <c r="E71" s="431">
        <v>0.59363339617929134</v>
      </c>
      <c r="F71" s="431">
        <v>0.61414540216416758</v>
      </c>
      <c r="G71" s="431">
        <v>0.52271392900789415</v>
      </c>
      <c r="H71" s="431">
        <v>0.55286728793209494</v>
      </c>
      <c r="I71" s="431">
        <v>0.10341987309352905</v>
      </c>
      <c r="J71" s="431">
        <v>0</v>
      </c>
      <c r="K71" s="431">
        <v>0</v>
      </c>
      <c r="L71" s="432">
        <v>0.41822091999722882</v>
      </c>
    </row>
    <row r="72" spans="1:12" ht="18.95" customHeight="1">
      <c r="A72" s="206" t="s">
        <v>102</v>
      </c>
      <c r="B72" s="207" t="s">
        <v>48</v>
      </c>
      <c r="C72" s="201" t="s">
        <v>358</v>
      </c>
      <c r="D72" s="208" t="s">
        <v>42</v>
      </c>
      <c r="E72" s="444">
        <v>4885357</v>
      </c>
      <c r="F72" s="367">
        <v>4528949</v>
      </c>
      <c r="G72" s="367">
        <v>2495</v>
      </c>
      <c r="H72" s="367">
        <v>311889</v>
      </c>
      <c r="I72" s="367">
        <v>29387</v>
      </c>
      <c r="J72" s="367">
        <v>0</v>
      </c>
      <c r="K72" s="367">
        <v>0</v>
      </c>
      <c r="L72" s="368">
        <v>12637</v>
      </c>
    </row>
    <row r="73" spans="1:12" ht="18.95" customHeight="1">
      <c r="A73" s="193"/>
      <c r="B73" s="194"/>
      <c r="C73" s="195"/>
      <c r="D73" s="196" t="s">
        <v>43</v>
      </c>
      <c r="E73" s="445">
        <v>5314860.8761600051</v>
      </c>
      <c r="F73" s="441">
        <v>4829897.030690005</v>
      </c>
      <c r="G73" s="441">
        <v>3259.502</v>
      </c>
      <c r="H73" s="441">
        <v>338520.35645999998</v>
      </c>
      <c r="I73" s="441">
        <v>126029.07401</v>
      </c>
      <c r="J73" s="441">
        <v>0</v>
      </c>
      <c r="K73" s="441">
        <v>0</v>
      </c>
      <c r="L73" s="442">
        <v>17154.913</v>
      </c>
    </row>
    <row r="74" spans="1:12" ht="18.95" customHeight="1">
      <c r="A74" s="193"/>
      <c r="B74" s="194"/>
      <c r="C74" s="195"/>
      <c r="D74" s="196" t="s">
        <v>44</v>
      </c>
      <c r="E74" s="445">
        <v>3167444.3226299994</v>
      </c>
      <c r="F74" s="441">
        <v>2960399.1802199995</v>
      </c>
      <c r="G74" s="441">
        <v>1573.7396000000003</v>
      </c>
      <c r="H74" s="441">
        <v>188218.37591</v>
      </c>
      <c r="I74" s="441">
        <v>6924.6212399999995</v>
      </c>
      <c r="J74" s="441">
        <v>0</v>
      </c>
      <c r="K74" s="441">
        <v>0</v>
      </c>
      <c r="L74" s="442">
        <v>10328.405660000002</v>
      </c>
    </row>
    <row r="75" spans="1:12" ht="18.95" customHeight="1">
      <c r="A75" s="193"/>
      <c r="B75" s="194"/>
      <c r="C75" s="195"/>
      <c r="D75" s="196" t="s">
        <v>45</v>
      </c>
      <c r="E75" s="443">
        <v>0.64835473080677608</v>
      </c>
      <c r="F75" s="443">
        <v>0.65366140802645367</v>
      </c>
      <c r="G75" s="215">
        <v>0.63075735470941896</v>
      </c>
      <c r="H75" s="215">
        <v>0.60347872451417006</v>
      </c>
      <c r="I75" s="215">
        <v>0.23563552727396467</v>
      </c>
      <c r="J75" s="215">
        <v>0</v>
      </c>
      <c r="K75" s="215">
        <v>0</v>
      </c>
      <c r="L75" s="429">
        <v>0.81731468386484152</v>
      </c>
    </row>
    <row r="76" spans="1:12" ht="18.95" customHeight="1">
      <c r="A76" s="209" t="s">
        <v>4</v>
      </c>
      <c r="B76" s="210" t="s">
        <v>4</v>
      </c>
      <c r="C76" s="195"/>
      <c r="D76" s="204" t="s">
        <v>46</v>
      </c>
      <c r="E76" s="431">
        <v>0.59595996893120606</v>
      </c>
      <c r="F76" s="431">
        <v>0.61293215184694594</v>
      </c>
      <c r="G76" s="431">
        <v>0.48281596391105153</v>
      </c>
      <c r="H76" s="431">
        <v>0.55600312453363532</v>
      </c>
      <c r="I76" s="431">
        <v>5.4944633168141452E-2</v>
      </c>
      <c r="J76" s="431">
        <v>0</v>
      </c>
      <c r="K76" s="431">
        <v>0</v>
      </c>
      <c r="L76" s="432">
        <v>0.6020669215868365</v>
      </c>
    </row>
    <row r="77" spans="1:12" ht="18.95" customHeight="1">
      <c r="A77" s="193" t="s">
        <v>107</v>
      </c>
      <c r="B77" s="194" t="s">
        <v>48</v>
      </c>
      <c r="C77" s="201" t="s">
        <v>359</v>
      </c>
      <c r="D77" s="202" t="s">
        <v>42</v>
      </c>
      <c r="E77" s="444">
        <v>1774682</v>
      </c>
      <c r="F77" s="367">
        <v>1603910</v>
      </c>
      <c r="G77" s="367">
        <v>1151</v>
      </c>
      <c r="H77" s="367">
        <v>144258</v>
      </c>
      <c r="I77" s="367">
        <v>10684</v>
      </c>
      <c r="J77" s="367">
        <v>0</v>
      </c>
      <c r="K77" s="367">
        <v>0</v>
      </c>
      <c r="L77" s="368">
        <v>14679</v>
      </c>
    </row>
    <row r="78" spans="1:12" ht="18.95" customHeight="1">
      <c r="A78" s="193"/>
      <c r="B78" s="194"/>
      <c r="C78" s="195"/>
      <c r="D78" s="196" t="s">
        <v>43</v>
      </c>
      <c r="E78" s="445">
        <v>2004850.0205600003</v>
      </c>
      <c r="F78" s="441">
        <v>1748703.5224200003</v>
      </c>
      <c r="G78" s="441">
        <v>1409.7910000000002</v>
      </c>
      <c r="H78" s="441">
        <v>152177.59614000001</v>
      </c>
      <c r="I78" s="441">
        <v>86764.192999999999</v>
      </c>
      <c r="J78" s="441">
        <v>0</v>
      </c>
      <c r="K78" s="441">
        <v>0</v>
      </c>
      <c r="L78" s="442">
        <v>15794.918</v>
      </c>
    </row>
    <row r="79" spans="1:12" ht="18.95" customHeight="1">
      <c r="A79" s="193"/>
      <c r="B79" s="194"/>
      <c r="C79" s="195"/>
      <c r="D79" s="196" t="s">
        <v>44</v>
      </c>
      <c r="E79" s="445">
        <v>1151624.5138100004</v>
      </c>
      <c r="F79" s="441">
        <v>1057043.5574500004</v>
      </c>
      <c r="G79" s="441">
        <v>656.16301999999996</v>
      </c>
      <c r="H79" s="441">
        <v>80050.742010000002</v>
      </c>
      <c r="I79" s="441">
        <v>8613.1780799999997</v>
      </c>
      <c r="J79" s="441">
        <v>0</v>
      </c>
      <c r="K79" s="441">
        <v>0</v>
      </c>
      <c r="L79" s="442">
        <v>5260.8732500000006</v>
      </c>
    </row>
    <row r="80" spans="1:12" ht="18.95" customHeight="1">
      <c r="A80" s="203" t="s">
        <v>4</v>
      </c>
      <c r="B80" s="194"/>
      <c r="C80" s="195"/>
      <c r="D80" s="196" t="s">
        <v>45</v>
      </c>
      <c r="E80" s="443">
        <v>0.6489187999934638</v>
      </c>
      <c r="F80" s="443">
        <v>0.65904169027563919</v>
      </c>
      <c r="G80" s="215">
        <v>0.57008081668114674</v>
      </c>
      <c r="H80" s="215">
        <v>0.55491371022750902</v>
      </c>
      <c r="I80" s="215">
        <v>0.80617540995881687</v>
      </c>
      <c r="J80" s="215">
        <v>0</v>
      </c>
      <c r="K80" s="215">
        <v>0</v>
      </c>
      <c r="L80" s="429">
        <v>0.35839452619388246</v>
      </c>
    </row>
    <row r="81" spans="1:12" ht="18.95" customHeight="1">
      <c r="A81" s="197"/>
      <c r="B81" s="198"/>
      <c r="C81" s="195"/>
      <c r="D81" s="199" t="s">
        <v>46</v>
      </c>
      <c r="E81" s="431">
        <v>0.57441928423569832</v>
      </c>
      <c r="F81" s="431">
        <v>0.60447271015224824</v>
      </c>
      <c r="G81" s="431">
        <v>0.46543283366115962</v>
      </c>
      <c r="H81" s="431">
        <v>0.52603500147521776</v>
      </c>
      <c r="I81" s="431">
        <v>9.927111383379085E-2</v>
      </c>
      <c r="J81" s="431">
        <v>0</v>
      </c>
      <c r="K81" s="431">
        <v>0</v>
      </c>
      <c r="L81" s="432">
        <v>0.33307379310231305</v>
      </c>
    </row>
    <row r="82" spans="1:12" ht="18.95" customHeight="1">
      <c r="A82" s="193" t="s">
        <v>111</v>
      </c>
      <c r="B82" s="194" t="s">
        <v>48</v>
      </c>
      <c r="C82" s="201" t="s">
        <v>360</v>
      </c>
      <c r="D82" s="196" t="s">
        <v>42</v>
      </c>
      <c r="E82" s="446">
        <v>2354057</v>
      </c>
      <c r="F82" s="367">
        <v>2133476</v>
      </c>
      <c r="G82" s="367">
        <v>1322</v>
      </c>
      <c r="H82" s="367">
        <v>190750</v>
      </c>
      <c r="I82" s="367">
        <v>20006</v>
      </c>
      <c r="J82" s="367">
        <v>0</v>
      </c>
      <c r="K82" s="367">
        <v>0</v>
      </c>
      <c r="L82" s="368">
        <v>8503</v>
      </c>
    </row>
    <row r="83" spans="1:12" ht="18.95" customHeight="1">
      <c r="A83" s="193"/>
      <c r="B83" s="194"/>
      <c r="C83" s="195"/>
      <c r="D83" s="196" t="s">
        <v>43</v>
      </c>
      <c r="E83" s="446">
        <v>2633243.7176100002</v>
      </c>
      <c r="F83" s="441">
        <v>2300889.5996099995</v>
      </c>
      <c r="G83" s="441">
        <v>1559.1689999999999</v>
      </c>
      <c r="H83" s="441">
        <v>205688.09200000003</v>
      </c>
      <c r="I83" s="441">
        <v>114443.18900000001</v>
      </c>
      <c r="J83" s="441">
        <v>0</v>
      </c>
      <c r="K83" s="441">
        <v>0</v>
      </c>
      <c r="L83" s="442">
        <v>10663.668</v>
      </c>
    </row>
    <row r="84" spans="1:12" ht="18.95" customHeight="1">
      <c r="A84" s="193"/>
      <c r="B84" s="194"/>
      <c r="C84" s="195"/>
      <c r="D84" s="196" t="s">
        <v>44</v>
      </c>
      <c r="E84" s="446">
        <v>1524894.5786499993</v>
      </c>
      <c r="F84" s="441">
        <v>1386164.2396299993</v>
      </c>
      <c r="G84" s="441">
        <v>861.29530999999997</v>
      </c>
      <c r="H84" s="441">
        <v>114081.31673000004</v>
      </c>
      <c r="I84" s="441">
        <v>20110.451529999998</v>
      </c>
      <c r="J84" s="441">
        <v>0</v>
      </c>
      <c r="K84" s="441">
        <v>0</v>
      </c>
      <c r="L84" s="442">
        <v>3677.2754500000001</v>
      </c>
    </row>
    <row r="85" spans="1:12" ht="18.95" customHeight="1">
      <c r="A85" s="203" t="s">
        <v>4</v>
      </c>
      <c r="B85" s="194"/>
      <c r="C85" s="195"/>
      <c r="D85" s="196" t="s">
        <v>45</v>
      </c>
      <c r="E85" s="443">
        <v>0.64777300577258723</v>
      </c>
      <c r="F85" s="443">
        <v>0.64972103723219721</v>
      </c>
      <c r="G85" s="215">
        <v>0.6515093116490166</v>
      </c>
      <c r="H85" s="215">
        <v>0.59806719124508534</v>
      </c>
      <c r="I85" s="215">
        <v>1.0052210101969408</v>
      </c>
      <c r="J85" s="215">
        <v>0</v>
      </c>
      <c r="K85" s="215">
        <v>0</v>
      </c>
      <c r="L85" s="429">
        <v>0.43246800540985536</v>
      </c>
    </row>
    <row r="86" spans="1:12" ht="18.95" customHeight="1">
      <c r="A86" s="197"/>
      <c r="B86" s="198"/>
      <c r="C86" s="195"/>
      <c r="D86" s="204" t="s">
        <v>46</v>
      </c>
      <c r="E86" s="431">
        <v>0.57909359792721082</v>
      </c>
      <c r="F86" s="431">
        <v>0.60244708823272264</v>
      </c>
      <c r="G86" s="431">
        <v>0.55240664097349301</v>
      </c>
      <c r="H86" s="431">
        <v>0.554632578000675</v>
      </c>
      <c r="I86" s="431">
        <v>0.17572431968843508</v>
      </c>
      <c r="J86" s="431">
        <v>0</v>
      </c>
      <c r="K86" s="431">
        <v>0</v>
      </c>
      <c r="L86" s="432">
        <v>0.34484151700896915</v>
      </c>
    </row>
    <row r="87" spans="1:12" ht="18.95" customHeight="1">
      <c r="A87" s="193" t="s">
        <v>115</v>
      </c>
      <c r="B87" s="194" t="s">
        <v>48</v>
      </c>
      <c r="C87" s="201" t="s">
        <v>361</v>
      </c>
      <c r="D87" s="202" t="s">
        <v>42</v>
      </c>
      <c r="E87" s="444">
        <v>4625785</v>
      </c>
      <c r="F87" s="367">
        <v>4228111</v>
      </c>
      <c r="G87" s="367">
        <v>2943</v>
      </c>
      <c r="H87" s="367">
        <v>361432</v>
      </c>
      <c r="I87" s="367">
        <v>26071</v>
      </c>
      <c r="J87" s="367">
        <v>0</v>
      </c>
      <c r="K87" s="367">
        <v>0</v>
      </c>
      <c r="L87" s="368">
        <v>7228</v>
      </c>
    </row>
    <row r="88" spans="1:12" ht="18.95" customHeight="1">
      <c r="A88" s="193"/>
      <c r="B88" s="194"/>
      <c r="C88" s="195"/>
      <c r="D88" s="196" t="s">
        <v>43</v>
      </c>
      <c r="E88" s="445">
        <v>5174734.4247000022</v>
      </c>
      <c r="F88" s="441">
        <v>4605098.8690000018</v>
      </c>
      <c r="G88" s="441">
        <v>3611.3410700000004</v>
      </c>
      <c r="H88" s="441">
        <v>398240.47063000017</v>
      </c>
      <c r="I88" s="441">
        <v>157494.84100000001</v>
      </c>
      <c r="J88" s="441">
        <v>0</v>
      </c>
      <c r="K88" s="441">
        <v>0</v>
      </c>
      <c r="L88" s="442">
        <v>10288.903</v>
      </c>
    </row>
    <row r="89" spans="1:12" ht="18.95" customHeight="1">
      <c r="A89" s="193"/>
      <c r="B89" s="194"/>
      <c r="C89" s="195"/>
      <c r="D89" s="196" t="s">
        <v>44</v>
      </c>
      <c r="E89" s="445">
        <v>3057547.2204099991</v>
      </c>
      <c r="F89" s="441">
        <v>2807348.5157299992</v>
      </c>
      <c r="G89" s="441">
        <v>2080.2796499999999</v>
      </c>
      <c r="H89" s="441">
        <v>230128.23087000012</v>
      </c>
      <c r="I89" s="441">
        <v>12879.57884</v>
      </c>
      <c r="J89" s="441">
        <v>0</v>
      </c>
      <c r="K89" s="441">
        <v>0</v>
      </c>
      <c r="L89" s="442">
        <v>5110.6153200000008</v>
      </c>
    </row>
    <row r="90" spans="1:12" ht="18.95" customHeight="1">
      <c r="A90" s="203" t="s">
        <v>4</v>
      </c>
      <c r="B90" s="194"/>
      <c r="C90" s="195"/>
      <c r="D90" s="196" t="s">
        <v>45</v>
      </c>
      <c r="E90" s="443">
        <v>0.66097910309493402</v>
      </c>
      <c r="F90" s="443">
        <v>0.6639722835398596</v>
      </c>
      <c r="G90" s="215">
        <v>0.70685682976554531</v>
      </c>
      <c r="H90" s="215">
        <v>0.6367123853726292</v>
      </c>
      <c r="I90" s="215">
        <v>0.49401936404434044</v>
      </c>
      <c r="J90" s="215">
        <v>0</v>
      </c>
      <c r="K90" s="215">
        <v>0</v>
      </c>
      <c r="L90" s="429">
        <v>0.7070580132816825</v>
      </c>
    </row>
    <row r="91" spans="1:12" ht="18.95" customHeight="1">
      <c r="A91" s="197"/>
      <c r="B91" s="198"/>
      <c r="C91" s="195"/>
      <c r="D91" s="199" t="s">
        <v>46</v>
      </c>
      <c r="E91" s="431">
        <v>0.59086070307603389</v>
      </c>
      <c r="F91" s="431">
        <v>0.60961742529093965</v>
      </c>
      <c r="G91" s="431">
        <v>0.57604075873121552</v>
      </c>
      <c r="H91" s="431">
        <v>0.57786249224230435</v>
      </c>
      <c r="I91" s="431">
        <v>8.1777782422727097E-2</v>
      </c>
      <c r="J91" s="431">
        <v>0</v>
      </c>
      <c r="K91" s="431">
        <v>0</v>
      </c>
      <c r="L91" s="432">
        <v>0.49671139090338401</v>
      </c>
    </row>
    <row r="92" spans="1:12" ht="18.95" customHeight="1">
      <c r="A92" s="193" t="s">
        <v>119</v>
      </c>
      <c r="B92" s="194" t="s">
        <v>48</v>
      </c>
      <c r="C92" s="201" t="s">
        <v>362</v>
      </c>
      <c r="D92" s="196" t="s">
        <v>42</v>
      </c>
      <c r="E92" s="446">
        <v>2272397</v>
      </c>
      <c r="F92" s="367">
        <v>2066622</v>
      </c>
      <c r="G92" s="367">
        <v>1143</v>
      </c>
      <c r="H92" s="367">
        <v>185752</v>
      </c>
      <c r="I92" s="367">
        <v>10720</v>
      </c>
      <c r="J92" s="367">
        <v>0</v>
      </c>
      <c r="K92" s="367">
        <v>0</v>
      </c>
      <c r="L92" s="368">
        <v>8160</v>
      </c>
    </row>
    <row r="93" spans="1:12" ht="18.95" customHeight="1">
      <c r="A93" s="193"/>
      <c r="B93" s="194"/>
      <c r="C93" s="211"/>
      <c r="D93" s="196" t="s">
        <v>43</v>
      </c>
      <c r="E93" s="446">
        <v>2545979.2593100006</v>
      </c>
      <c r="F93" s="441">
        <v>2240335.6667900006</v>
      </c>
      <c r="G93" s="441">
        <v>1510.1292600000002</v>
      </c>
      <c r="H93" s="441">
        <v>198863.27484000009</v>
      </c>
      <c r="I93" s="441">
        <v>95412.155419999996</v>
      </c>
      <c r="J93" s="441">
        <v>0</v>
      </c>
      <c r="K93" s="441">
        <v>0</v>
      </c>
      <c r="L93" s="442">
        <v>9858.0330000000013</v>
      </c>
    </row>
    <row r="94" spans="1:12" ht="18.95" customHeight="1">
      <c r="A94" s="193"/>
      <c r="B94" s="194"/>
      <c r="C94" s="211"/>
      <c r="D94" s="196" t="s">
        <v>44</v>
      </c>
      <c r="E94" s="446">
        <v>1425161.6461099999</v>
      </c>
      <c r="F94" s="441">
        <v>1307460.8350299997</v>
      </c>
      <c r="G94" s="441">
        <v>813.7654500000001</v>
      </c>
      <c r="H94" s="441">
        <v>110981.96140000001</v>
      </c>
      <c r="I94" s="441">
        <v>1358.9983299999999</v>
      </c>
      <c r="J94" s="441">
        <v>0</v>
      </c>
      <c r="K94" s="441">
        <v>0</v>
      </c>
      <c r="L94" s="442">
        <v>4546.0859</v>
      </c>
    </row>
    <row r="95" spans="1:12" ht="18.95" customHeight="1">
      <c r="A95" s="203" t="s">
        <v>4</v>
      </c>
      <c r="B95" s="194"/>
      <c r="C95" s="212" t="s">
        <v>4</v>
      </c>
      <c r="D95" s="196" t="s">
        <v>45</v>
      </c>
      <c r="E95" s="443">
        <v>0.62716226350853299</v>
      </c>
      <c r="F95" s="443">
        <v>0.63265601306383057</v>
      </c>
      <c r="G95" s="215">
        <v>0.71195577427821533</v>
      </c>
      <c r="H95" s="215">
        <v>0.59747384361944966</v>
      </c>
      <c r="I95" s="215">
        <v>0.12677223227611939</v>
      </c>
      <c r="J95" s="215">
        <v>0</v>
      </c>
      <c r="K95" s="215">
        <v>0</v>
      </c>
      <c r="L95" s="429">
        <v>0.55711837009803922</v>
      </c>
    </row>
    <row r="96" spans="1:12" ht="18.95" customHeight="1">
      <c r="A96" s="197"/>
      <c r="B96" s="198"/>
      <c r="C96" s="213"/>
      <c r="D96" s="204" t="s">
        <v>46</v>
      </c>
      <c r="E96" s="431">
        <v>0.55976954285803593</v>
      </c>
      <c r="F96" s="431">
        <v>0.58360041953148778</v>
      </c>
      <c r="G96" s="431">
        <v>0.53887138773802712</v>
      </c>
      <c r="H96" s="431">
        <v>0.55808173474611156</v>
      </c>
      <c r="I96" s="431">
        <v>1.4243450680028668E-2</v>
      </c>
      <c r="J96" s="431">
        <v>0</v>
      </c>
      <c r="K96" s="431">
        <v>0</v>
      </c>
      <c r="L96" s="432">
        <v>0.46115547594535333</v>
      </c>
    </row>
    <row r="97" spans="1:12" ht="7.5" customHeight="1">
      <c r="A97" s="194"/>
      <c r="B97" s="194"/>
      <c r="C97" s="211"/>
      <c r="D97" s="214"/>
      <c r="E97" s="215"/>
      <c r="F97" s="215"/>
      <c r="G97" s="215"/>
      <c r="H97" s="215"/>
      <c r="I97" s="215"/>
      <c r="J97" s="215"/>
      <c r="K97" s="215"/>
      <c r="L97" s="215"/>
    </row>
    <row r="98" spans="1:12" s="216" customFormat="1" ht="18" customHeight="1">
      <c r="A98" s="94" t="s">
        <v>233</v>
      </c>
      <c r="E98" s="217"/>
      <c r="F98" s="217"/>
      <c r="G98" s="217"/>
      <c r="H98" s="217"/>
      <c r="I98" s="217"/>
      <c r="J98" s="217"/>
      <c r="K98" s="217"/>
      <c r="L98" s="217"/>
    </row>
    <row r="99" spans="1:12" ht="18">
      <c r="A99" s="94" t="s">
        <v>363</v>
      </c>
      <c r="E99" s="218"/>
      <c r="F99" s="218"/>
      <c r="G99" s="218"/>
      <c r="H99" s="218"/>
      <c r="I99" s="218"/>
      <c r="J99" s="218"/>
      <c r="K99" s="218"/>
      <c r="L99" s="218"/>
    </row>
    <row r="100" spans="1:12" ht="18">
      <c r="E100" s="218"/>
      <c r="F100" s="218"/>
      <c r="G100" s="218"/>
      <c r="H100" s="218"/>
      <c r="I100" s="218"/>
      <c r="J100" s="218"/>
      <c r="K100" s="218"/>
      <c r="L100" s="218"/>
    </row>
    <row r="101" spans="1:12" ht="18">
      <c r="E101" s="218"/>
      <c r="F101" s="218"/>
      <c r="G101" s="218"/>
      <c r="H101" s="218"/>
      <c r="I101" s="218"/>
      <c r="J101" s="218"/>
      <c r="K101" s="218"/>
      <c r="L101" s="218"/>
    </row>
    <row r="102" spans="1:12">
      <c r="G102" s="200"/>
      <c r="H102" s="433"/>
      <c r="I102" s="434"/>
      <c r="J102" s="200"/>
    </row>
  </sheetData>
  <phoneticPr fontId="34" type="noConversion"/>
  <printOptions horizontalCentered="1"/>
  <pageMargins left="0.70866141732283472" right="0.70866141732283472" top="0.70866141732283472" bottom="0.19685039370078741" header="0.55118110236220474" footer="0.19685039370078741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Q78"/>
  <sheetViews>
    <sheetView showGridLines="0" zoomScale="75" zoomScaleNormal="75" workbookViewId="0">
      <selection sqref="A1:C1"/>
    </sheetView>
  </sheetViews>
  <sheetFormatPr defaultColWidth="5.140625" defaultRowHeight="15"/>
  <cols>
    <col min="1" max="1" width="5.140625" style="559" customWidth="1"/>
    <col min="2" max="2" width="2.5703125" style="559" customWidth="1"/>
    <col min="3" max="3" width="58.5703125" style="559" customWidth="1"/>
    <col min="4" max="4" width="19.85546875" style="559" customWidth="1"/>
    <col min="5" max="5" width="2.28515625" style="559" customWidth="1"/>
    <col min="6" max="7" width="20.85546875" style="559" customWidth="1"/>
    <col min="8" max="9" width="20.7109375" style="559" customWidth="1"/>
    <col min="10" max="10" width="5.85546875" style="559" customWidth="1"/>
    <col min="11" max="247" width="12.5703125" style="559" customWidth="1"/>
    <col min="248" max="256" width="5.140625" style="559"/>
    <col min="257" max="257" width="5.140625" style="559" customWidth="1"/>
    <col min="258" max="258" width="2.5703125" style="559" customWidth="1"/>
    <col min="259" max="259" width="58.5703125" style="559" customWidth="1"/>
    <col min="260" max="260" width="19.85546875" style="559" customWidth="1"/>
    <col min="261" max="261" width="2.28515625" style="559" customWidth="1"/>
    <col min="262" max="263" width="20.85546875" style="559" customWidth="1"/>
    <col min="264" max="265" width="20.7109375" style="559" customWidth="1"/>
    <col min="266" max="266" width="5.85546875" style="559" customWidth="1"/>
    <col min="267" max="503" width="12.5703125" style="559" customWidth="1"/>
    <col min="504" max="512" width="5.140625" style="559"/>
    <col min="513" max="513" width="5.140625" style="559" customWidth="1"/>
    <col min="514" max="514" width="2.5703125" style="559" customWidth="1"/>
    <col min="515" max="515" width="58.5703125" style="559" customWidth="1"/>
    <col min="516" max="516" width="19.85546875" style="559" customWidth="1"/>
    <col min="517" max="517" width="2.28515625" style="559" customWidth="1"/>
    <col min="518" max="519" width="20.85546875" style="559" customWidth="1"/>
    <col min="520" max="521" width="20.7109375" style="559" customWidth="1"/>
    <col min="522" max="522" width="5.85546875" style="559" customWidth="1"/>
    <col min="523" max="759" width="12.5703125" style="559" customWidth="1"/>
    <col min="760" max="768" width="5.140625" style="559"/>
    <col min="769" max="769" width="5.140625" style="559" customWidth="1"/>
    <col min="770" max="770" width="2.5703125" style="559" customWidth="1"/>
    <col min="771" max="771" width="58.5703125" style="559" customWidth="1"/>
    <col min="772" max="772" width="19.85546875" style="559" customWidth="1"/>
    <col min="773" max="773" width="2.28515625" style="559" customWidth="1"/>
    <col min="774" max="775" width="20.85546875" style="559" customWidth="1"/>
    <col min="776" max="777" width="20.7109375" style="559" customWidth="1"/>
    <col min="778" max="778" width="5.85546875" style="559" customWidth="1"/>
    <col min="779" max="1015" width="12.5703125" style="559" customWidth="1"/>
    <col min="1016" max="1024" width="5.140625" style="559"/>
    <col min="1025" max="1025" width="5.140625" style="559" customWidth="1"/>
    <col min="1026" max="1026" width="2.5703125" style="559" customWidth="1"/>
    <col min="1027" max="1027" width="58.5703125" style="559" customWidth="1"/>
    <col min="1028" max="1028" width="19.85546875" style="559" customWidth="1"/>
    <col min="1029" max="1029" width="2.28515625" style="559" customWidth="1"/>
    <col min="1030" max="1031" width="20.85546875" style="559" customWidth="1"/>
    <col min="1032" max="1033" width="20.7109375" style="559" customWidth="1"/>
    <col min="1034" max="1034" width="5.85546875" style="559" customWidth="1"/>
    <col min="1035" max="1271" width="12.5703125" style="559" customWidth="1"/>
    <col min="1272" max="1280" width="5.140625" style="559"/>
    <col min="1281" max="1281" width="5.140625" style="559" customWidth="1"/>
    <col min="1282" max="1282" width="2.5703125" style="559" customWidth="1"/>
    <col min="1283" max="1283" width="58.5703125" style="559" customWidth="1"/>
    <col min="1284" max="1284" width="19.85546875" style="559" customWidth="1"/>
    <col min="1285" max="1285" width="2.28515625" style="559" customWidth="1"/>
    <col min="1286" max="1287" width="20.85546875" style="559" customWidth="1"/>
    <col min="1288" max="1289" width="20.7109375" style="559" customWidth="1"/>
    <col min="1290" max="1290" width="5.85546875" style="559" customWidth="1"/>
    <col min="1291" max="1527" width="12.5703125" style="559" customWidth="1"/>
    <col min="1528" max="1536" width="5.140625" style="559"/>
    <col min="1537" max="1537" width="5.140625" style="559" customWidth="1"/>
    <col min="1538" max="1538" width="2.5703125" style="559" customWidth="1"/>
    <col min="1539" max="1539" width="58.5703125" style="559" customWidth="1"/>
    <col min="1540" max="1540" width="19.85546875" style="559" customWidth="1"/>
    <col min="1541" max="1541" width="2.28515625" style="559" customWidth="1"/>
    <col min="1542" max="1543" width="20.85546875" style="559" customWidth="1"/>
    <col min="1544" max="1545" width="20.7109375" style="559" customWidth="1"/>
    <col min="1546" max="1546" width="5.85546875" style="559" customWidth="1"/>
    <col min="1547" max="1783" width="12.5703125" style="559" customWidth="1"/>
    <col min="1784" max="1792" width="5.140625" style="559"/>
    <col min="1793" max="1793" width="5.140625" style="559" customWidth="1"/>
    <col min="1794" max="1794" width="2.5703125" style="559" customWidth="1"/>
    <col min="1795" max="1795" width="58.5703125" style="559" customWidth="1"/>
    <col min="1796" max="1796" width="19.85546875" style="559" customWidth="1"/>
    <col min="1797" max="1797" width="2.28515625" style="559" customWidth="1"/>
    <col min="1798" max="1799" width="20.85546875" style="559" customWidth="1"/>
    <col min="1800" max="1801" width="20.7109375" style="559" customWidth="1"/>
    <col min="1802" max="1802" width="5.85546875" style="559" customWidth="1"/>
    <col min="1803" max="2039" width="12.5703125" style="559" customWidth="1"/>
    <col min="2040" max="2048" width="5.140625" style="559"/>
    <col min="2049" max="2049" width="5.140625" style="559" customWidth="1"/>
    <col min="2050" max="2050" width="2.5703125" style="559" customWidth="1"/>
    <col min="2051" max="2051" width="58.5703125" style="559" customWidth="1"/>
    <col min="2052" max="2052" width="19.85546875" style="559" customWidth="1"/>
    <col min="2053" max="2053" width="2.28515625" style="559" customWidth="1"/>
    <col min="2054" max="2055" width="20.85546875" style="559" customWidth="1"/>
    <col min="2056" max="2057" width="20.7109375" style="559" customWidth="1"/>
    <col min="2058" max="2058" width="5.85546875" style="559" customWidth="1"/>
    <col min="2059" max="2295" width="12.5703125" style="559" customWidth="1"/>
    <col min="2296" max="2304" width="5.140625" style="559"/>
    <col min="2305" max="2305" width="5.140625" style="559" customWidth="1"/>
    <col min="2306" max="2306" width="2.5703125" style="559" customWidth="1"/>
    <col min="2307" max="2307" width="58.5703125" style="559" customWidth="1"/>
    <col min="2308" max="2308" width="19.85546875" style="559" customWidth="1"/>
    <col min="2309" max="2309" width="2.28515625" style="559" customWidth="1"/>
    <col min="2310" max="2311" width="20.85546875" style="559" customWidth="1"/>
    <col min="2312" max="2313" width="20.7109375" style="559" customWidth="1"/>
    <col min="2314" max="2314" width="5.85546875" style="559" customWidth="1"/>
    <col min="2315" max="2551" width="12.5703125" style="559" customWidth="1"/>
    <col min="2552" max="2560" width="5.140625" style="559"/>
    <col min="2561" max="2561" width="5.140625" style="559" customWidth="1"/>
    <col min="2562" max="2562" width="2.5703125" style="559" customWidth="1"/>
    <col min="2563" max="2563" width="58.5703125" style="559" customWidth="1"/>
    <col min="2564" max="2564" width="19.85546875" style="559" customWidth="1"/>
    <col min="2565" max="2565" width="2.28515625" style="559" customWidth="1"/>
    <col min="2566" max="2567" width="20.85546875" style="559" customWidth="1"/>
    <col min="2568" max="2569" width="20.7109375" style="559" customWidth="1"/>
    <col min="2570" max="2570" width="5.85546875" style="559" customWidth="1"/>
    <col min="2571" max="2807" width="12.5703125" style="559" customWidth="1"/>
    <col min="2808" max="2816" width="5.140625" style="559"/>
    <col min="2817" max="2817" width="5.140625" style="559" customWidth="1"/>
    <col min="2818" max="2818" width="2.5703125" style="559" customWidth="1"/>
    <col min="2819" max="2819" width="58.5703125" style="559" customWidth="1"/>
    <col min="2820" max="2820" width="19.85546875" style="559" customWidth="1"/>
    <col min="2821" max="2821" width="2.28515625" style="559" customWidth="1"/>
    <col min="2822" max="2823" width="20.85546875" style="559" customWidth="1"/>
    <col min="2824" max="2825" width="20.7109375" style="559" customWidth="1"/>
    <col min="2826" max="2826" width="5.85546875" style="559" customWidth="1"/>
    <col min="2827" max="3063" width="12.5703125" style="559" customWidth="1"/>
    <col min="3064" max="3072" width="5.140625" style="559"/>
    <col min="3073" max="3073" width="5.140625" style="559" customWidth="1"/>
    <col min="3074" max="3074" width="2.5703125" style="559" customWidth="1"/>
    <col min="3075" max="3075" width="58.5703125" style="559" customWidth="1"/>
    <col min="3076" max="3076" width="19.85546875" style="559" customWidth="1"/>
    <col min="3077" max="3077" width="2.28515625" style="559" customWidth="1"/>
    <col min="3078" max="3079" width="20.85546875" style="559" customWidth="1"/>
    <col min="3080" max="3081" width="20.7109375" style="559" customWidth="1"/>
    <col min="3082" max="3082" width="5.85546875" style="559" customWidth="1"/>
    <col min="3083" max="3319" width="12.5703125" style="559" customWidth="1"/>
    <col min="3320" max="3328" width="5.140625" style="559"/>
    <col min="3329" max="3329" width="5.140625" style="559" customWidth="1"/>
    <col min="3330" max="3330" width="2.5703125" style="559" customWidth="1"/>
    <col min="3331" max="3331" width="58.5703125" style="559" customWidth="1"/>
    <col min="3332" max="3332" width="19.85546875" style="559" customWidth="1"/>
    <col min="3333" max="3333" width="2.28515625" style="559" customWidth="1"/>
    <col min="3334" max="3335" width="20.85546875" style="559" customWidth="1"/>
    <col min="3336" max="3337" width="20.7109375" style="559" customWidth="1"/>
    <col min="3338" max="3338" width="5.85546875" style="559" customWidth="1"/>
    <col min="3339" max="3575" width="12.5703125" style="559" customWidth="1"/>
    <col min="3576" max="3584" width="5.140625" style="559"/>
    <col min="3585" max="3585" width="5.140625" style="559" customWidth="1"/>
    <col min="3586" max="3586" width="2.5703125" style="559" customWidth="1"/>
    <col min="3587" max="3587" width="58.5703125" style="559" customWidth="1"/>
    <col min="3588" max="3588" width="19.85546875" style="559" customWidth="1"/>
    <col min="3589" max="3589" width="2.28515625" style="559" customWidth="1"/>
    <col min="3590" max="3591" width="20.85546875" style="559" customWidth="1"/>
    <col min="3592" max="3593" width="20.7109375" style="559" customWidth="1"/>
    <col min="3594" max="3594" width="5.85546875" style="559" customWidth="1"/>
    <col min="3595" max="3831" width="12.5703125" style="559" customWidth="1"/>
    <col min="3832" max="3840" width="5.140625" style="559"/>
    <col min="3841" max="3841" width="5.140625" style="559" customWidth="1"/>
    <col min="3842" max="3842" width="2.5703125" style="559" customWidth="1"/>
    <col min="3843" max="3843" width="58.5703125" style="559" customWidth="1"/>
    <col min="3844" max="3844" width="19.85546875" style="559" customWidth="1"/>
    <col min="3845" max="3845" width="2.28515625" style="559" customWidth="1"/>
    <col min="3846" max="3847" width="20.85546875" style="559" customWidth="1"/>
    <col min="3848" max="3849" width="20.7109375" style="559" customWidth="1"/>
    <col min="3850" max="3850" width="5.85546875" style="559" customWidth="1"/>
    <col min="3851" max="4087" width="12.5703125" style="559" customWidth="1"/>
    <col min="4088" max="4096" width="5.140625" style="559"/>
    <col min="4097" max="4097" width="5.140625" style="559" customWidth="1"/>
    <col min="4098" max="4098" width="2.5703125" style="559" customWidth="1"/>
    <col min="4099" max="4099" width="58.5703125" style="559" customWidth="1"/>
    <col min="4100" max="4100" width="19.85546875" style="559" customWidth="1"/>
    <col min="4101" max="4101" width="2.28515625" style="559" customWidth="1"/>
    <col min="4102" max="4103" width="20.85546875" style="559" customWidth="1"/>
    <col min="4104" max="4105" width="20.7109375" style="559" customWidth="1"/>
    <col min="4106" max="4106" width="5.85546875" style="559" customWidth="1"/>
    <col min="4107" max="4343" width="12.5703125" style="559" customWidth="1"/>
    <col min="4344" max="4352" width="5.140625" style="559"/>
    <col min="4353" max="4353" width="5.140625" style="559" customWidth="1"/>
    <col min="4354" max="4354" width="2.5703125" style="559" customWidth="1"/>
    <col min="4355" max="4355" width="58.5703125" style="559" customWidth="1"/>
    <col min="4356" max="4356" width="19.85546875" style="559" customWidth="1"/>
    <col min="4357" max="4357" width="2.28515625" style="559" customWidth="1"/>
    <col min="4358" max="4359" width="20.85546875" style="559" customWidth="1"/>
    <col min="4360" max="4361" width="20.7109375" style="559" customWidth="1"/>
    <col min="4362" max="4362" width="5.85546875" style="559" customWidth="1"/>
    <col min="4363" max="4599" width="12.5703125" style="559" customWidth="1"/>
    <col min="4600" max="4608" width="5.140625" style="559"/>
    <col min="4609" max="4609" width="5.140625" style="559" customWidth="1"/>
    <col min="4610" max="4610" width="2.5703125" style="559" customWidth="1"/>
    <col min="4611" max="4611" width="58.5703125" style="559" customWidth="1"/>
    <col min="4612" max="4612" width="19.85546875" style="559" customWidth="1"/>
    <col min="4613" max="4613" width="2.28515625" style="559" customWidth="1"/>
    <col min="4614" max="4615" width="20.85546875" style="559" customWidth="1"/>
    <col min="4616" max="4617" width="20.7109375" style="559" customWidth="1"/>
    <col min="4618" max="4618" width="5.85546875" style="559" customWidth="1"/>
    <col min="4619" max="4855" width="12.5703125" style="559" customWidth="1"/>
    <col min="4856" max="4864" width="5.140625" style="559"/>
    <col min="4865" max="4865" width="5.140625" style="559" customWidth="1"/>
    <col min="4866" max="4866" width="2.5703125" style="559" customWidth="1"/>
    <col min="4867" max="4867" width="58.5703125" style="559" customWidth="1"/>
    <col min="4868" max="4868" width="19.85546875" style="559" customWidth="1"/>
    <col min="4869" max="4869" width="2.28515625" style="559" customWidth="1"/>
    <col min="4870" max="4871" width="20.85546875" style="559" customWidth="1"/>
    <col min="4872" max="4873" width="20.7109375" style="559" customWidth="1"/>
    <col min="4874" max="4874" width="5.85546875" style="559" customWidth="1"/>
    <col min="4875" max="5111" width="12.5703125" style="559" customWidth="1"/>
    <col min="5112" max="5120" width="5.140625" style="559"/>
    <col min="5121" max="5121" width="5.140625" style="559" customWidth="1"/>
    <col min="5122" max="5122" width="2.5703125" style="559" customWidth="1"/>
    <col min="5123" max="5123" width="58.5703125" style="559" customWidth="1"/>
    <col min="5124" max="5124" width="19.85546875" style="559" customWidth="1"/>
    <col min="5125" max="5125" width="2.28515625" style="559" customWidth="1"/>
    <col min="5126" max="5127" width="20.85546875" style="559" customWidth="1"/>
    <col min="5128" max="5129" width="20.7109375" style="559" customWidth="1"/>
    <col min="5130" max="5130" width="5.85546875" style="559" customWidth="1"/>
    <col min="5131" max="5367" width="12.5703125" style="559" customWidth="1"/>
    <col min="5368" max="5376" width="5.140625" style="559"/>
    <col min="5377" max="5377" width="5.140625" style="559" customWidth="1"/>
    <col min="5378" max="5378" width="2.5703125" style="559" customWidth="1"/>
    <col min="5379" max="5379" width="58.5703125" style="559" customWidth="1"/>
    <col min="5380" max="5380" width="19.85546875" style="559" customWidth="1"/>
    <col min="5381" max="5381" width="2.28515625" style="559" customWidth="1"/>
    <col min="5382" max="5383" width="20.85546875" style="559" customWidth="1"/>
    <col min="5384" max="5385" width="20.7109375" style="559" customWidth="1"/>
    <col min="5386" max="5386" width="5.85546875" style="559" customWidth="1"/>
    <col min="5387" max="5623" width="12.5703125" style="559" customWidth="1"/>
    <col min="5624" max="5632" width="5.140625" style="559"/>
    <col min="5633" max="5633" width="5.140625" style="559" customWidth="1"/>
    <col min="5634" max="5634" width="2.5703125" style="559" customWidth="1"/>
    <col min="5635" max="5635" width="58.5703125" style="559" customWidth="1"/>
    <col min="5636" max="5636" width="19.85546875" style="559" customWidth="1"/>
    <col min="5637" max="5637" width="2.28515625" style="559" customWidth="1"/>
    <col min="5638" max="5639" width="20.85546875" style="559" customWidth="1"/>
    <col min="5640" max="5641" width="20.7109375" style="559" customWidth="1"/>
    <col min="5642" max="5642" width="5.85546875" style="559" customWidth="1"/>
    <col min="5643" max="5879" width="12.5703125" style="559" customWidth="1"/>
    <col min="5880" max="5888" width="5.140625" style="559"/>
    <col min="5889" max="5889" width="5.140625" style="559" customWidth="1"/>
    <col min="5890" max="5890" width="2.5703125" style="559" customWidth="1"/>
    <col min="5891" max="5891" width="58.5703125" style="559" customWidth="1"/>
    <col min="5892" max="5892" width="19.85546875" style="559" customWidth="1"/>
    <col min="5893" max="5893" width="2.28515625" style="559" customWidth="1"/>
    <col min="5894" max="5895" width="20.85546875" style="559" customWidth="1"/>
    <col min="5896" max="5897" width="20.7109375" style="559" customWidth="1"/>
    <col min="5898" max="5898" width="5.85546875" style="559" customWidth="1"/>
    <col min="5899" max="6135" width="12.5703125" style="559" customWidth="1"/>
    <col min="6136" max="6144" width="5.140625" style="559"/>
    <col min="6145" max="6145" width="5.140625" style="559" customWidth="1"/>
    <col min="6146" max="6146" width="2.5703125" style="559" customWidth="1"/>
    <col min="6147" max="6147" width="58.5703125" style="559" customWidth="1"/>
    <col min="6148" max="6148" width="19.85546875" style="559" customWidth="1"/>
    <col min="6149" max="6149" width="2.28515625" style="559" customWidth="1"/>
    <col min="6150" max="6151" width="20.85546875" style="559" customWidth="1"/>
    <col min="6152" max="6153" width="20.7109375" style="559" customWidth="1"/>
    <col min="6154" max="6154" width="5.85546875" style="559" customWidth="1"/>
    <col min="6155" max="6391" width="12.5703125" style="559" customWidth="1"/>
    <col min="6392" max="6400" width="5.140625" style="559"/>
    <col min="6401" max="6401" width="5.140625" style="559" customWidth="1"/>
    <col min="6402" max="6402" width="2.5703125" style="559" customWidth="1"/>
    <col min="6403" max="6403" width="58.5703125" style="559" customWidth="1"/>
    <col min="6404" max="6404" width="19.85546875" style="559" customWidth="1"/>
    <col min="6405" max="6405" width="2.28515625" style="559" customWidth="1"/>
    <col min="6406" max="6407" width="20.85546875" style="559" customWidth="1"/>
    <col min="6408" max="6409" width="20.7109375" style="559" customWidth="1"/>
    <col min="6410" max="6410" width="5.85546875" style="559" customWidth="1"/>
    <col min="6411" max="6647" width="12.5703125" style="559" customWidth="1"/>
    <col min="6648" max="6656" width="5.140625" style="559"/>
    <col min="6657" max="6657" width="5.140625" style="559" customWidth="1"/>
    <col min="6658" max="6658" width="2.5703125" style="559" customWidth="1"/>
    <col min="6659" max="6659" width="58.5703125" style="559" customWidth="1"/>
    <col min="6660" max="6660" width="19.85546875" style="559" customWidth="1"/>
    <col min="6661" max="6661" width="2.28515625" style="559" customWidth="1"/>
    <col min="6662" max="6663" width="20.85546875" style="559" customWidth="1"/>
    <col min="6664" max="6665" width="20.7109375" style="559" customWidth="1"/>
    <col min="6666" max="6666" width="5.85546875" style="559" customWidth="1"/>
    <col min="6667" max="6903" width="12.5703125" style="559" customWidth="1"/>
    <col min="6904" max="6912" width="5.140625" style="559"/>
    <col min="6913" max="6913" width="5.140625" style="559" customWidth="1"/>
    <col min="6914" max="6914" width="2.5703125" style="559" customWidth="1"/>
    <col min="6915" max="6915" width="58.5703125" style="559" customWidth="1"/>
    <col min="6916" max="6916" width="19.85546875" style="559" customWidth="1"/>
    <col min="6917" max="6917" width="2.28515625" style="559" customWidth="1"/>
    <col min="6918" max="6919" width="20.85546875" style="559" customWidth="1"/>
    <col min="6920" max="6921" width="20.7109375" style="559" customWidth="1"/>
    <col min="6922" max="6922" width="5.85546875" style="559" customWidth="1"/>
    <col min="6923" max="7159" width="12.5703125" style="559" customWidth="1"/>
    <col min="7160" max="7168" width="5.140625" style="559"/>
    <col min="7169" max="7169" width="5.140625" style="559" customWidth="1"/>
    <col min="7170" max="7170" width="2.5703125" style="559" customWidth="1"/>
    <col min="7171" max="7171" width="58.5703125" style="559" customWidth="1"/>
    <col min="7172" max="7172" width="19.85546875" style="559" customWidth="1"/>
    <col min="7173" max="7173" width="2.28515625" style="559" customWidth="1"/>
    <col min="7174" max="7175" width="20.85546875" style="559" customWidth="1"/>
    <col min="7176" max="7177" width="20.7109375" style="559" customWidth="1"/>
    <col min="7178" max="7178" width="5.85546875" style="559" customWidth="1"/>
    <col min="7179" max="7415" width="12.5703125" style="559" customWidth="1"/>
    <col min="7416" max="7424" width="5.140625" style="559"/>
    <col min="7425" max="7425" width="5.140625" style="559" customWidth="1"/>
    <col min="7426" max="7426" width="2.5703125" style="559" customWidth="1"/>
    <col min="7427" max="7427" width="58.5703125" style="559" customWidth="1"/>
    <col min="7428" max="7428" width="19.85546875" style="559" customWidth="1"/>
    <col min="7429" max="7429" width="2.28515625" style="559" customWidth="1"/>
    <col min="7430" max="7431" width="20.85546875" style="559" customWidth="1"/>
    <col min="7432" max="7433" width="20.7109375" style="559" customWidth="1"/>
    <col min="7434" max="7434" width="5.85546875" style="559" customWidth="1"/>
    <col min="7435" max="7671" width="12.5703125" style="559" customWidth="1"/>
    <col min="7672" max="7680" width="5.140625" style="559"/>
    <col min="7681" max="7681" width="5.140625" style="559" customWidth="1"/>
    <col min="7682" max="7682" width="2.5703125" style="559" customWidth="1"/>
    <col min="7683" max="7683" width="58.5703125" style="559" customWidth="1"/>
    <col min="7684" max="7684" width="19.85546875" style="559" customWidth="1"/>
    <col min="7685" max="7685" width="2.28515625" style="559" customWidth="1"/>
    <col min="7686" max="7687" width="20.85546875" style="559" customWidth="1"/>
    <col min="7688" max="7689" width="20.7109375" style="559" customWidth="1"/>
    <col min="7690" max="7690" width="5.85546875" style="559" customWidth="1"/>
    <col min="7691" max="7927" width="12.5703125" style="559" customWidth="1"/>
    <col min="7928" max="7936" width="5.140625" style="559"/>
    <col min="7937" max="7937" width="5.140625" style="559" customWidth="1"/>
    <col min="7938" max="7938" width="2.5703125" style="559" customWidth="1"/>
    <col min="7939" max="7939" width="58.5703125" style="559" customWidth="1"/>
    <col min="7940" max="7940" width="19.85546875" style="559" customWidth="1"/>
    <col min="7941" max="7941" width="2.28515625" style="559" customWidth="1"/>
    <col min="7942" max="7943" width="20.85546875" style="559" customWidth="1"/>
    <col min="7944" max="7945" width="20.7109375" style="559" customWidth="1"/>
    <col min="7946" max="7946" width="5.85546875" style="559" customWidth="1"/>
    <col min="7947" max="8183" width="12.5703125" style="559" customWidth="1"/>
    <col min="8184" max="8192" width="5.140625" style="559"/>
    <col min="8193" max="8193" width="5.140625" style="559" customWidth="1"/>
    <col min="8194" max="8194" width="2.5703125" style="559" customWidth="1"/>
    <col min="8195" max="8195" width="58.5703125" style="559" customWidth="1"/>
    <col min="8196" max="8196" width="19.85546875" style="559" customWidth="1"/>
    <col min="8197" max="8197" width="2.28515625" style="559" customWidth="1"/>
    <col min="8198" max="8199" width="20.85546875" style="559" customWidth="1"/>
    <col min="8200" max="8201" width="20.7109375" style="559" customWidth="1"/>
    <col min="8202" max="8202" width="5.85546875" style="559" customWidth="1"/>
    <col min="8203" max="8439" width="12.5703125" style="559" customWidth="1"/>
    <col min="8440" max="8448" width="5.140625" style="559"/>
    <col min="8449" max="8449" width="5.140625" style="559" customWidth="1"/>
    <col min="8450" max="8450" width="2.5703125" style="559" customWidth="1"/>
    <col min="8451" max="8451" width="58.5703125" style="559" customWidth="1"/>
    <col min="8452" max="8452" width="19.85546875" style="559" customWidth="1"/>
    <col min="8453" max="8453" width="2.28515625" style="559" customWidth="1"/>
    <col min="8454" max="8455" width="20.85546875" style="559" customWidth="1"/>
    <col min="8456" max="8457" width="20.7109375" style="559" customWidth="1"/>
    <col min="8458" max="8458" width="5.85546875" style="559" customWidth="1"/>
    <col min="8459" max="8695" width="12.5703125" style="559" customWidth="1"/>
    <col min="8696" max="8704" width="5.140625" style="559"/>
    <col min="8705" max="8705" width="5.140625" style="559" customWidth="1"/>
    <col min="8706" max="8706" width="2.5703125" style="559" customWidth="1"/>
    <col min="8707" max="8707" width="58.5703125" style="559" customWidth="1"/>
    <col min="8708" max="8708" width="19.85546875" style="559" customWidth="1"/>
    <col min="8709" max="8709" width="2.28515625" style="559" customWidth="1"/>
    <col min="8710" max="8711" width="20.85546875" style="559" customWidth="1"/>
    <col min="8712" max="8713" width="20.7109375" style="559" customWidth="1"/>
    <col min="8714" max="8714" width="5.85546875" style="559" customWidth="1"/>
    <col min="8715" max="8951" width="12.5703125" style="559" customWidth="1"/>
    <col min="8952" max="8960" width="5.140625" style="559"/>
    <col min="8961" max="8961" width="5.140625" style="559" customWidth="1"/>
    <col min="8962" max="8962" width="2.5703125" style="559" customWidth="1"/>
    <col min="8963" max="8963" width="58.5703125" style="559" customWidth="1"/>
    <col min="8964" max="8964" width="19.85546875" style="559" customWidth="1"/>
    <col min="8965" max="8965" width="2.28515625" style="559" customWidth="1"/>
    <col min="8966" max="8967" width="20.85546875" style="559" customWidth="1"/>
    <col min="8968" max="8969" width="20.7109375" style="559" customWidth="1"/>
    <col min="8970" max="8970" width="5.85546875" style="559" customWidth="1"/>
    <col min="8971" max="9207" width="12.5703125" style="559" customWidth="1"/>
    <col min="9208" max="9216" width="5.140625" style="559"/>
    <col min="9217" max="9217" width="5.140625" style="559" customWidth="1"/>
    <col min="9218" max="9218" width="2.5703125" style="559" customWidth="1"/>
    <col min="9219" max="9219" width="58.5703125" style="559" customWidth="1"/>
    <col min="9220" max="9220" width="19.85546875" style="559" customWidth="1"/>
    <col min="9221" max="9221" width="2.28515625" style="559" customWidth="1"/>
    <col min="9222" max="9223" width="20.85546875" style="559" customWidth="1"/>
    <col min="9224" max="9225" width="20.7109375" style="559" customWidth="1"/>
    <col min="9226" max="9226" width="5.85546875" style="559" customWidth="1"/>
    <col min="9227" max="9463" width="12.5703125" style="559" customWidth="1"/>
    <col min="9464" max="9472" width="5.140625" style="559"/>
    <col min="9473" max="9473" width="5.140625" style="559" customWidth="1"/>
    <col min="9474" max="9474" width="2.5703125" style="559" customWidth="1"/>
    <col min="9475" max="9475" width="58.5703125" style="559" customWidth="1"/>
    <col min="9476" max="9476" width="19.85546875" style="559" customWidth="1"/>
    <col min="9477" max="9477" width="2.28515625" style="559" customWidth="1"/>
    <col min="9478" max="9479" width="20.85546875" style="559" customWidth="1"/>
    <col min="9480" max="9481" width="20.7109375" style="559" customWidth="1"/>
    <col min="9482" max="9482" width="5.85546875" style="559" customWidth="1"/>
    <col min="9483" max="9719" width="12.5703125" style="559" customWidth="1"/>
    <col min="9720" max="9728" width="5.140625" style="559"/>
    <col min="9729" max="9729" width="5.140625" style="559" customWidth="1"/>
    <col min="9730" max="9730" width="2.5703125" style="559" customWidth="1"/>
    <col min="9731" max="9731" width="58.5703125" style="559" customWidth="1"/>
    <col min="9732" max="9732" width="19.85546875" style="559" customWidth="1"/>
    <col min="9733" max="9733" width="2.28515625" style="559" customWidth="1"/>
    <col min="9734" max="9735" width="20.85546875" style="559" customWidth="1"/>
    <col min="9736" max="9737" width="20.7109375" style="559" customWidth="1"/>
    <col min="9738" max="9738" width="5.85546875" style="559" customWidth="1"/>
    <col min="9739" max="9975" width="12.5703125" style="559" customWidth="1"/>
    <col min="9976" max="9984" width="5.140625" style="559"/>
    <col min="9985" max="9985" width="5.140625" style="559" customWidth="1"/>
    <col min="9986" max="9986" width="2.5703125" style="559" customWidth="1"/>
    <col min="9987" max="9987" width="58.5703125" style="559" customWidth="1"/>
    <col min="9988" max="9988" width="19.85546875" style="559" customWidth="1"/>
    <col min="9989" max="9989" width="2.28515625" style="559" customWidth="1"/>
    <col min="9990" max="9991" width="20.85546875" style="559" customWidth="1"/>
    <col min="9992" max="9993" width="20.7109375" style="559" customWidth="1"/>
    <col min="9994" max="9994" width="5.85546875" style="559" customWidth="1"/>
    <col min="9995" max="10231" width="12.5703125" style="559" customWidth="1"/>
    <col min="10232" max="10240" width="5.140625" style="559"/>
    <col min="10241" max="10241" width="5.140625" style="559" customWidth="1"/>
    <col min="10242" max="10242" width="2.5703125" style="559" customWidth="1"/>
    <col min="10243" max="10243" width="58.5703125" style="559" customWidth="1"/>
    <col min="10244" max="10244" width="19.85546875" style="559" customWidth="1"/>
    <col min="10245" max="10245" width="2.28515625" style="559" customWidth="1"/>
    <col min="10246" max="10247" width="20.85546875" style="559" customWidth="1"/>
    <col min="10248" max="10249" width="20.7109375" style="559" customWidth="1"/>
    <col min="10250" max="10250" width="5.85546875" style="559" customWidth="1"/>
    <col min="10251" max="10487" width="12.5703125" style="559" customWidth="1"/>
    <col min="10488" max="10496" width="5.140625" style="559"/>
    <col min="10497" max="10497" width="5.140625" style="559" customWidth="1"/>
    <col min="10498" max="10498" width="2.5703125" style="559" customWidth="1"/>
    <col min="10499" max="10499" width="58.5703125" style="559" customWidth="1"/>
    <col min="10500" max="10500" width="19.85546875" style="559" customWidth="1"/>
    <col min="10501" max="10501" width="2.28515625" style="559" customWidth="1"/>
    <col min="10502" max="10503" width="20.85546875" style="559" customWidth="1"/>
    <col min="10504" max="10505" width="20.7109375" style="559" customWidth="1"/>
    <col min="10506" max="10506" width="5.85546875" style="559" customWidth="1"/>
    <col min="10507" max="10743" width="12.5703125" style="559" customWidth="1"/>
    <col min="10744" max="10752" width="5.140625" style="559"/>
    <col min="10753" max="10753" width="5.140625" style="559" customWidth="1"/>
    <col min="10754" max="10754" width="2.5703125" style="559" customWidth="1"/>
    <col min="10755" max="10755" width="58.5703125" style="559" customWidth="1"/>
    <col min="10756" max="10756" width="19.85546875" style="559" customWidth="1"/>
    <col min="10757" max="10757" width="2.28515625" style="559" customWidth="1"/>
    <col min="10758" max="10759" width="20.85546875" style="559" customWidth="1"/>
    <col min="10760" max="10761" width="20.7109375" style="559" customWidth="1"/>
    <col min="10762" max="10762" width="5.85546875" style="559" customWidth="1"/>
    <col min="10763" max="10999" width="12.5703125" style="559" customWidth="1"/>
    <col min="11000" max="11008" width="5.140625" style="559"/>
    <col min="11009" max="11009" width="5.140625" style="559" customWidth="1"/>
    <col min="11010" max="11010" width="2.5703125" style="559" customWidth="1"/>
    <col min="11011" max="11011" width="58.5703125" style="559" customWidth="1"/>
    <col min="11012" max="11012" width="19.85546875" style="559" customWidth="1"/>
    <col min="11013" max="11013" width="2.28515625" style="559" customWidth="1"/>
    <col min="11014" max="11015" width="20.85546875" style="559" customWidth="1"/>
    <col min="11016" max="11017" width="20.7109375" style="559" customWidth="1"/>
    <col min="11018" max="11018" width="5.85546875" style="559" customWidth="1"/>
    <col min="11019" max="11255" width="12.5703125" style="559" customWidth="1"/>
    <col min="11256" max="11264" width="5.140625" style="559"/>
    <col min="11265" max="11265" width="5.140625" style="559" customWidth="1"/>
    <col min="11266" max="11266" width="2.5703125" style="559" customWidth="1"/>
    <col min="11267" max="11267" width="58.5703125" style="559" customWidth="1"/>
    <col min="11268" max="11268" width="19.85546875" style="559" customWidth="1"/>
    <col min="11269" max="11269" width="2.28515625" style="559" customWidth="1"/>
    <col min="11270" max="11271" width="20.85546875" style="559" customWidth="1"/>
    <col min="11272" max="11273" width="20.7109375" style="559" customWidth="1"/>
    <col min="11274" max="11274" width="5.85546875" style="559" customWidth="1"/>
    <col min="11275" max="11511" width="12.5703125" style="559" customWidth="1"/>
    <col min="11512" max="11520" width="5.140625" style="559"/>
    <col min="11521" max="11521" width="5.140625" style="559" customWidth="1"/>
    <col min="11522" max="11522" width="2.5703125" style="559" customWidth="1"/>
    <col min="11523" max="11523" width="58.5703125" style="559" customWidth="1"/>
    <col min="11524" max="11524" width="19.85546875" style="559" customWidth="1"/>
    <col min="11525" max="11525" width="2.28515625" style="559" customWidth="1"/>
    <col min="11526" max="11527" width="20.85546875" style="559" customWidth="1"/>
    <col min="11528" max="11529" width="20.7109375" style="559" customWidth="1"/>
    <col min="11530" max="11530" width="5.85546875" style="559" customWidth="1"/>
    <col min="11531" max="11767" width="12.5703125" style="559" customWidth="1"/>
    <col min="11768" max="11776" width="5.140625" style="559"/>
    <col min="11777" max="11777" width="5.140625" style="559" customWidth="1"/>
    <col min="11778" max="11778" width="2.5703125" style="559" customWidth="1"/>
    <col min="11779" max="11779" width="58.5703125" style="559" customWidth="1"/>
    <col min="11780" max="11780" width="19.85546875" style="559" customWidth="1"/>
    <col min="11781" max="11781" width="2.28515625" style="559" customWidth="1"/>
    <col min="11782" max="11783" width="20.85546875" style="559" customWidth="1"/>
    <col min="11784" max="11785" width="20.7109375" style="559" customWidth="1"/>
    <col min="11786" max="11786" width="5.85546875" style="559" customWidth="1"/>
    <col min="11787" max="12023" width="12.5703125" style="559" customWidth="1"/>
    <col min="12024" max="12032" width="5.140625" style="559"/>
    <col min="12033" max="12033" width="5.140625" style="559" customWidth="1"/>
    <col min="12034" max="12034" width="2.5703125" style="559" customWidth="1"/>
    <col min="12035" max="12035" width="58.5703125" style="559" customWidth="1"/>
    <col min="12036" max="12036" width="19.85546875" style="559" customWidth="1"/>
    <col min="12037" max="12037" width="2.28515625" style="559" customWidth="1"/>
    <col min="12038" max="12039" width="20.85546875" style="559" customWidth="1"/>
    <col min="12040" max="12041" width="20.7109375" style="559" customWidth="1"/>
    <col min="12042" max="12042" width="5.85546875" style="559" customWidth="1"/>
    <col min="12043" max="12279" width="12.5703125" style="559" customWidth="1"/>
    <col min="12280" max="12288" width="5.140625" style="559"/>
    <col min="12289" max="12289" width="5.140625" style="559" customWidth="1"/>
    <col min="12290" max="12290" width="2.5703125" style="559" customWidth="1"/>
    <col min="12291" max="12291" width="58.5703125" style="559" customWidth="1"/>
    <col min="12292" max="12292" width="19.85546875" style="559" customWidth="1"/>
    <col min="12293" max="12293" width="2.28515625" style="559" customWidth="1"/>
    <col min="12294" max="12295" width="20.85546875" style="559" customWidth="1"/>
    <col min="12296" max="12297" width="20.7109375" style="559" customWidth="1"/>
    <col min="12298" max="12298" width="5.85546875" style="559" customWidth="1"/>
    <col min="12299" max="12535" width="12.5703125" style="559" customWidth="1"/>
    <col min="12536" max="12544" width="5.140625" style="559"/>
    <col min="12545" max="12545" width="5.140625" style="559" customWidth="1"/>
    <col min="12546" max="12546" width="2.5703125" style="559" customWidth="1"/>
    <col min="12547" max="12547" width="58.5703125" style="559" customWidth="1"/>
    <col min="12548" max="12548" width="19.85546875" style="559" customWidth="1"/>
    <col min="12549" max="12549" width="2.28515625" style="559" customWidth="1"/>
    <col min="12550" max="12551" width="20.85546875" style="559" customWidth="1"/>
    <col min="12552" max="12553" width="20.7109375" style="559" customWidth="1"/>
    <col min="12554" max="12554" width="5.85546875" style="559" customWidth="1"/>
    <col min="12555" max="12791" width="12.5703125" style="559" customWidth="1"/>
    <col min="12792" max="12800" width="5.140625" style="559"/>
    <col min="12801" max="12801" width="5.140625" style="559" customWidth="1"/>
    <col min="12802" max="12802" width="2.5703125" style="559" customWidth="1"/>
    <col min="12803" max="12803" width="58.5703125" style="559" customWidth="1"/>
    <col min="12804" max="12804" width="19.85546875" style="559" customWidth="1"/>
    <col min="12805" max="12805" width="2.28515625" style="559" customWidth="1"/>
    <col min="12806" max="12807" width="20.85546875" style="559" customWidth="1"/>
    <col min="12808" max="12809" width="20.7109375" style="559" customWidth="1"/>
    <col min="12810" max="12810" width="5.85546875" style="559" customWidth="1"/>
    <col min="12811" max="13047" width="12.5703125" style="559" customWidth="1"/>
    <col min="13048" max="13056" width="5.140625" style="559"/>
    <col min="13057" max="13057" width="5.140625" style="559" customWidth="1"/>
    <col min="13058" max="13058" width="2.5703125" style="559" customWidth="1"/>
    <col min="13059" max="13059" width="58.5703125" style="559" customWidth="1"/>
    <col min="13060" max="13060" width="19.85546875" style="559" customWidth="1"/>
    <col min="13061" max="13061" width="2.28515625" style="559" customWidth="1"/>
    <col min="13062" max="13063" width="20.85546875" style="559" customWidth="1"/>
    <col min="13064" max="13065" width="20.7109375" style="559" customWidth="1"/>
    <col min="13066" max="13066" width="5.85546875" style="559" customWidth="1"/>
    <col min="13067" max="13303" width="12.5703125" style="559" customWidth="1"/>
    <col min="13304" max="13312" width="5.140625" style="559"/>
    <col min="13313" max="13313" width="5.140625" style="559" customWidth="1"/>
    <col min="13314" max="13314" width="2.5703125" style="559" customWidth="1"/>
    <col min="13315" max="13315" width="58.5703125" style="559" customWidth="1"/>
    <col min="13316" max="13316" width="19.85546875" style="559" customWidth="1"/>
    <col min="13317" max="13317" width="2.28515625" style="559" customWidth="1"/>
    <col min="13318" max="13319" width="20.85546875" style="559" customWidth="1"/>
    <col min="13320" max="13321" width="20.7109375" style="559" customWidth="1"/>
    <col min="13322" max="13322" width="5.85546875" style="559" customWidth="1"/>
    <col min="13323" max="13559" width="12.5703125" style="559" customWidth="1"/>
    <col min="13560" max="13568" width="5.140625" style="559"/>
    <col min="13569" max="13569" width="5.140625" style="559" customWidth="1"/>
    <col min="13570" max="13570" width="2.5703125" style="559" customWidth="1"/>
    <col min="13571" max="13571" width="58.5703125" style="559" customWidth="1"/>
    <col min="13572" max="13572" width="19.85546875" style="559" customWidth="1"/>
    <col min="13573" max="13573" width="2.28515625" style="559" customWidth="1"/>
    <col min="13574" max="13575" width="20.85546875" style="559" customWidth="1"/>
    <col min="13576" max="13577" width="20.7109375" style="559" customWidth="1"/>
    <col min="13578" max="13578" width="5.85546875" style="559" customWidth="1"/>
    <col min="13579" max="13815" width="12.5703125" style="559" customWidth="1"/>
    <col min="13816" max="13824" width="5.140625" style="559"/>
    <col min="13825" max="13825" width="5.140625" style="559" customWidth="1"/>
    <col min="13826" max="13826" width="2.5703125" style="559" customWidth="1"/>
    <col min="13827" max="13827" width="58.5703125" style="559" customWidth="1"/>
    <col min="13828" max="13828" width="19.85546875" style="559" customWidth="1"/>
    <col min="13829" max="13829" width="2.28515625" style="559" customWidth="1"/>
    <col min="13830" max="13831" width="20.85546875" style="559" customWidth="1"/>
    <col min="13832" max="13833" width="20.7109375" style="559" customWidth="1"/>
    <col min="13834" max="13834" width="5.85546875" style="559" customWidth="1"/>
    <col min="13835" max="14071" width="12.5703125" style="559" customWidth="1"/>
    <col min="14072" max="14080" width="5.140625" style="559"/>
    <col min="14081" max="14081" width="5.140625" style="559" customWidth="1"/>
    <col min="14082" max="14082" width="2.5703125" style="559" customWidth="1"/>
    <col min="14083" max="14083" width="58.5703125" style="559" customWidth="1"/>
    <col min="14084" max="14084" width="19.85546875" style="559" customWidth="1"/>
    <col min="14085" max="14085" width="2.28515625" style="559" customWidth="1"/>
    <col min="14086" max="14087" width="20.85546875" style="559" customWidth="1"/>
    <col min="14088" max="14089" width="20.7109375" style="559" customWidth="1"/>
    <col min="14090" max="14090" width="5.85546875" style="559" customWidth="1"/>
    <col min="14091" max="14327" width="12.5703125" style="559" customWidth="1"/>
    <col min="14328" max="14336" width="5.140625" style="559"/>
    <col min="14337" max="14337" width="5.140625" style="559" customWidth="1"/>
    <col min="14338" max="14338" width="2.5703125" style="559" customWidth="1"/>
    <col min="14339" max="14339" width="58.5703125" style="559" customWidth="1"/>
    <col min="14340" max="14340" width="19.85546875" style="559" customWidth="1"/>
    <col min="14341" max="14341" width="2.28515625" style="559" customWidth="1"/>
    <col min="14342" max="14343" width="20.85546875" style="559" customWidth="1"/>
    <col min="14344" max="14345" width="20.7109375" style="559" customWidth="1"/>
    <col min="14346" max="14346" width="5.85546875" style="559" customWidth="1"/>
    <col min="14347" max="14583" width="12.5703125" style="559" customWidth="1"/>
    <col min="14584" max="14592" width="5.140625" style="559"/>
    <col min="14593" max="14593" width="5.140625" style="559" customWidth="1"/>
    <col min="14594" max="14594" width="2.5703125" style="559" customWidth="1"/>
    <col min="14595" max="14595" width="58.5703125" style="559" customWidth="1"/>
    <col min="14596" max="14596" width="19.85546875" style="559" customWidth="1"/>
    <col min="14597" max="14597" width="2.28515625" style="559" customWidth="1"/>
    <col min="14598" max="14599" width="20.85546875" style="559" customWidth="1"/>
    <col min="14600" max="14601" width="20.7109375" style="559" customWidth="1"/>
    <col min="14602" max="14602" width="5.85546875" style="559" customWidth="1"/>
    <col min="14603" max="14839" width="12.5703125" style="559" customWidth="1"/>
    <col min="14840" max="14848" width="5.140625" style="559"/>
    <col min="14849" max="14849" width="5.140625" style="559" customWidth="1"/>
    <col min="14850" max="14850" width="2.5703125" style="559" customWidth="1"/>
    <col min="14851" max="14851" width="58.5703125" style="559" customWidth="1"/>
    <col min="14852" max="14852" width="19.85546875" style="559" customWidth="1"/>
    <col min="14853" max="14853" width="2.28515625" style="559" customWidth="1"/>
    <col min="14854" max="14855" width="20.85546875" style="559" customWidth="1"/>
    <col min="14856" max="14857" width="20.7109375" style="559" customWidth="1"/>
    <col min="14858" max="14858" width="5.85546875" style="559" customWidth="1"/>
    <col min="14859" max="15095" width="12.5703125" style="559" customWidth="1"/>
    <col min="15096" max="15104" width="5.140625" style="559"/>
    <col min="15105" max="15105" width="5.140625" style="559" customWidth="1"/>
    <col min="15106" max="15106" width="2.5703125" style="559" customWidth="1"/>
    <col min="15107" max="15107" width="58.5703125" style="559" customWidth="1"/>
    <col min="15108" max="15108" width="19.85546875" style="559" customWidth="1"/>
    <col min="15109" max="15109" width="2.28515625" style="559" customWidth="1"/>
    <col min="15110" max="15111" width="20.85546875" style="559" customWidth="1"/>
    <col min="15112" max="15113" width="20.7109375" style="559" customWidth="1"/>
    <col min="15114" max="15114" width="5.85546875" style="559" customWidth="1"/>
    <col min="15115" max="15351" width="12.5703125" style="559" customWidth="1"/>
    <col min="15352" max="15360" width="5.140625" style="559"/>
    <col min="15361" max="15361" width="5.140625" style="559" customWidth="1"/>
    <col min="15362" max="15362" width="2.5703125" style="559" customWidth="1"/>
    <col min="15363" max="15363" width="58.5703125" style="559" customWidth="1"/>
    <col min="15364" max="15364" width="19.85546875" style="559" customWidth="1"/>
    <col min="15365" max="15365" width="2.28515625" style="559" customWidth="1"/>
    <col min="15366" max="15367" width="20.85546875" style="559" customWidth="1"/>
    <col min="15368" max="15369" width="20.7109375" style="559" customWidth="1"/>
    <col min="15370" max="15370" width="5.85546875" style="559" customWidth="1"/>
    <col min="15371" max="15607" width="12.5703125" style="559" customWidth="1"/>
    <col min="15608" max="15616" width="5.140625" style="559"/>
    <col min="15617" max="15617" width="5.140625" style="559" customWidth="1"/>
    <col min="15618" max="15618" width="2.5703125" style="559" customWidth="1"/>
    <col min="15619" max="15619" width="58.5703125" style="559" customWidth="1"/>
    <col min="15620" max="15620" width="19.85546875" style="559" customWidth="1"/>
    <col min="15621" max="15621" width="2.28515625" style="559" customWidth="1"/>
    <col min="15622" max="15623" width="20.85546875" style="559" customWidth="1"/>
    <col min="15624" max="15625" width="20.7109375" style="559" customWidth="1"/>
    <col min="15626" max="15626" width="5.85546875" style="559" customWidth="1"/>
    <col min="15627" max="15863" width="12.5703125" style="559" customWidth="1"/>
    <col min="15864" max="15872" width="5.140625" style="559"/>
    <col min="15873" max="15873" width="5.140625" style="559" customWidth="1"/>
    <col min="15874" max="15874" width="2.5703125" style="559" customWidth="1"/>
    <col min="15875" max="15875" width="58.5703125" style="559" customWidth="1"/>
    <col min="15876" max="15876" width="19.85546875" style="559" customWidth="1"/>
    <col min="15877" max="15877" width="2.28515625" style="559" customWidth="1"/>
    <col min="15878" max="15879" width="20.85546875" style="559" customWidth="1"/>
    <col min="15880" max="15881" width="20.7109375" style="559" customWidth="1"/>
    <col min="15882" max="15882" width="5.85546875" style="559" customWidth="1"/>
    <col min="15883" max="16119" width="12.5703125" style="559" customWidth="1"/>
    <col min="16120" max="16128" width="5.140625" style="559"/>
    <col min="16129" max="16129" width="5.140625" style="559" customWidth="1"/>
    <col min="16130" max="16130" width="2.5703125" style="559" customWidth="1"/>
    <col min="16131" max="16131" width="58.5703125" style="559" customWidth="1"/>
    <col min="16132" max="16132" width="19.85546875" style="559" customWidth="1"/>
    <col min="16133" max="16133" width="2.28515625" style="559" customWidth="1"/>
    <col min="16134" max="16135" width="20.85546875" style="559" customWidth="1"/>
    <col min="16136" max="16137" width="20.7109375" style="559" customWidth="1"/>
    <col min="16138" max="16138" width="5.85546875" style="559" customWidth="1"/>
    <col min="16139" max="16375" width="12.5703125" style="559" customWidth="1"/>
    <col min="16376" max="16384" width="5.140625" style="559"/>
  </cols>
  <sheetData>
    <row r="1" spans="1:17" ht="16.5" customHeight="1">
      <c r="A1" s="1566" t="s">
        <v>599</v>
      </c>
      <c r="B1" s="1566"/>
      <c r="C1" s="1566"/>
      <c r="D1" s="557"/>
      <c r="E1" s="557"/>
      <c r="F1" s="557"/>
      <c r="G1" s="557"/>
      <c r="H1" s="558"/>
      <c r="I1" s="558"/>
    </row>
    <row r="2" spans="1:17" ht="16.5" customHeight="1">
      <c r="A2" s="557"/>
      <c r="B2" s="557"/>
      <c r="C2" s="560" t="s">
        <v>600</v>
      </c>
      <c r="D2" s="561"/>
      <c r="E2" s="561"/>
      <c r="F2" s="561"/>
      <c r="G2" s="561"/>
      <c r="H2" s="562"/>
      <c r="I2" s="562"/>
    </row>
    <row r="3" spans="1:17" ht="12" customHeight="1">
      <c r="A3" s="557"/>
      <c r="B3" s="557"/>
      <c r="C3" s="560"/>
      <c r="D3" s="561"/>
      <c r="E3" s="561"/>
      <c r="F3" s="561"/>
      <c r="G3" s="561"/>
      <c r="H3" s="562"/>
      <c r="I3" s="562"/>
    </row>
    <row r="4" spans="1:17" ht="15" customHeight="1">
      <c r="A4" s="563"/>
      <c r="B4" s="563"/>
      <c r="C4" s="560"/>
      <c r="D4" s="561"/>
      <c r="E4" s="561"/>
      <c r="F4" s="561"/>
      <c r="G4" s="561"/>
      <c r="H4" s="562"/>
      <c r="I4" s="564" t="s">
        <v>2</v>
      </c>
    </row>
    <row r="5" spans="1:17" ht="16.5" customHeight="1">
      <c r="A5" s="565"/>
      <c r="B5" s="558"/>
      <c r="C5" s="566"/>
      <c r="D5" s="1567" t="s">
        <v>601</v>
      </c>
      <c r="E5" s="1568"/>
      <c r="F5" s="1568"/>
      <c r="G5" s="1569"/>
      <c r="H5" s="1570" t="s">
        <v>602</v>
      </c>
      <c r="I5" s="1571"/>
    </row>
    <row r="6" spans="1:17" ht="15" customHeight="1">
      <c r="A6" s="567"/>
      <c r="B6" s="558"/>
      <c r="C6" s="568"/>
      <c r="D6" s="1572" t="s">
        <v>603</v>
      </c>
      <c r="E6" s="1573"/>
      <c r="F6" s="1573"/>
      <c r="G6" s="1574"/>
      <c r="H6" s="1572" t="s">
        <v>603</v>
      </c>
      <c r="I6" s="1574"/>
      <c r="J6" s="569" t="s">
        <v>4</v>
      </c>
    </row>
    <row r="7" spans="1:17" ht="15.75">
      <c r="A7" s="567"/>
      <c r="B7" s="558"/>
      <c r="C7" s="570" t="s">
        <v>3</v>
      </c>
      <c r="D7" s="571"/>
      <c r="E7" s="572"/>
      <c r="F7" s="573" t="s">
        <v>604</v>
      </c>
      <c r="G7" s="574"/>
      <c r="H7" s="575" t="s">
        <v>4</v>
      </c>
      <c r="I7" s="576" t="s">
        <v>4</v>
      </c>
      <c r="J7" s="569" t="s">
        <v>4</v>
      </c>
    </row>
    <row r="8" spans="1:17" ht="14.25" customHeight="1">
      <c r="A8" s="567"/>
      <c r="B8" s="558"/>
      <c r="C8" s="577"/>
      <c r="D8" s="578"/>
      <c r="E8" s="570"/>
      <c r="F8" s="579"/>
      <c r="G8" s="580" t="s">
        <v>604</v>
      </c>
      <c r="H8" s="581" t="s">
        <v>605</v>
      </c>
      <c r="I8" s="582" t="s">
        <v>606</v>
      </c>
      <c r="J8" s="569" t="s">
        <v>4</v>
      </c>
    </row>
    <row r="9" spans="1:17" ht="14.25" customHeight="1">
      <c r="A9" s="567"/>
      <c r="B9" s="558"/>
      <c r="C9" s="583"/>
      <c r="D9" s="584" t="s">
        <v>607</v>
      </c>
      <c r="E9" s="570"/>
      <c r="F9" s="585" t="s">
        <v>608</v>
      </c>
      <c r="G9" s="586" t="s">
        <v>609</v>
      </c>
      <c r="H9" s="581" t="s">
        <v>610</v>
      </c>
      <c r="I9" s="582" t="s">
        <v>611</v>
      </c>
      <c r="J9" s="569" t="s">
        <v>4</v>
      </c>
    </row>
    <row r="10" spans="1:17" ht="14.25" customHeight="1">
      <c r="A10" s="587"/>
      <c r="B10" s="563"/>
      <c r="C10" s="588"/>
      <c r="D10" s="589"/>
      <c r="E10" s="590"/>
      <c r="F10" s="591"/>
      <c r="G10" s="586" t="s">
        <v>612</v>
      </c>
      <c r="H10" s="592" t="s">
        <v>613</v>
      </c>
      <c r="I10" s="593"/>
      <c r="J10" s="569" t="s">
        <v>4</v>
      </c>
      <c r="K10" s="569"/>
      <c r="L10" s="569"/>
      <c r="M10" s="569"/>
      <c r="N10" s="569"/>
      <c r="O10" s="569"/>
      <c r="P10" s="569"/>
      <c r="Q10" s="569" t="s">
        <v>4</v>
      </c>
    </row>
    <row r="11" spans="1:17" ht="9.9499999999999993" customHeight="1">
      <c r="A11" s="594"/>
      <c r="B11" s="595"/>
      <c r="C11" s="596" t="s">
        <v>464</v>
      </c>
      <c r="D11" s="597">
        <v>2</v>
      </c>
      <c r="E11" s="598"/>
      <c r="F11" s="599">
        <v>3</v>
      </c>
      <c r="G11" s="599">
        <v>4</v>
      </c>
      <c r="H11" s="600">
        <v>5</v>
      </c>
      <c r="I11" s="601">
        <v>6</v>
      </c>
      <c r="J11" s="569"/>
      <c r="K11" s="569"/>
      <c r="L11" s="569"/>
      <c r="M11" s="569"/>
      <c r="N11" s="569"/>
      <c r="O11" s="569"/>
      <c r="P11" s="569"/>
      <c r="Q11" s="569" t="s">
        <v>4</v>
      </c>
    </row>
    <row r="12" spans="1:17" ht="6.75" customHeight="1">
      <c r="A12" s="565"/>
      <c r="B12" s="602"/>
      <c r="C12" s="603" t="s">
        <v>4</v>
      </c>
      <c r="D12" s="604" t="s">
        <v>4</v>
      </c>
      <c r="E12" s="604"/>
      <c r="F12" s="605" t="s">
        <v>125</v>
      </c>
      <c r="G12" s="606"/>
      <c r="H12" s="607" t="s">
        <v>4</v>
      </c>
      <c r="I12" s="608" t="s">
        <v>125</v>
      </c>
      <c r="J12" s="569"/>
      <c r="K12" s="569"/>
      <c r="L12" s="569"/>
      <c r="M12" s="569"/>
      <c r="N12" s="569"/>
      <c r="O12" s="569"/>
      <c r="P12" s="569"/>
      <c r="Q12" s="569" t="s">
        <v>4</v>
      </c>
    </row>
    <row r="13" spans="1:17" ht="21.75" customHeight="1">
      <c r="A13" s="1563" t="s">
        <v>614</v>
      </c>
      <c r="B13" s="1564"/>
      <c r="C13" s="1565"/>
      <c r="D13" s="609">
        <v>2918458.5215599993</v>
      </c>
      <c r="E13" s="609"/>
      <c r="F13" s="609">
        <v>777114.41845000011</v>
      </c>
      <c r="G13" s="610">
        <v>776109.38209999981</v>
      </c>
      <c r="H13" s="609">
        <v>672922.1425800001</v>
      </c>
      <c r="I13" s="611">
        <v>104192.27586999998</v>
      </c>
      <c r="J13" s="569"/>
      <c r="K13" s="569"/>
      <c r="L13" s="569"/>
      <c r="M13" s="569"/>
      <c r="N13" s="569"/>
      <c r="O13" s="569"/>
      <c r="P13" s="569"/>
      <c r="Q13" s="569" t="s">
        <v>4</v>
      </c>
    </row>
    <row r="14" spans="1:17" s="620" customFormat="1" ht="21.75" customHeight="1">
      <c r="A14" s="612" t="s">
        <v>367</v>
      </c>
      <c r="B14" s="613" t="s">
        <v>48</v>
      </c>
      <c r="C14" s="614" t="s">
        <v>368</v>
      </c>
      <c r="D14" s="615">
        <v>33865.409740000032</v>
      </c>
      <c r="E14" s="616"/>
      <c r="F14" s="617">
        <v>0</v>
      </c>
      <c r="G14" s="618">
        <v>0</v>
      </c>
      <c r="H14" s="619">
        <v>0</v>
      </c>
      <c r="I14" s="617">
        <v>0</v>
      </c>
      <c r="J14" s="569"/>
      <c r="K14" s="569"/>
      <c r="L14" s="569"/>
      <c r="M14" s="569"/>
      <c r="N14" s="569"/>
      <c r="O14" s="569"/>
      <c r="P14" s="569"/>
      <c r="Q14" s="569" t="s">
        <v>4</v>
      </c>
    </row>
    <row r="15" spans="1:17" s="620" customFormat="1" ht="21.75" customHeight="1">
      <c r="A15" s="612" t="s">
        <v>369</v>
      </c>
      <c r="B15" s="613" t="s">
        <v>48</v>
      </c>
      <c r="C15" s="614" t="s">
        <v>370</v>
      </c>
      <c r="D15" s="616">
        <v>28.522370000000002</v>
      </c>
      <c r="E15" s="616"/>
      <c r="F15" s="618">
        <v>0</v>
      </c>
      <c r="G15" s="618">
        <v>0</v>
      </c>
      <c r="H15" s="619">
        <v>0</v>
      </c>
      <c r="I15" s="617">
        <v>0</v>
      </c>
      <c r="J15" s="569"/>
      <c r="K15" s="569"/>
      <c r="L15" s="569"/>
      <c r="M15" s="569"/>
      <c r="N15" s="569"/>
      <c r="O15" s="569"/>
      <c r="P15" s="569"/>
      <c r="Q15" s="569" t="s">
        <v>4</v>
      </c>
    </row>
    <row r="16" spans="1:17" s="620" customFormat="1" ht="21.75" customHeight="1">
      <c r="A16" s="621" t="s">
        <v>371</v>
      </c>
      <c r="B16" s="613" t="s">
        <v>48</v>
      </c>
      <c r="C16" s="622" t="s">
        <v>372</v>
      </c>
      <c r="D16" s="616">
        <v>353.10541999999998</v>
      </c>
      <c r="E16" s="616"/>
      <c r="F16" s="618">
        <v>0</v>
      </c>
      <c r="G16" s="618">
        <v>0</v>
      </c>
      <c r="H16" s="619">
        <v>0</v>
      </c>
      <c r="I16" s="617">
        <v>0</v>
      </c>
      <c r="J16" s="569"/>
      <c r="K16" s="569"/>
      <c r="L16" s="569"/>
      <c r="M16" s="569"/>
      <c r="N16" s="569"/>
      <c r="O16" s="569"/>
      <c r="P16" s="569"/>
      <c r="Q16" s="569" t="s">
        <v>4</v>
      </c>
    </row>
    <row r="17" spans="1:17" s="620" customFormat="1" ht="21.75" customHeight="1">
      <c r="A17" s="623" t="s">
        <v>373</v>
      </c>
      <c r="B17" s="613" t="s">
        <v>48</v>
      </c>
      <c r="C17" s="622" t="s">
        <v>374</v>
      </c>
      <c r="D17" s="616">
        <v>104282.44013999999</v>
      </c>
      <c r="E17" s="616"/>
      <c r="F17" s="618">
        <v>0</v>
      </c>
      <c r="G17" s="618">
        <v>0</v>
      </c>
      <c r="H17" s="619">
        <v>0</v>
      </c>
      <c r="I17" s="617">
        <v>0</v>
      </c>
      <c r="J17" s="569"/>
      <c r="K17" s="569"/>
      <c r="L17" s="569"/>
      <c r="M17" s="569"/>
      <c r="N17" s="569"/>
      <c r="O17" s="569"/>
      <c r="P17" s="569"/>
      <c r="Q17" s="569" t="s">
        <v>4</v>
      </c>
    </row>
    <row r="18" spans="1:17" s="620" customFormat="1" ht="21.75" customHeight="1">
      <c r="A18" s="621" t="s">
        <v>375</v>
      </c>
      <c r="B18" s="613" t="s">
        <v>48</v>
      </c>
      <c r="C18" s="622" t="s">
        <v>376</v>
      </c>
      <c r="D18" s="616">
        <v>39699.325520000013</v>
      </c>
      <c r="E18" s="616"/>
      <c r="F18" s="618">
        <v>0</v>
      </c>
      <c r="G18" s="618">
        <v>0</v>
      </c>
      <c r="H18" s="619">
        <v>0</v>
      </c>
      <c r="I18" s="617">
        <v>0</v>
      </c>
      <c r="J18" s="569"/>
      <c r="K18" s="569"/>
      <c r="L18" s="569"/>
      <c r="M18" s="569"/>
      <c r="N18" s="569"/>
      <c r="O18" s="569"/>
      <c r="P18" s="569"/>
      <c r="Q18" s="569" t="s">
        <v>4</v>
      </c>
    </row>
    <row r="19" spans="1:17" s="620" customFormat="1" ht="21.75" customHeight="1">
      <c r="A19" s="621" t="s">
        <v>380</v>
      </c>
      <c r="B19" s="613" t="s">
        <v>48</v>
      </c>
      <c r="C19" s="614" t="s">
        <v>381</v>
      </c>
      <c r="D19" s="616">
        <v>6750.7743299999984</v>
      </c>
      <c r="E19" s="616"/>
      <c r="F19" s="618">
        <v>0</v>
      </c>
      <c r="G19" s="618">
        <v>0</v>
      </c>
      <c r="H19" s="619">
        <v>0</v>
      </c>
      <c r="I19" s="617">
        <v>0</v>
      </c>
      <c r="J19" s="569"/>
      <c r="K19" s="569"/>
      <c r="L19" s="569"/>
      <c r="M19" s="569"/>
      <c r="N19" s="569"/>
      <c r="O19" s="569"/>
      <c r="P19" s="569"/>
      <c r="Q19" s="569" t="s">
        <v>4</v>
      </c>
    </row>
    <row r="20" spans="1:17" s="620" customFormat="1" ht="21.75" customHeight="1">
      <c r="A20" s="621" t="s">
        <v>382</v>
      </c>
      <c r="B20" s="613" t="s">
        <v>48</v>
      </c>
      <c r="C20" s="614" t="s">
        <v>383</v>
      </c>
      <c r="D20" s="616">
        <v>0</v>
      </c>
      <c r="E20" s="616"/>
      <c r="F20" s="618">
        <v>0</v>
      </c>
      <c r="G20" s="618">
        <v>0</v>
      </c>
      <c r="H20" s="619">
        <v>0</v>
      </c>
      <c r="I20" s="617">
        <v>0</v>
      </c>
      <c r="J20" s="569"/>
      <c r="K20" s="569"/>
      <c r="L20" s="569"/>
      <c r="M20" s="569"/>
      <c r="N20" s="569"/>
      <c r="O20" s="569"/>
      <c r="P20" s="569"/>
      <c r="Q20" s="569" t="s">
        <v>4</v>
      </c>
    </row>
    <row r="21" spans="1:17" s="620" customFormat="1" ht="21.75" customHeight="1">
      <c r="A21" s="621" t="s">
        <v>384</v>
      </c>
      <c r="B21" s="613" t="s">
        <v>48</v>
      </c>
      <c r="C21" s="614" t="s">
        <v>385</v>
      </c>
      <c r="D21" s="616">
        <v>176512.91544000007</v>
      </c>
      <c r="E21" s="616"/>
      <c r="F21" s="618">
        <v>3122.2711100000001</v>
      </c>
      <c r="G21" s="618">
        <v>3109.7401100000002</v>
      </c>
      <c r="H21" s="619">
        <v>3122.2711100000001</v>
      </c>
      <c r="I21" s="617">
        <v>0</v>
      </c>
      <c r="J21" s="569"/>
      <c r="K21" s="569"/>
      <c r="L21" s="569"/>
      <c r="M21" s="569"/>
      <c r="N21" s="569"/>
      <c r="O21" s="569"/>
      <c r="P21" s="569"/>
      <c r="Q21" s="569" t="s">
        <v>4</v>
      </c>
    </row>
    <row r="22" spans="1:17" s="620" customFormat="1" ht="21.75" customHeight="1">
      <c r="A22" s="621" t="s">
        <v>386</v>
      </c>
      <c r="B22" s="613" t="s">
        <v>48</v>
      </c>
      <c r="C22" s="614" t="s">
        <v>135</v>
      </c>
      <c r="D22" s="616">
        <v>0.54</v>
      </c>
      <c r="E22" s="616"/>
      <c r="F22" s="618">
        <v>0</v>
      </c>
      <c r="G22" s="618">
        <v>0</v>
      </c>
      <c r="H22" s="619">
        <v>0</v>
      </c>
      <c r="I22" s="617">
        <v>0</v>
      </c>
      <c r="J22" s="569"/>
      <c r="K22" s="569"/>
      <c r="L22" s="569"/>
      <c r="M22" s="569"/>
      <c r="N22" s="569"/>
      <c r="O22" s="569"/>
      <c r="P22" s="569"/>
      <c r="Q22" s="569" t="s">
        <v>4</v>
      </c>
    </row>
    <row r="23" spans="1:17" s="620" customFormat="1" ht="21.75" customHeight="1">
      <c r="A23" s="621" t="s">
        <v>387</v>
      </c>
      <c r="B23" s="613" t="s">
        <v>48</v>
      </c>
      <c r="C23" s="614" t="s">
        <v>615</v>
      </c>
      <c r="D23" s="616">
        <v>3009.7878499999997</v>
      </c>
      <c r="E23" s="616"/>
      <c r="F23" s="618">
        <v>12.6</v>
      </c>
      <c r="G23" s="618">
        <v>0</v>
      </c>
      <c r="H23" s="619">
        <v>12.6</v>
      </c>
      <c r="I23" s="617">
        <v>0</v>
      </c>
      <c r="J23" s="569"/>
      <c r="K23" s="569"/>
      <c r="L23" s="569"/>
      <c r="M23" s="569"/>
      <c r="N23" s="569"/>
      <c r="O23" s="569"/>
      <c r="P23" s="569"/>
      <c r="Q23" s="569" t="s">
        <v>4</v>
      </c>
    </row>
    <row r="24" spans="1:17" s="620" customFormat="1" ht="21.75" customHeight="1">
      <c r="A24" s="621" t="s">
        <v>389</v>
      </c>
      <c r="B24" s="613" t="s">
        <v>48</v>
      </c>
      <c r="C24" s="622" t="s">
        <v>390</v>
      </c>
      <c r="D24" s="616">
        <v>2576.492250000003</v>
      </c>
      <c r="E24" s="616"/>
      <c r="F24" s="618">
        <v>2.694</v>
      </c>
      <c r="G24" s="618">
        <v>0</v>
      </c>
      <c r="H24" s="619">
        <v>2.694</v>
      </c>
      <c r="I24" s="617">
        <v>0</v>
      </c>
      <c r="J24" s="569"/>
      <c r="K24" s="569"/>
      <c r="L24" s="569"/>
      <c r="M24" s="569"/>
      <c r="N24" s="569"/>
      <c r="O24" s="569"/>
      <c r="P24" s="569"/>
      <c r="Q24" s="569" t="s">
        <v>4</v>
      </c>
    </row>
    <row r="25" spans="1:17" ht="21.75" customHeight="1">
      <c r="A25" s="621" t="s">
        <v>391</v>
      </c>
      <c r="B25" s="613" t="s">
        <v>48</v>
      </c>
      <c r="C25" s="622" t="s">
        <v>392</v>
      </c>
      <c r="D25" s="616">
        <v>807.29548999999997</v>
      </c>
      <c r="E25" s="616"/>
      <c r="F25" s="618">
        <v>0</v>
      </c>
      <c r="G25" s="618">
        <v>0</v>
      </c>
      <c r="H25" s="619">
        <v>0</v>
      </c>
      <c r="I25" s="617">
        <v>0</v>
      </c>
      <c r="J25" s="569"/>
      <c r="K25" s="569"/>
      <c r="L25" s="569"/>
      <c r="M25" s="569"/>
      <c r="N25" s="569"/>
      <c r="O25" s="569"/>
      <c r="P25" s="569"/>
      <c r="Q25" s="569" t="s">
        <v>4</v>
      </c>
    </row>
    <row r="26" spans="1:17" s="620" customFormat="1" ht="21.75" customHeight="1">
      <c r="A26" s="621" t="s">
        <v>393</v>
      </c>
      <c r="B26" s="613" t="s">
        <v>48</v>
      </c>
      <c r="C26" s="622" t="s">
        <v>112</v>
      </c>
      <c r="D26" s="616">
        <v>0</v>
      </c>
      <c r="E26" s="616"/>
      <c r="F26" s="618">
        <v>0</v>
      </c>
      <c r="G26" s="618">
        <v>0</v>
      </c>
      <c r="H26" s="619">
        <v>0</v>
      </c>
      <c r="I26" s="617">
        <v>0</v>
      </c>
      <c r="J26" s="569"/>
      <c r="K26" s="569"/>
      <c r="L26" s="569"/>
      <c r="M26" s="569"/>
      <c r="N26" s="569"/>
      <c r="O26" s="569"/>
      <c r="P26" s="569"/>
      <c r="Q26" s="569" t="s">
        <v>4</v>
      </c>
    </row>
    <row r="27" spans="1:17" s="624" customFormat="1" ht="21.75" customHeight="1">
      <c r="A27" s="621" t="s">
        <v>394</v>
      </c>
      <c r="B27" s="613" t="s">
        <v>48</v>
      </c>
      <c r="C27" s="614" t="s">
        <v>616</v>
      </c>
      <c r="D27" s="616">
        <v>1071329.0644899989</v>
      </c>
      <c r="E27" s="616"/>
      <c r="F27" s="618">
        <v>773782.1796700001</v>
      </c>
      <c r="G27" s="618">
        <v>772997.44878999982</v>
      </c>
      <c r="H27" s="619">
        <v>669591.08354000014</v>
      </c>
      <c r="I27" s="617">
        <v>104191.09612999999</v>
      </c>
      <c r="J27" s="569"/>
      <c r="K27" s="569"/>
      <c r="L27" s="569"/>
      <c r="M27" s="569"/>
      <c r="N27" s="569"/>
      <c r="O27" s="569"/>
      <c r="P27" s="569"/>
      <c r="Q27" s="569" t="s">
        <v>4</v>
      </c>
    </row>
    <row r="28" spans="1:17" s="632" customFormat="1" ht="30" customHeight="1">
      <c r="A28" s="625" t="s">
        <v>395</v>
      </c>
      <c r="B28" s="626" t="s">
        <v>48</v>
      </c>
      <c r="C28" s="627" t="s">
        <v>617</v>
      </c>
      <c r="D28" s="628">
        <v>29347.029699999996</v>
      </c>
      <c r="E28" s="616"/>
      <c r="F28" s="629">
        <v>0</v>
      </c>
      <c r="G28" s="629">
        <v>0</v>
      </c>
      <c r="H28" s="630">
        <v>0</v>
      </c>
      <c r="I28" s="631">
        <v>0</v>
      </c>
      <c r="J28" s="569"/>
      <c r="K28" s="569"/>
      <c r="L28" s="569"/>
      <c r="M28" s="569"/>
      <c r="N28" s="569"/>
      <c r="O28" s="569"/>
      <c r="P28" s="569"/>
      <c r="Q28" s="569" t="s">
        <v>4</v>
      </c>
    </row>
    <row r="29" spans="1:17" s="632" customFormat="1" ht="21.75" customHeight="1">
      <c r="A29" s="621" t="s">
        <v>400</v>
      </c>
      <c r="B29" s="613" t="s">
        <v>48</v>
      </c>
      <c r="C29" s="614" t="s">
        <v>114</v>
      </c>
      <c r="D29" s="616">
        <v>652641.92362999974</v>
      </c>
      <c r="E29" s="616"/>
      <c r="F29" s="618">
        <v>0</v>
      </c>
      <c r="G29" s="618">
        <v>0</v>
      </c>
      <c r="H29" s="630">
        <v>0</v>
      </c>
      <c r="I29" s="617">
        <v>0</v>
      </c>
      <c r="J29" s="569"/>
      <c r="K29" s="569"/>
      <c r="L29" s="569"/>
      <c r="M29" s="569"/>
      <c r="N29" s="569"/>
      <c r="O29" s="569"/>
      <c r="P29" s="569"/>
      <c r="Q29" s="569" t="s">
        <v>4</v>
      </c>
    </row>
    <row r="30" spans="1:17" s="632" customFormat="1" ht="21.75" customHeight="1">
      <c r="A30" s="621" t="s">
        <v>401</v>
      </c>
      <c r="B30" s="613" t="s">
        <v>48</v>
      </c>
      <c r="C30" s="614" t="s">
        <v>618</v>
      </c>
      <c r="D30" s="616">
        <v>223739.11441999997</v>
      </c>
      <c r="E30" s="616"/>
      <c r="F30" s="618">
        <v>0</v>
      </c>
      <c r="G30" s="618">
        <v>0</v>
      </c>
      <c r="H30" s="619">
        <v>0</v>
      </c>
      <c r="I30" s="617">
        <v>0</v>
      </c>
      <c r="J30" s="569"/>
      <c r="K30" s="569"/>
      <c r="L30" s="569"/>
      <c r="M30" s="569"/>
      <c r="N30" s="569"/>
      <c r="O30" s="569"/>
      <c r="P30" s="569"/>
      <c r="Q30" s="569" t="s">
        <v>4</v>
      </c>
    </row>
    <row r="31" spans="1:17" s="632" customFormat="1" ht="21.75" customHeight="1">
      <c r="A31" s="621" t="s">
        <v>404</v>
      </c>
      <c r="B31" s="613" t="s">
        <v>48</v>
      </c>
      <c r="C31" s="614" t="s">
        <v>619</v>
      </c>
      <c r="D31" s="616">
        <v>225020.50451999987</v>
      </c>
      <c r="E31" s="616"/>
      <c r="F31" s="618">
        <v>0</v>
      </c>
      <c r="G31" s="618">
        <v>0</v>
      </c>
      <c r="H31" s="619">
        <v>0</v>
      </c>
      <c r="I31" s="617">
        <v>0</v>
      </c>
      <c r="J31" s="569"/>
      <c r="K31" s="569"/>
      <c r="L31" s="569"/>
      <c r="M31" s="569"/>
      <c r="N31" s="569"/>
      <c r="O31" s="569"/>
      <c r="P31" s="569"/>
      <c r="Q31" s="569" t="s">
        <v>4</v>
      </c>
    </row>
    <row r="32" spans="1:17" s="632" customFormat="1" ht="21.75" customHeight="1">
      <c r="A32" s="621" t="s">
        <v>407</v>
      </c>
      <c r="B32" s="613" t="s">
        <v>48</v>
      </c>
      <c r="C32" s="614" t="s">
        <v>620</v>
      </c>
      <c r="D32" s="616">
        <v>202184.3702399999</v>
      </c>
      <c r="E32" s="616"/>
      <c r="F32" s="618">
        <v>180.76148000000001</v>
      </c>
      <c r="G32" s="618">
        <v>2.1932</v>
      </c>
      <c r="H32" s="619">
        <v>179.61770000000001</v>
      </c>
      <c r="I32" s="633">
        <v>1.14378</v>
      </c>
      <c r="J32" s="569"/>
      <c r="K32" s="569"/>
      <c r="L32" s="569"/>
      <c r="M32" s="569"/>
      <c r="N32" s="569"/>
      <c r="O32" s="569"/>
      <c r="P32" s="569"/>
      <c r="Q32" s="569" t="s">
        <v>4</v>
      </c>
    </row>
    <row r="33" spans="1:17" s="620" customFormat="1" ht="53.25" customHeight="1">
      <c r="A33" s="625" t="s">
        <v>409</v>
      </c>
      <c r="B33" s="626" t="s">
        <v>48</v>
      </c>
      <c r="C33" s="634" t="s">
        <v>621</v>
      </c>
      <c r="D33" s="628">
        <v>0</v>
      </c>
      <c r="E33" s="628"/>
      <c r="F33" s="629">
        <v>0</v>
      </c>
      <c r="G33" s="629">
        <v>0</v>
      </c>
      <c r="H33" s="630">
        <v>0</v>
      </c>
      <c r="I33" s="631">
        <v>0</v>
      </c>
      <c r="J33" s="569"/>
      <c r="K33" s="569"/>
      <c r="L33" s="569"/>
      <c r="M33" s="569"/>
      <c r="N33" s="569"/>
      <c r="O33" s="569"/>
      <c r="P33" s="569"/>
      <c r="Q33" s="569" t="s">
        <v>4</v>
      </c>
    </row>
    <row r="34" spans="1:17" s="620" customFormat="1" ht="21.75" customHeight="1">
      <c r="A34" s="621" t="s">
        <v>417</v>
      </c>
      <c r="B34" s="613" t="s">
        <v>48</v>
      </c>
      <c r="C34" s="614" t="s">
        <v>418</v>
      </c>
      <c r="D34" s="616">
        <v>2706.6232399999994</v>
      </c>
      <c r="E34" s="616"/>
      <c r="F34" s="618">
        <v>0</v>
      </c>
      <c r="G34" s="618">
        <v>0</v>
      </c>
      <c r="H34" s="619">
        <v>0</v>
      </c>
      <c r="I34" s="617">
        <v>0</v>
      </c>
      <c r="J34" s="569"/>
      <c r="K34" s="569"/>
      <c r="L34" s="569"/>
      <c r="M34" s="569"/>
      <c r="N34" s="569"/>
      <c r="O34" s="569"/>
      <c r="P34" s="569"/>
      <c r="Q34" s="569" t="s">
        <v>4</v>
      </c>
    </row>
    <row r="35" spans="1:17" s="620" customFormat="1" ht="21.75" customHeight="1">
      <c r="A35" s="621" t="s">
        <v>419</v>
      </c>
      <c r="B35" s="613" t="s">
        <v>48</v>
      </c>
      <c r="C35" s="622" t="s">
        <v>116</v>
      </c>
      <c r="D35" s="616">
        <v>34672.560999999987</v>
      </c>
      <c r="E35" s="616"/>
      <c r="F35" s="618">
        <v>0</v>
      </c>
      <c r="G35" s="618">
        <v>0</v>
      </c>
      <c r="H35" s="619">
        <v>0</v>
      </c>
      <c r="I35" s="617">
        <v>0</v>
      </c>
      <c r="J35" s="569"/>
      <c r="K35" s="569"/>
      <c r="L35" s="569"/>
      <c r="M35" s="569"/>
      <c r="N35" s="569"/>
      <c r="O35" s="569"/>
      <c r="P35" s="569"/>
      <c r="Q35" s="569" t="s">
        <v>4</v>
      </c>
    </row>
    <row r="36" spans="1:17" s="620" customFormat="1" ht="21.75" customHeight="1">
      <c r="A36" s="621" t="s">
        <v>420</v>
      </c>
      <c r="B36" s="613" t="s">
        <v>48</v>
      </c>
      <c r="C36" s="614" t="s">
        <v>131</v>
      </c>
      <c r="D36" s="616">
        <v>1849.12293</v>
      </c>
      <c r="E36" s="616"/>
      <c r="F36" s="618">
        <v>0</v>
      </c>
      <c r="G36" s="618">
        <v>0</v>
      </c>
      <c r="H36" s="635">
        <v>0</v>
      </c>
      <c r="I36" s="617">
        <v>0</v>
      </c>
      <c r="J36" s="569"/>
      <c r="K36" s="569"/>
      <c r="L36" s="569"/>
      <c r="M36" s="569"/>
      <c r="N36" s="569"/>
      <c r="O36" s="569"/>
      <c r="P36" s="569"/>
      <c r="Q36" s="569" t="s">
        <v>4</v>
      </c>
    </row>
    <row r="37" spans="1:17" s="620" customFormat="1" ht="21.75" customHeight="1">
      <c r="A37" s="621" t="s">
        <v>421</v>
      </c>
      <c r="B37" s="613" t="s">
        <v>48</v>
      </c>
      <c r="C37" s="614" t="s">
        <v>422</v>
      </c>
      <c r="D37" s="616">
        <v>83791.319820000135</v>
      </c>
      <c r="E37" s="616"/>
      <c r="F37" s="618">
        <v>0</v>
      </c>
      <c r="G37" s="636">
        <v>0</v>
      </c>
      <c r="H37" s="635">
        <v>0</v>
      </c>
      <c r="I37" s="617">
        <v>0</v>
      </c>
      <c r="J37" s="569"/>
      <c r="K37" s="569"/>
      <c r="L37" s="569"/>
      <c r="M37" s="569"/>
      <c r="N37" s="569"/>
      <c r="O37" s="569"/>
      <c r="P37" s="569"/>
      <c r="Q37" s="569" t="s">
        <v>4</v>
      </c>
    </row>
    <row r="38" spans="1:17" s="620" customFormat="1" ht="21.75" customHeight="1">
      <c r="A38" s="621" t="s">
        <v>423</v>
      </c>
      <c r="B38" s="613" t="s">
        <v>48</v>
      </c>
      <c r="C38" s="614" t="s">
        <v>424</v>
      </c>
      <c r="D38" s="616">
        <v>2035.6248300000004</v>
      </c>
      <c r="E38" s="616"/>
      <c r="F38" s="618">
        <v>0</v>
      </c>
      <c r="G38" s="618">
        <v>0</v>
      </c>
      <c r="H38" s="619">
        <v>0</v>
      </c>
      <c r="I38" s="617">
        <v>0</v>
      </c>
      <c r="J38" s="569"/>
      <c r="K38" s="569"/>
      <c r="L38" s="569"/>
      <c r="M38" s="569"/>
      <c r="N38" s="569"/>
      <c r="O38" s="569"/>
      <c r="P38" s="569"/>
      <c r="Q38" s="569" t="s">
        <v>4</v>
      </c>
    </row>
    <row r="39" spans="1:17" s="620" customFormat="1" ht="21.75" customHeight="1">
      <c r="A39" s="621" t="s">
        <v>425</v>
      </c>
      <c r="B39" s="613" t="s">
        <v>48</v>
      </c>
      <c r="C39" s="614" t="s">
        <v>622</v>
      </c>
      <c r="D39" s="616">
        <v>1628.7031400000001</v>
      </c>
      <c r="E39" s="616"/>
      <c r="F39" s="618">
        <v>0.62280000000000002</v>
      </c>
      <c r="G39" s="618">
        <v>0</v>
      </c>
      <c r="H39" s="619">
        <v>0.62280000000000002</v>
      </c>
      <c r="I39" s="617">
        <v>0</v>
      </c>
      <c r="J39" s="569"/>
      <c r="K39" s="569"/>
      <c r="L39" s="569"/>
      <c r="M39" s="569"/>
      <c r="N39" s="569"/>
      <c r="O39" s="569"/>
      <c r="P39" s="569"/>
      <c r="Q39" s="569" t="s">
        <v>4</v>
      </c>
    </row>
    <row r="40" spans="1:17" s="620" customFormat="1" ht="21.75" customHeight="1">
      <c r="A40" s="621" t="s">
        <v>428</v>
      </c>
      <c r="B40" s="613" t="s">
        <v>48</v>
      </c>
      <c r="C40" s="622" t="s">
        <v>623</v>
      </c>
      <c r="D40" s="616">
        <v>1900.2133300000005</v>
      </c>
      <c r="E40" s="616"/>
      <c r="F40" s="618">
        <v>0</v>
      </c>
      <c r="G40" s="618">
        <v>0</v>
      </c>
      <c r="H40" s="619">
        <v>0</v>
      </c>
      <c r="I40" s="617">
        <v>0</v>
      </c>
      <c r="J40" s="569"/>
      <c r="K40" s="569"/>
      <c r="L40" s="569"/>
      <c r="M40" s="569"/>
      <c r="N40" s="569"/>
      <c r="O40" s="569"/>
      <c r="P40" s="569"/>
      <c r="Q40" s="569" t="s">
        <v>4</v>
      </c>
    </row>
    <row r="41" spans="1:17" s="620" customFormat="1" ht="21.75" customHeight="1">
      <c r="A41" s="637" t="s">
        <v>624</v>
      </c>
      <c r="B41" s="638"/>
      <c r="C41" s="638"/>
      <c r="D41" s="639">
        <v>658.03718000000003</v>
      </c>
      <c r="E41" s="640"/>
      <c r="F41" s="618">
        <v>0</v>
      </c>
      <c r="G41" s="618">
        <v>0</v>
      </c>
      <c r="H41" s="619">
        <v>0</v>
      </c>
      <c r="I41" s="617">
        <v>0</v>
      </c>
      <c r="J41" s="569"/>
      <c r="K41" s="569"/>
      <c r="L41" s="569"/>
      <c r="M41" s="569"/>
      <c r="N41" s="569"/>
      <c r="O41" s="569"/>
      <c r="P41" s="569"/>
      <c r="Q41" s="569" t="s">
        <v>4</v>
      </c>
    </row>
    <row r="42" spans="1:17" s="620" customFormat="1" ht="21.75" customHeight="1">
      <c r="A42" s="621" t="s">
        <v>431</v>
      </c>
      <c r="B42" s="613" t="s">
        <v>48</v>
      </c>
      <c r="C42" s="614" t="s">
        <v>625</v>
      </c>
      <c r="D42" s="616">
        <v>10555.761889999994</v>
      </c>
      <c r="E42" s="616"/>
      <c r="F42" s="618">
        <v>13.289389999999999</v>
      </c>
      <c r="G42" s="618">
        <v>0</v>
      </c>
      <c r="H42" s="619">
        <v>13.25343</v>
      </c>
      <c r="I42" s="633">
        <v>3.5959999999999999E-2</v>
      </c>
      <c r="J42" s="569"/>
      <c r="K42" s="569"/>
      <c r="L42" s="569"/>
      <c r="M42" s="569"/>
      <c r="N42" s="569"/>
      <c r="O42" s="569"/>
      <c r="P42" s="569"/>
      <c r="Q42" s="569" t="s">
        <v>4</v>
      </c>
    </row>
    <row r="43" spans="1:17" s="620" customFormat="1" ht="21.75" customHeight="1">
      <c r="A43" s="621" t="s">
        <v>434</v>
      </c>
      <c r="B43" s="613" t="s">
        <v>48</v>
      </c>
      <c r="C43" s="614" t="s">
        <v>626</v>
      </c>
      <c r="D43" s="616">
        <v>3578.9029999999993</v>
      </c>
      <c r="E43" s="616"/>
      <c r="F43" s="618">
        <v>0</v>
      </c>
      <c r="G43" s="618">
        <v>0</v>
      </c>
      <c r="H43" s="619">
        <v>0</v>
      </c>
      <c r="I43" s="617">
        <v>0</v>
      </c>
      <c r="J43" s="569"/>
      <c r="K43" s="569"/>
      <c r="L43" s="569"/>
      <c r="M43" s="569"/>
      <c r="N43" s="569"/>
      <c r="O43" s="569"/>
      <c r="P43" s="569"/>
      <c r="Q43" s="569" t="s">
        <v>4</v>
      </c>
    </row>
    <row r="44" spans="1:17" s="620" customFormat="1" ht="32.25" customHeight="1">
      <c r="A44" s="625" t="s">
        <v>437</v>
      </c>
      <c r="B44" s="626" t="s">
        <v>48</v>
      </c>
      <c r="C44" s="641" t="s">
        <v>627</v>
      </c>
      <c r="D44" s="628">
        <v>0</v>
      </c>
      <c r="E44" s="628"/>
      <c r="F44" s="629">
        <v>0</v>
      </c>
      <c r="G44" s="629">
        <v>0</v>
      </c>
      <c r="H44" s="630">
        <v>0</v>
      </c>
      <c r="I44" s="631">
        <v>0</v>
      </c>
      <c r="J44" s="569"/>
      <c r="K44" s="569"/>
      <c r="L44" s="569"/>
      <c r="M44" s="569"/>
      <c r="N44" s="569"/>
      <c r="O44" s="569"/>
      <c r="P44" s="569"/>
      <c r="Q44" s="569"/>
    </row>
    <row r="45" spans="1:17" s="620" customFormat="1" ht="21.75" customHeight="1" thickBot="1">
      <c r="A45" s="621" t="s">
        <v>442</v>
      </c>
      <c r="B45" s="613" t="s">
        <v>48</v>
      </c>
      <c r="C45" s="614" t="s">
        <v>443</v>
      </c>
      <c r="D45" s="616">
        <v>2933.0356499999998</v>
      </c>
      <c r="E45" s="616"/>
      <c r="F45" s="618">
        <v>0</v>
      </c>
      <c r="G45" s="618">
        <v>0</v>
      </c>
      <c r="H45" s="619">
        <v>0</v>
      </c>
      <c r="I45" s="617">
        <v>0</v>
      </c>
      <c r="J45" s="569"/>
      <c r="K45" s="569"/>
      <c r="L45" s="569"/>
      <c r="M45" s="569"/>
      <c r="N45" s="569"/>
      <c r="O45" s="569"/>
      <c r="P45" s="569"/>
      <c r="Q45" s="569" t="s">
        <v>4</v>
      </c>
    </row>
    <row r="46" spans="1:17" s="620" customFormat="1" ht="24.75" customHeight="1" thickTop="1">
      <c r="A46" s="642" t="s">
        <v>628</v>
      </c>
      <c r="B46" s="643"/>
      <c r="C46" s="644"/>
      <c r="D46" s="645"/>
      <c r="E46" s="646"/>
      <c r="F46" s="647"/>
      <c r="G46" s="647"/>
      <c r="H46" s="648"/>
      <c r="I46" s="649"/>
      <c r="J46" s="569"/>
      <c r="K46" s="569"/>
      <c r="L46" s="569"/>
      <c r="M46" s="569"/>
      <c r="N46" s="569"/>
      <c r="O46" s="569"/>
      <c r="P46" s="569"/>
      <c r="Q46" s="569" t="s">
        <v>4</v>
      </c>
    </row>
    <row r="47" spans="1:17" s="632" customFormat="1" ht="29.25" customHeight="1">
      <c r="A47" s="650" t="s">
        <v>415</v>
      </c>
      <c r="B47" s="651" t="s">
        <v>48</v>
      </c>
      <c r="C47" s="652" t="s">
        <v>416</v>
      </c>
      <c r="D47" s="653">
        <v>12968234.70799</v>
      </c>
      <c r="E47" s="654" t="s">
        <v>217</v>
      </c>
      <c r="F47" s="655">
        <v>0</v>
      </c>
      <c r="G47" s="655">
        <v>0</v>
      </c>
      <c r="H47" s="656">
        <v>0</v>
      </c>
      <c r="I47" s="657">
        <v>0</v>
      </c>
      <c r="J47" s="569"/>
      <c r="K47" s="569"/>
      <c r="L47" s="569"/>
      <c r="M47" s="569"/>
      <c r="N47" s="569"/>
      <c r="O47" s="569"/>
      <c r="P47" s="569"/>
      <c r="Q47" s="569" t="s">
        <v>4</v>
      </c>
    </row>
    <row r="48" spans="1:17" s="632" customFormat="1" ht="9.75" customHeight="1">
      <c r="J48" s="569"/>
      <c r="K48" s="569"/>
      <c r="L48" s="569"/>
      <c r="M48" s="569"/>
      <c r="N48" s="569"/>
      <c r="O48" s="569"/>
      <c r="P48" s="569"/>
      <c r="Q48" s="569" t="s">
        <v>4</v>
      </c>
    </row>
    <row r="49" spans="1:16" s="632" customFormat="1" ht="15.75" customHeight="1">
      <c r="A49" s="557"/>
      <c r="B49" s="658" t="s">
        <v>217</v>
      </c>
      <c r="C49" s="659" t="s">
        <v>604</v>
      </c>
      <c r="D49" s="557"/>
      <c r="E49" s="557"/>
      <c r="F49" s="557"/>
      <c r="G49" s="557"/>
      <c r="H49" s="557"/>
      <c r="I49" s="557"/>
      <c r="J49" s="569"/>
      <c r="K49" s="569"/>
      <c r="L49" s="569"/>
      <c r="M49" s="569"/>
      <c r="N49" s="569"/>
      <c r="O49" s="569"/>
      <c r="P49" s="569"/>
    </row>
    <row r="50" spans="1:16" s="664" customFormat="1" ht="15.75">
      <c r="A50" s="660" t="s">
        <v>629</v>
      </c>
      <c r="B50" s="661"/>
      <c r="C50" s="661"/>
      <c r="D50" s="662"/>
      <c r="E50" s="662"/>
      <c r="F50" s="662"/>
      <c r="G50" s="662"/>
      <c r="H50" s="662"/>
      <c r="I50" s="662"/>
      <c r="J50" s="663"/>
    </row>
    <row r="51" spans="1:16" s="664" customFormat="1" ht="15.75">
      <c r="A51" s="660" t="s">
        <v>630</v>
      </c>
      <c r="B51" s="661"/>
      <c r="C51" s="661"/>
      <c r="D51" s="662"/>
      <c r="E51" s="662"/>
      <c r="F51" s="662"/>
      <c r="G51" s="662"/>
      <c r="H51" s="662"/>
      <c r="I51" s="662"/>
      <c r="J51" s="663"/>
    </row>
    <row r="52" spans="1:16" s="664" customFormat="1" ht="15.75">
      <c r="A52" s="660" t="s">
        <v>631</v>
      </c>
      <c r="B52" s="661"/>
      <c r="C52" s="661"/>
      <c r="D52" s="662"/>
      <c r="E52" s="662"/>
      <c r="F52" s="662"/>
      <c r="G52" s="662"/>
      <c r="H52" s="662"/>
      <c r="I52" s="662"/>
      <c r="J52" s="663"/>
    </row>
    <row r="53" spans="1:16">
      <c r="J53" s="569"/>
    </row>
    <row r="54" spans="1:16">
      <c r="J54" s="569"/>
    </row>
    <row r="55" spans="1:16">
      <c r="J55" s="569"/>
    </row>
    <row r="56" spans="1:16">
      <c r="J56" s="569"/>
    </row>
    <row r="57" spans="1:16">
      <c r="J57" s="569"/>
    </row>
    <row r="58" spans="1:16">
      <c r="J58" s="569"/>
    </row>
    <row r="59" spans="1:16">
      <c r="J59" s="569"/>
    </row>
    <row r="60" spans="1:16">
      <c r="J60" s="569"/>
    </row>
    <row r="61" spans="1:16">
      <c r="J61" s="569"/>
    </row>
    <row r="62" spans="1:16">
      <c r="J62" s="569"/>
    </row>
    <row r="63" spans="1:16">
      <c r="J63" s="569"/>
    </row>
    <row r="64" spans="1:16">
      <c r="J64" s="569"/>
    </row>
    <row r="65" spans="10:10">
      <c r="J65" s="569"/>
    </row>
    <row r="66" spans="10:10">
      <c r="J66" s="569"/>
    </row>
    <row r="67" spans="10:10">
      <c r="J67" s="569"/>
    </row>
    <row r="68" spans="10:10">
      <c r="J68" s="569"/>
    </row>
    <row r="69" spans="10:10">
      <c r="J69" s="569"/>
    </row>
    <row r="70" spans="10:10">
      <c r="J70" s="569"/>
    </row>
    <row r="71" spans="10:10">
      <c r="J71" s="569"/>
    </row>
    <row r="72" spans="10:10">
      <c r="J72" s="569"/>
    </row>
    <row r="73" spans="10:10">
      <c r="J73" s="569"/>
    </row>
    <row r="74" spans="10:10">
      <c r="J74" s="569"/>
    </row>
    <row r="75" spans="10:10">
      <c r="J75" s="569"/>
    </row>
    <row r="76" spans="10:10">
      <c r="J76" s="569"/>
    </row>
    <row r="77" spans="10:10">
      <c r="J77" s="569"/>
    </row>
    <row r="78" spans="10:10">
      <c r="J78" s="569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62992125984251968" bottom="0.19685039370078741" header="0.47244094488188981" footer="0.31496062992125984"/>
  <pageSetup paperSize="9" scale="73" firstPageNumber="53" orientation="landscape" useFirstPageNumber="1" r:id="rId1"/>
  <headerFooter alignWithMargins="0">
    <oddHeader>&amp;C&amp;"Arial,Normalny"&amp;12- &amp;P -</oddHeader>
  </headerFooter>
  <rowBreaks count="1" manualBreakCount="1">
    <brk id="36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O142"/>
  <sheetViews>
    <sheetView showGridLines="0" zoomScale="75" zoomScaleNormal="75" workbookViewId="0"/>
  </sheetViews>
  <sheetFormatPr defaultColWidth="12.5703125" defaultRowHeight="15"/>
  <cols>
    <col min="1" max="1" width="67.7109375" style="668" customWidth="1"/>
    <col min="2" max="2" width="19.5703125" style="668" customWidth="1"/>
    <col min="3" max="3" width="2.5703125" style="668" customWidth="1"/>
    <col min="4" max="4" width="20.7109375" style="668" customWidth="1"/>
    <col min="5" max="5" width="21.5703125" style="668" customWidth="1"/>
    <col min="6" max="7" width="20.85546875" style="668" customWidth="1"/>
    <col min="8" max="8" width="4.7109375" style="668" customWidth="1"/>
    <col min="9" max="9" width="21.5703125" style="668" customWidth="1"/>
    <col min="10" max="10" width="19.5703125" style="668" customWidth="1"/>
    <col min="11" max="11" width="15" style="668" customWidth="1"/>
    <col min="12" max="12" width="25.42578125" style="668" customWidth="1"/>
    <col min="13" max="256" width="12.5703125" style="668"/>
    <col min="257" max="257" width="67.7109375" style="668" customWidth="1"/>
    <col min="258" max="258" width="19.5703125" style="668" customWidth="1"/>
    <col min="259" max="259" width="2.5703125" style="668" customWidth="1"/>
    <col min="260" max="260" width="20.7109375" style="668" customWidth="1"/>
    <col min="261" max="261" width="21.5703125" style="668" customWidth="1"/>
    <col min="262" max="263" width="20.85546875" style="668" customWidth="1"/>
    <col min="264" max="264" width="4.7109375" style="668" customWidth="1"/>
    <col min="265" max="265" width="21.5703125" style="668" customWidth="1"/>
    <col min="266" max="266" width="19.5703125" style="668" customWidth="1"/>
    <col min="267" max="267" width="15" style="668" customWidth="1"/>
    <col min="268" max="268" width="25.42578125" style="668" customWidth="1"/>
    <col min="269" max="512" width="12.5703125" style="668"/>
    <col min="513" max="513" width="67.7109375" style="668" customWidth="1"/>
    <col min="514" max="514" width="19.5703125" style="668" customWidth="1"/>
    <col min="515" max="515" width="2.5703125" style="668" customWidth="1"/>
    <col min="516" max="516" width="20.7109375" style="668" customWidth="1"/>
    <col min="517" max="517" width="21.5703125" style="668" customWidth="1"/>
    <col min="518" max="519" width="20.85546875" style="668" customWidth="1"/>
    <col min="520" max="520" width="4.7109375" style="668" customWidth="1"/>
    <col min="521" max="521" width="21.5703125" style="668" customWidth="1"/>
    <col min="522" max="522" width="19.5703125" style="668" customWidth="1"/>
    <col min="523" max="523" width="15" style="668" customWidth="1"/>
    <col min="524" max="524" width="25.42578125" style="668" customWidth="1"/>
    <col min="525" max="768" width="12.5703125" style="668"/>
    <col min="769" max="769" width="67.7109375" style="668" customWidth="1"/>
    <col min="770" max="770" width="19.5703125" style="668" customWidth="1"/>
    <col min="771" max="771" width="2.5703125" style="668" customWidth="1"/>
    <col min="772" max="772" width="20.7109375" style="668" customWidth="1"/>
    <col min="773" max="773" width="21.5703125" style="668" customWidth="1"/>
    <col min="774" max="775" width="20.85546875" style="668" customWidth="1"/>
    <col min="776" max="776" width="4.7109375" style="668" customWidth="1"/>
    <col min="777" max="777" width="21.5703125" style="668" customWidth="1"/>
    <col min="778" max="778" width="19.5703125" style="668" customWidth="1"/>
    <col min="779" max="779" width="15" style="668" customWidth="1"/>
    <col min="780" max="780" width="25.42578125" style="668" customWidth="1"/>
    <col min="781" max="1024" width="12.5703125" style="668"/>
    <col min="1025" max="1025" width="67.7109375" style="668" customWidth="1"/>
    <col min="1026" max="1026" width="19.5703125" style="668" customWidth="1"/>
    <col min="1027" max="1027" width="2.5703125" style="668" customWidth="1"/>
    <col min="1028" max="1028" width="20.7109375" style="668" customWidth="1"/>
    <col min="1029" max="1029" width="21.5703125" style="668" customWidth="1"/>
    <col min="1030" max="1031" width="20.85546875" style="668" customWidth="1"/>
    <col min="1032" max="1032" width="4.7109375" style="668" customWidth="1"/>
    <col min="1033" max="1033" width="21.5703125" style="668" customWidth="1"/>
    <col min="1034" max="1034" width="19.5703125" style="668" customWidth="1"/>
    <col min="1035" max="1035" width="15" style="668" customWidth="1"/>
    <col min="1036" max="1036" width="25.42578125" style="668" customWidth="1"/>
    <col min="1037" max="1280" width="12.5703125" style="668"/>
    <col min="1281" max="1281" width="67.7109375" style="668" customWidth="1"/>
    <col min="1282" max="1282" width="19.5703125" style="668" customWidth="1"/>
    <col min="1283" max="1283" width="2.5703125" style="668" customWidth="1"/>
    <col min="1284" max="1284" width="20.7109375" style="668" customWidth="1"/>
    <col min="1285" max="1285" width="21.5703125" style="668" customWidth="1"/>
    <col min="1286" max="1287" width="20.85546875" style="668" customWidth="1"/>
    <col min="1288" max="1288" width="4.7109375" style="668" customWidth="1"/>
    <col min="1289" max="1289" width="21.5703125" style="668" customWidth="1"/>
    <col min="1290" max="1290" width="19.5703125" style="668" customWidth="1"/>
    <col min="1291" max="1291" width="15" style="668" customWidth="1"/>
    <col min="1292" max="1292" width="25.42578125" style="668" customWidth="1"/>
    <col min="1293" max="1536" width="12.5703125" style="668"/>
    <col min="1537" max="1537" width="67.7109375" style="668" customWidth="1"/>
    <col min="1538" max="1538" width="19.5703125" style="668" customWidth="1"/>
    <col min="1539" max="1539" width="2.5703125" style="668" customWidth="1"/>
    <col min="1540" max="1540" width="20.7109375" style="668" customWidth="1"/>
    <col min="1541" max="1541" width="21.5703125" style="668" customWidth="1"/>
    <col min="1542" max="1543" width="20.85546875" style="668" customWidth="1"/>
    <col min="1544" max="1544" width="4.7109375" style="668" customWidth="1"/>
    <col min="1545" max="1545" width="21.5703125" style="668" customWidth="1"/>
    <col min="1546" max="1546" width="19.5703125" style="668" customWidth="1"/>
    <col min="1547" max="1547" width="15" style="668" customWidth="1"/>
    <col min="1548" max="1548" width="25.42578125" style="668" customWidth="1"/>
    <col min="1549" max="1792" width="12.5703125" style="668"/>
    <col min="1793" max="1793" width="67.7109375" style="668" customWidth="1"/>
    <col min="1794" max="1794" width="19.5703125" style="668" customWidth="1"/>
    <col min="1795" max="1795" width="2.5703125" style="668" customWidth="1"/>
    <col min="1796" max="1796" width="20.7109375" style="668" customWidth="1"/>
    <col min="1797" max="1797" width="21.5703125" style="668" customWidth="1"/>
    <col min="1798" max="1799" width="20.85546875" style="668" customWidth="1"/>
    <col min="1800" max="1800" width="4.7109375" style="668" customWidth="1"/>
    <col min="1801" max="1801" width="21.5703125" style="668" customWidth="1"/>
    <col min="1802" max="1802" width="19.5703125" style="668" customWidth="1"/>
    <col min="1803" max="1803" width="15" style="668" customWidth="1"/>
    <col min="1804" max="1804" width="25.42578125" style="668" customWidth="1"/>
    <col min="1805" max="2048" width="12.5703125" style="668"/>
    <col min="2049" max="2049" width="67.7109375" style="668" customWidth="1"/>
    <col min="2050" max="2050" width="19.5703125" style="668" customWidth="1"/>
    <col min="2051" max="2051" width="2.5703125" style="668" customWidth="1"/>
    <col min="2052" max="2052" width="20.7109375" style="668" customWidth="1"/>
    <col min="2053" max="2053" width="21.5703125" style="668" customWidth="1"/>
    <col min="2054" max="2055" width="20.85546875" style="668" customWidth="1"/>
    <col min="2056" max="2056" width="4.7109375" style="668" customWidth="1"/>
    <col min="2057" max="2057" width="21.5703125" style="668" customWidth="1"/>
    <col min="2058" max="2058" width="19.5703125" style="668" customWidth="1"/>
    <col min="2059" max="2059" width="15" style="668" customWidth="1"/>
    <col min="2060" max="2060" width="25.42578125" style="668" customWidth="1"/>
    <col min="2061" max="2304" width="12.5703125" style="668"/>
    <col min="2305" max="2305" width="67.7109375" style="668" customWidth="1"/>
    <col min="2306" max="2306" width="19.5703125" style="668" customWidth="1"/>
    <col min="2307" max="2307" width="2.5703125" style="668" customWidth="1"/>
    <col min="2308" max="2308" width="20.7109375" style="668" customWidth="1"/>
    <col min="2309" max="2309" width="21.5703125" style="668" customWidth="1"/>
    <col min="2310" max="2311" width="20.85546875" style="668" customWidth="1"/>
    <col min="2312" max="2312" width="4.7109375" style="668" customWidth="1"/>
    <col min="2313" max="2313" width="21.5703125" style="668" customWidth="1"/>
    <col min="2314" max="2314" width="19.5703125" style="668" customWidth="1"/>
    <col min="2315" max="2315" width="15" style="668" customWidth="1"/>
    <col min="2316" max="2316" width="25.42578125" style="668" customWidth="1"/>
    <col min="2317" max="2560" width="12.5703125" style="668"/>
    <col min="2561" max="2561" width="67.7109375" style="668" customWidth="1"/>
    <col min="2562" max="2562" width="19.5703125" style="668" customWidth="1"/>
    <col min="2563" max="2563" width="2.5703125" style="668" customWidth="1"/>
    <col min="2564" max="2564" width="20.7109375" style="668" customWidth="1"/>
    <col min="2565" max="2565" width="21.5703125" style="668" customWidth="1"/>
    <col min="2566" max="2567" width="20.85546875" style="668" customWidth="1"/>
    <col min="2568" max="2568" width="4.7109375" style="668" customWidth="1"/>
    <col min="2569" max="2569" width="21.5703125" style="668" customWidth="1"/>
    <col min="2570" max="2570" width="19.5703125" style="668" customWidth="1"/>
    <col min="2571" max="2571" width="15" style="668" customWidth="1"/>
    <col min="2572" max="2572" width="25.42578125" style="668" customWidth="1"/>
    <col min="2573" max="2816" width="12.5703125" style="668"/>
    <col min="2817" max="2817" width="67.7109375" style="668" customWidth="1"/>
    <col min="2818" max="2818" width="19.5703125" style="668" customWidth="1"/>
    <col min="2819" max="2819" width="2.5703125" style="668" customWidth="1"/>
    <col min="2820" max="2820" width="20.7109375" style="668" customWidth="1"/>
    <col min="2821" max="2821" width="21.5703125" style="668" customWidth="1"/>
    <col min="2822" max="2823" width="20.85546875" style="668" customWidth="1"/>
    <col min="2824" max="2824" width="4.7109375" style="668" customWidth="1"/>
    <col min="2825" max="2825" width="21.5703125" style="668" customWidth="1"/>
    <col min="2826" max="2826" width="19.5703125" style="668" customWidth="1"/>
    <col min="2827" max="2827" width="15" style="668" customWidth="1"/>
    <col min="2828" max="2828" width="25.42578125" style="668" customWidth="1"/>
    <col min="2829" max="3072" width="12.5703125" style="668"/>
    <col min="3073" max="3073" width="67.7109375" style="668" customWidth="1"/>
    <col min="3074" max="3074" width="19.5703125" style="668" customWidth="1"/>
    <col min="3075" max="3075" width="2.5703125" style="668" customWidth="1"/>
    <col min="3076" max="3076" width="20.7109375" style="668" customWidth="1"/>
    <col min="3077" max="3077" width="21.5703125" style="668" customWidth="1"/>
    <col min="3078" max="3079" width="20.85546875" style="668" customWidth="1"/>
    <col min="3080" max="3080" width="4.7109375" style="668" customWidth="1"/>
    <col min="3081" max="3081" width="21.5703125" style="668" customWidth="1"/>
    <col min="3082" max="3082" width="19.5703125" style="668" customWidth="1"/>
    <col min="3083" max="3083" width="15" style="668" customWidth="1"/>
    <col min="3084" max="3084" width="25.42578125" style="668" customWidth="1"/>
    <col min="3085" max="3328" width="12.5703125" style="668"/>
    <col min="3329" max="3329" width="67.7109375" style="668" customWidth="1"/>
    <col min="3330" max="3330" width="19.5703125" style="668" customWidth="1"/>
    <col min="3331" max="3331" width="2.5703125" style="668" customWidth="1"/>
    <col min="3332" max="3332" width="20.7109375" style="668" customWidth="1"/>
    <col min="3333" max="3333" width="21.5703125" style="668" customWidth="1"/>
    <col min="3334" max="3335" width="20.85546875" style="668" customWidth="1"/>
    <col min="3336" max="3336" width="4.7109375" style="668" customWidth="1"/>
    <col min="3337" max="3337" width="21.5703125" style="668" customWidth="1"/>
    <col min="3338" max="3338" width="19.5703125" style="668" customWidth="1"/>
    <col min="3339" max="3339" width="15" style="668" customWidth="1"/>
    <col min="3340" max="3340" width="25.42578125" style="668" customWidth="1"/>
    <col min="3341" max="3584" width="12.5703125" style="668"/>
    <col min="3585" max="3585" width="67.7109375" style="668" customWidth="1"/>
    <col min="3586" max="3586" width="19.5703125" style="668" customWidth="1"/>
    <col min="3587" max="3587" width="2.5703125" style="668" customWidth="1"/>
    <col min="3588" max="3588" width="20.7109375" style="668" customWidth="1"/>
    <col min="3589" max="3589" width="21.5703125" style="668" customWidth="1"/>
    <col min="3590" max="3591" width="20.85546875" style="668" customWidth="1"/>
    <col min="3592" max="3592" width="4.7109375" style="668" customWidth="1"/>
    <col min="3593" max="3593" width="21.5703125" style="668" customWidth="1"/>
    <col min="3594" max="3594" width="19.5703125" style="668" customWidth="1"/>
    <col min="3595" max="3595" width="15" style="668" customWidth="1"/>
    <col min="3596" max="3596" width="25.42578125" style="668" customWidth="1"/>
    <col min="3597" max="3840" width="12.5703125" style="668"/>
    <col min="3841" max="3841" width="67.7109375" style="668" customWidth="1"/>
    <col min="3842" max="3842" width="19.5703125" style="668" customWidth="1"/>
    <col min="3843" max="3843" width="2.5703125" style="668" customWidth="1"/>
    <col min="3844" max="3844" width="20.7109375" style="668" customWidth="1"/>
    <col min="3845" max="3845" width="21.5703125" style="668" customWidth="1"/>
    <col min="3846" max="3847" width="20.85546875" style="668" customWidth="1"/>
    <col min="3848" max="3848" width="4.7109375" style="668" customWidth="1"/>
    <col min="3849" max="3849" width="21.5703125" style="668" customWidth="1"/>
    <col min="3850" max="3850" width="19.5703125" style="668" customWidth="1"/>
    <col min="3851" max="3851" width="15" style="668" customWidth="1"/>
    <col min="3852" max="3852" width="25.42578125" style="668" customWidth="1"/>
    <col min="3853" max="4096" width="12.5703125" style="668"/>
    <col min="4097" max="4097" width="67.7109375" style="668" customWidth="1"/>
    <col min="4098" max="4098" width="19.5703125" style="668" customWidth="1"/>
    <col min="4099" max="4099" width="2.5703125" style="668" customWidth="1"/>
    <col min="4100" max="4100" width="20.7109375" style="668" customWidth="1"/>
    <col min="4101" max="4101" width="21.5703125" style="668" customWidth="1"/>
    <col min="4102" max="4103" width="20.85546875" style="668" customWidth="1"/>
    <col min="4104" max="4104" width="4.7109375" style="668" customWidth="1"/>
    <col min="4105" max="4105" width="21.5703125" style="668" customWidth="1"/>
    <col min="4106" max="4106" width="19.5703125" style="668" customWidth="1"/>
    <col min="4107" max="4107" width="15" style="668" customWidth="1"/>
    <col min="4108" max="4108" width="25.42578125" style="668" customWidth="1"/>
    <col min="4109" max="4352" width="12.5703125" style="668"/>
    <col min="4353" max="4353" width="67.7109375" style="668" customWidth="1"/>
    <col min="4354" max="4354" width="19.5703125" style="668" customWidth="1"/>
    <col min="4355" max="4355" width="2.5703125" style="668" customWidth="1"/>
    <col min="4356" max="4356" width="20.7109375" style="668" customWidth="1"/>
    <col min="4357" max="4357" width="21.5703125" style="668" customWidth="1"/>
    <col min="4358" max="4359" width="20.85546875" style="668" customWidth="1"/>
    <col min="4360" max="4360" width="4.7109375" style="668" customWidth="1"/>
    <col min="4361" max="4361" width="21.5703125" style="668" customWidth="1"/>
    <col min="4362" max="4362" width="19.5703125" style="668" customWidth="1"/>
    <col min="4363" max="4363" width="15" style="668" customWidth="1"/>
    <col min="4364" max="4364" width="25.42578125" style="668" customWidth="1"/>
    <col min="4365" max="4608" width="12.5703125" style="668"/>
    <col min="4609" max="4609" width="67.7109375" style="668" customWidth="1"/>
    <col min="4610" max="4610" width="19.5703125" style="668" customWidth="1"/>
    <col min="4611" max="4611" width="2.5703125" style="668" customWidth="1"/>
    <col min="4612" max="4612" width="20.7109375" style="668" customWidth="1"/>
    <col min="4613" max="4613" width="21.5703125" style="668" customWidth="1"/>
    <col min="4614" max="4615" width="20.85546875" style="668" customWidth="1"/>
    <col min="4616" max="4616" width="4.7109375" style="668" customWidth="1"/>
    <col min="4617" max="4617" width="21.5703125" style="668" customWidth="1"/>
    <col min="4618" max="4618" width="19.5703125" style="668" customWidth="1"/>
    <col min="4619" max="4619" width="15" style="668" customWidth="1"/>
    <col min="4620" max="4620" width="25.42578125" style="668" customWidth="1"/>
    <col min="4621" max="4864" width="12.5703125" style="668"/>
    <col min="4865" max="4865" width="67.7109375" style="668" customWidth="1"/>
    <col min="4866" max="4866" width="19.5703125" style="668" customWidth="1"/>
    <col min="4867" max="4867" width="2.5703125" style="668" customWidth="1"/>
    <col min="4868" max="4868" width="20.7109375" style="668" customWidth="1"/>
    <col min="4869" max="4869" width="21.5703125" style="668" customWidth="1"/>
    <col min="4870" max="4871" width="20.85546875" style="668" customWidth="1"/>
    <col min="4872" max="4872" width="4.7109375" style="668" customWidth="1"/>
    <col min="4873" max="4873" width="21.5703125" style="668" customWidth="1"/>
    <col min="4874" max="4874" width="19.5703125" style="668" customWidth="1"/>
    <col min="4875" max="4875" width="15" style="668" customWidth="1"/>
    <col min="4876" max="4876" width="25.42578125" style="668" customWidth="1"/>
    <col min="4877" max="5120" width="12.5703125" style="668"/>
    <col min="5121" max="5121" width="67.7109375" style="668" customWidth="1"/>
    <col min="5122" max="5122" width="19.5703125" style="668" customWidth="1"/>
    <col min="5123" max="5123" width="2.5703125" style="668" customWidth="1"/>
    <col min="5124" max="5124" width="20.7109375" style="668" customWidth="1"/>
    <col min="5125" max="5125" width="21.5703125" style="668" customWidth="1"/>
    <col min="5126" max="5127" width="20.85546875" style="668" customWidth="1"/>
    <col min="5128" max="5128" width="4.7109375" style="668" customWidth="1"/>
    <col min="5129" max="5129" width="21.5703125" style="668" customWidth="1"/>
    <col min="5130" max="5130" width="19.5703125" style="668" customWidth="1"/>
    <col min="5131" max="5131" width="15" style="668" customWidth="1"/>
    <col min="5132" max="5132" width="25.42578125" style="668" customWidth="1"/>
    <col min="5133" max="5376" width="12.5703125" style="668"/>
    <col min="5377" max="5377" width="67.7109375" style="668" customWidth="1"/>
    <col min="5378" max="5378" width="19.5703125" style="668" customWidth="1"/>
    <col min="5379" max="5379" width="2.5703125" style="668" customWidth="1"/>
    <col min="5380" max="5380" width="20.7109375" style="668" customWidth="1"/>
    <col min="5381" max="5381" width="21.5703125" style="668" customWidth="1"/>
    <col min="5382" max="5383" width="20.85546875" style="668" customWidth="1"/>
    <col min="5384" max="5384" width="4.7109375" style="668" customWidth="1"/>
    <col min="5385" max="5385" width="21.5703125" style="668" customWidth="1"/>
    <col min="5386" max="5386" width="19.5703125" style="668" customWidth="1"/>
    <col min="5387" max="5387" width="15" style="668" customWidth="1"/>
    <col min="5388" max="5388" width="25.42578125" style="668" customWidth="1"/>
    <col min="5389" max="5632" width="12.5703125" style="668"/>
    <col min="5633" max="5633" width="67.7109375" style="668" customWidth="1"/>
    <col min="5634" max="5634" width="19.5703125" style="668" customWidth="1"/>
    <col min="5635" max="5635" width="2.5703125" style="668" customWidth="1"/>
    <col min="5636" max="5636" width="20.7109375" style="668" customWidth="1"/>
    <col min="5637" max="5637" width="21.5703125" style="668" customWidth="1"/>
    <col min="5638" max="5639" width="20.85546875" style="668" customWidth="1"/>
    <col min="5640" max="5640" width="4.7109375" style="668" customWidth="1"/>
    <col min="5641" max="5641" width="21.5703125" style="668" customWidth="1"/>
    <col min="5642" max="5642" width="19.5703125" style="668" customWidth="1"/>
    <col min="5643" max="5643" width="15" style="668" customWidth="1"/>
    <col min="5644" max="5644" width="25.42578125" style="668" customWidth="1"/>
    <col min="5645" max="5888" width="12.5703125" style="668"/>
    <col min="5889" max="5889" width="67.7109375" style="668" customWidth="1"/>
    <col min="5890" max="5890" width="19.5703125" style="668" customWidth="1"/>
    <col min="5891" max="5891" width="2.5703125" style="668" customWidth="1"/>
    <col min="5892" max="5892" width="20.7109375" style="668" customWidth="1"/>
    <col min="5893" max="5893" width="21.5703125" style="668" customWidth="1"/>
    <col min="5894" max="5895" width="20.85546875" style="668" customWidth="1"/>
    <col min="5896" max="5896" width="4.7109375" style="668" customWidth="1"/>
    <col min="5897" max="5897" width="21.5703125" style="668" customWidth="1"/>
    <col min="5898" max="5898" width="19.5703125" style="668" customWidth="1"/>
    <col min="5899" max="5899" width="15" style="668" customWidth="1"/>
    <col min="5900" max="5900" width="25.42578125" style="668" customWidth="1"/>
    <col min="5901" max="6144" width="12.5703125" style="668"/>
    <col min="6145" max="6145" width="67.7109375" style="668" customWidth="1"/>
    <col min="6146" max="6146" width="19.5703125" style="668" customWidth="1"/>
    <col min="6147" max="6147" width="2.5703125" style="668" customWidth="1"/>
    <col min="6148" max="6148" width="20.7109375" style="668" customWidth="1"/>
    <col min="6149" max="6149" width="21.5703125" style="668" customWidth="1"/>
    <col min="6150" max="6151" width="20.85546875" style="668" customWidth="1"/>
    <col min="6152" max="6152" width="4.7109375" style="668" customWidth="1"/>
    <col min="6153" max="6153" width="21.5703125" style="668" customWidth="1"/>
    <col min="6154" max="6154" width="19.5703125" style="668" customWidth="1"/>
    <col min="6155" max="6155" width="15" style="668" customWidth="1"/>
    <col min="6156" max="6156" width="25.42578125" style="668" customWidth="1"/>
    <col min="6157" max="6400" width="12.5703125" style="668"/>
    <col min="6401" max="6401" width="67.7109375" style="668" customWidth="1"/>
    <col min="6402" max="6402" width="19.5703125" style="668" customWidth="1"/>
    <col min="6403" max="6403" width="2.5703125" style="668" customWidth="1"/>
    <col min="6404" max="6404" width="20.7109375" style="668" customWidth="1"/>
    <col min="6405" max="6405" width="21.5703125" style="668" customWidth="1"/>
    <col min="6406" max="6407" width="20.85546875" style="668" customWidth="1"/>
    <col min="6408" max="6408" width="4.7109375" style="668" customWidth="1"/>
    <col min="6409" max="6409" width="21.5703125" style="668" customWidth="1"/>
    <col min="6410" max="6410" width="19.5703125" style="668" customWidth="1"/>
    <col min="6411" max="6411" width="15" style="668" customWidth="1"/>
    <col min="6412" max="6412" width="25.42578125" style="668" customWidth="1"/>
    <col min="6413" max="6656" width="12.5703125" style="668"/>
    <col min="6657" max="6657" width="67.7109375" style="668" customWidth="1"/>
    <col min="6658" max="6658" width="19.5703125" style="668" customWidth="1"/>
    <col min="6659" max="6659" width="2.5703125" style="668" customWidth="1"/>
    <col min="6660" max="6660" width="20.7109375" style="668" customWidth="1"/>
    <col min="6661" max="6661" width="21.5703125" style="668" customWidth="1"/>
    <col min="6662" max="6663" width="20.85546875" style="668" customWidth="1"/>
    <col min="6664" max="6664" width="4.7109375" style="668" customWidth="1"/>
    <col min="6665" max="6665" width="21.5703125" style="668" customWidth="1"/>
    <col min="6666" max="6666" width="19.5703125" style="668" customWidth="1"/>
    <col min="6667" max="6667" width="15" style="668" customWidth="1"/>
    <col min="6668" max="6668" width="25.42578125" style="668" customWidth="1"/>
    <col min="6669" max="6912" width="12.5703125" style="668"/>
    <col min="6913" max="6913" width="67.7109375" style="668" customWidth="1"/>
    <col min="6914" max="6914" width="19.5703125" style="668" customWidth="1"/>
    <col min="6915" max="6915" width="2.5703125" style="668" customWidth="1"/>
    <col min="6916" max="6916" width="20.7109375" style="668" customWidth="1"/>
    <col min="6917" max="6917" width="21.5703125" style="668" customWidth="1"/>
    <col min="6918" max="6919" width="20.85546875" style="668" customWidth="1"/>
    <col min="6920" max="6920" width="4.7109375" style="668" customWidth="1"/>
    <col min="6921" max="6921" width="21.5703125" style="668" customWidth="1"/>
    <col min="6922" max="6922" width="19.5703125" style="668" customWidth="1"/>
    <col min="6923" max="6923" width="15" style="668" customWidth="1"/>
    <col min="6924" max="6924" width="25.42578125" style="668" customWidth="1"/>
    <col min="6925" max="7168" width="12.5703125" style="668"/>
    <col min="7169" max="7169" width="67.7109375" style="668" customWidth="1"/>
    <col min="7170" max="7170" width="19.5703125" style="668" customWidth="1"/>
    <col min="7171" max="7171" width="2.5703125" style="668" customWidth="1"/>
    <col min="7172" max="7172" width="20.7109375" style="668" customWidth="1"/>
    <col min="7173" max="7173" width="21.5703125" style="668" customWidth="1"/>
    <col min="7174" max="7175" width="20.85546875" style="668" customWidth="1"/>
    <col min="7176" max="7176" width="4.7109375" style="668" customWidth="1"/>
    <col min="7177" max="7177" width="21.5703125" style="668" customWidth="1"/>
    <col min="7178" max="7178" width="19.5703125" style="668" customWidth="1"/>
    <col min="7179" max="7179" width="15" style="668" customWidth="1"/>
    <col min="7180" max="7180" width="25.42578125" style="668" customWidth="1"/>
    <col min="7181" max="7424" width="12.5703125" style="668"/>
    <col min="7425" max="7425" width="67.7109375" style="668" customWidth="1"/>
    <col min="7426" max="7426" width="19.5703125" style="668" customWidth="1"/>
    <col min="7427" max="7427" width="2.5703125" style="668" customWidth="1"/>
    <col min="7428" max="7428" width="20.7109375" style="668" customWidth="1"/>
    <col min="7429" max="7429" width="21.5703125" style="668" customWidth="1"/>
    <col min="7430" max="7431" width="20.85546875" style="668" customWidth="1"/>
    <col min="7432" max="7432" width="4.7109375" style="668" customWidth="1"/>
    <col min="7433" max="7433" width="21.5703125" style="668" customWidth="1"/>
    <col min="7434" max="7434" width="19.5703125" style="668" customWidth="1"/>
    <col min="7435" max="7435" width="15" style="668" customWidth="1"/>
    <col min="7436" max="7436" width="25.42578125" style="668" customWidth="1"/>
    <col min="7437" max="7680" width="12.5703125" style="668"/>
    <col min="7681" max="7681" width="67.7109375" style="668" customWidth="1"/>
    <col min="7682" max="7682" width="19.5703125" style="668" customWidth="1"/>
    <col min="7683" max="7683" width="2.5703125" style="668" customWidth="1"/>
    <col min="7684" max="7684" width="20.7109375" style="668" customWidth="1"/>
    <col min="7685" max="7685" width="21.5703125" style="668" customWidth="1"/>
    <col min="7686" max="7687" width="20.85546875" style="668" customWidth="1"/>
    <col min="7688" max="7688" width="4.7109375" style="668" customWidth="1"/>
    <col min="7689" max="7689" width="21.5703125" style="668" customWidth="1"/>
    <col min="7690" max="7690" width="19.5703125" style="668" customWidth="1"/>
    <col min="7691" max="7691" width="15" style="668" customWidth="1"/>
    <col min="7692" max="7692" width="25.42578125" style="668" customWidth="1"/>
    <col min="7693" max="7936" width="12.5703125" style="668"/>
    <col min="7937" max="7937" width="67.7109375" style="668" customWidth="1"/>
    <col min="7938" max="7938" width="19.5703125" style="668" customWidth="1"/>
    <col min="7939" max="7939" width="2.5703125" style="668" customWidth="1"/>
    <col min="7940" max="7940" width="20.7109375" style="668" customWidth="1"/>
    <col min="7941" max="7941" width="21.5703125" style="668" customWidth="1"/>
    <col min="7942" max="7943" width="20.85546875" style="668" customWidth="1"/>
    <col min="7944" max="7944" width="4.7109375" style="668" customWidth="1"/>
    <col min="7945" max="7945" width="21.5703125" style="668" customWidth="1"/>
    <col min="7946" max="7946" width="19.5703125" style="668" customWidth="1"/>
    <col min="7947" max="7947" width="15" style="668" customWidth="1"/>
    <col min="7948" max="7948" width="25.42578125" style="668" customWidth="1"/>
    <col min="7949" max="8192" width="12.5703125" style="668"/>
    <col min="8193" max="8193" width="67.7109375" style="668" customWidth="1"/>
    <col min="8194" max="8194" width="19.5703125" style="668" customWidth="1"/>
    <col min="8195" max="8195" width="2.5703125" style="668" customWidth="1"/>
    <col min="8196" max="8196" width="20.7109375" style="668" customWidth="1"/>
    <col min="8197" max="8197" width="21.5703125" style="668" customWidth="1"/>
    <col min="8198" max="8199" width="20.85546875" style="668" customWidth="1"/>
    <col min="8200" max="8200" width="4.7109375" style="668" customWidth="1"/>
    <col min="8201" max="8201" width="21.5703125" style="668" customWidth="1"/>
    <col min="8202" max="8202" width="19.5703125" style="668" customWidth="1"/>
    <col min="8203" max="8203" width="15" style="668" customWidth="1"/>
    <col min="8204" max="8204" width="25.42578125" style="668" customWidth="1"/>
    <col min="8205" max="8448" width="12.5703125" style="668"/>
    <col min="8449" max="8449" width="67.7109375" style="668" customWidth="1"/>
    <col min="8450" max="8450" width="19.5703125" style="668" customWidth="1"/>
    <col min="8451" max="8451" width="2.5703125" style="668" customWidth="1"/>
    <col min="8452" max="8452" width="20.7109375" style="668" customWidth="1"/>
    <col min="8453" max="8453" width="21.5703125" style="668" customWidth="1"/>
    <col min="8454" max="8455" width="20.85546875" style="668" customWidth="1"/>
    <col min="8456" max="8456" width="4.7109375" style="668" customWidth="1"/>
    <col min="8457" max="8457" width="21.5703125" style="668" customWidth="1"/>
    <col min="8458" max="8458" width="19.5703125" style="668" customWidth="1"/>
    <col min="8459" max="8459" width="15" style="668" customWidth="1"/>
    <col min="8460" max="8460" width="25.42578125" style="668" customWidth="1"/>
    <col min="8461" max="8704" width="12.5703125" style="668"/>
    <col min="8705" max="8705" width="67.7109375" style="668" customWidth="1"/>
    <col min="8706" max="8706" width="19.5703125" style="668" customWidth="1"/>
    <col min="8707" max="8707" width="2.5703125" style="668" customWidth="1"/>
    <col min="8708" max="8708" width="20.7109375" style="668" customWidth="1"/>
    <col min="8709" max="8709" width="21.5703125" style="668" customWidth="1"/>
    <col min="8710" max="8711" width="20.85546875" style="668" customWidth="1"/>
    <col min="8712" max="8712" width="4.7109375" style="668" customWidth="1"/>
    <col min="8713" max="8713" width="21.5703125" style="668" customWidth="1"/>
    <col min="8714" max="8714" width="19.5703125" style="668" customWidth="1"/>
    <col min="8715" max="8715" width="15" style="668" customWidth="1"/>
    <col min="8716" max="8716" width="25.42578125" style="668" customWidth="1"/>
    <col min="8717" max="8960" width="12.5703125" style="668"/>
    <col min="8961" max="8961" width="67.7109375" style="668" customWidth="1"/>
    <col min="8962" max="8962" width="19.5703125" style="668" customWidth="1"/>
    <col min="8963" max="8963" width="2.5703125" style="668" customWidth="1"/>
    <col min="8964" max="8964" width="20.7109375" style="668" customWidth="1"/>
    <col min="8965" max="8965" width="21.5703125" style="668" customWidth="1"/>
    <col min="8966" max="8967" width="20.85546875" style="668" customWidth="1"/>
    <col min="8968" max="8968" width="4.7109375" style="668" customWidth="1"/>
    <col min="8969" max="8969" width="21.5703125" style="668" customWidth="1"/>
    <col min="8970" max="8970" width="19.5703125" style="668" customWidth="1"/>
    <col min="8971" max="8971" width="15" style="668" customWidth="1"/>
    <col min="8972" max="8972" width="25.42578125" style="668" customWidth="1"/>
    <col min="8973" max="9216" width="12.5703125" style="668"/>
    <col min="9217" max="9217" width="67.7109375" style="668" customWidth="1"/>
    <col min="9218" max="9218" width="19.5703125" style="668" customWidth="1"/>
    <col min="9219" max="9219" width="2.5703125" style="668" customWidth="1"/>
    <col min="9220" max="9220" width="20.7109375" style="668" customWidth="1"/>
    <col min="9221" max="9221" width="21.5703125" style="668" customWidth="1"/>
    <col min="9222" max="9223" width="20.85546875" style="668" customWidth="1"/>
    <col min="9224" max="9224" width="4.7109375" style="668" customWidth="1"/>
    <col min="9225" max="9225" width="21.5703125" style="668" customWidth="1"/>
    <col min="9226" max="9226" width="19.5703125" style="668" customWidth="1"/>
    <col min="9227" max="9227" width="15" style="668" customWidth="1"/>
    <col min="9228" max="9228" width="25.42578125" style="668" customWidth="1"/>
    <col min="9229" max="9472" width="12.5703125" style="668"/>
    <col min="9473" max="9473" width="67.7109375" style="668" customWidth="1"/>
    <col min="9474" max="9474" width="19.5703125" style="668" customWidth="1"/>
    <col min="9475" max="9475" width="2.5703125" style="668" customWidth="1"/>
    <col min="9476" max="9476" width="20.7109375" style="668" customWidth="1"/>
    <col min="9477" max="9477" width="21.5703125" style="668" customWidth="1"/>
    <col min="9478" max="9479" width="20.85546875" style="668" customWidth="1"/>
    <col min="9480" max="9480" width="4.7109375" style="668" customWidth="1"/>
    <col min="9481" max="9481" width="21.5703125" style="668" customWidth="1"/>
    <col min="9482" max="9482" width="19.5703125" style="668" customWidth="1"/>
    <col min="9483" max="9483" width="15" style="668" customWidth="1"/>
    <col min="9484" max="9484" width="25.42578125" style="668" customWidth="1"/>
    <col min="9485" max="9728" width="12.5703125" style="668"/>
    <col min="9729" max="9729" width="67.7109375" style="668" customWidth="1"/>
    <col min="9730" max="9730" width="19.5703125" style="668" customWidth="1"/>
    <col min="9731" max="9731" width="2.5703125" style="668" customWidth="1"/>
    <col min="9732" max="9732" width="20.7109375" style="668" customWidth="1"/>
    <col min="9733" max="9733" width="21.5703125" style="668" customWidth="1"/>
    <col min="9734" max="9735" width="20.85546875" style="668" customWidth="1"/>
    <col min="9736" max="9736" width="4.7109375" style="668" customWidth="1"/>
    <col min="9737" max="9737" width="21.5703125" style="668" customWidth="1"/>
    <col min="9738" max="9738" width="19.5703125" style="668" customWidth="1"/>
    <col min="9739" max="9739" width="15" style="668" customWidth="1"/>
    <col min="9740" max="9740" width="25.42578125" style="668" customWidth="1"/>
    <col min="9741" max="9984" width="12.5703125" style="668"/>
    <col min="9985" max="9985" width="67.7109375" style="668" customWidth="1"/>
    <col min="9986" max="9986" width="19.5703125" style="668" customWidth="1"/>
    <col min="9987" max="9987" width="2.5703125" style="668" customWidth="1"/>
    <col min="9988" max="9988" width="20.7109375" style="668" customWidth="1"/>
    <col min="9989" max="9989" width="21.5703125" style="668" customWidth="1"/>
    <col min="9990" max="9991" width="20.85546875" style="668" customWidth="1"/>
    <col min="9992" max="9992" width="4.7109375" style="668" customWidth="1"/>
    <col min="9993" max="9993" width="21.5703125" style="668" customWidth="1"/>
    <col min="9994" max="9994" width="19.5703125" style="668" customWidth="1"/>
    <col min="9995" max="9995" width="15" style="668" customWidth="1"/>
    <col min="9996" max="9996" width="25.42578125" style="668" customWidth="1"/>
    <col min="9997" max="10240" width="12.5703125" style="668"/>
    <col min="10241" max="10241" width="67.7109375" style="668" customWidth="1"/>
    <col min="10242" max="10242" width="19.5703125" style="668" customWidth="1"/>
    <col min="10243" max="10243" width="2.5703125" style="668" customWidth="1"/>
    <col min="10244" max="10244" width="20.7109375" style="668" customWidth="1"/>
    <col min="10245" max="10245" width="21.5703125" style="668" customWidth="1"/>
    <col min="10246" max="10247" width="20.85546875" style="668" customWidth="1"/>
    <col min="10248" max="10248" width="4.7109375" style="668" customWidth="1"/>
    <col min="10249" max="10249" width="21.5703125" style="668" customWidth="1"/>
    <col min="10250" max="10250" width="19.5703125" style="668" customWidth="1"/>
    <col min="10251" max="10251" width="15" style="668" customWidth="1"/>
    <col min="10252" max="10252" width="25.42578125" style="668" customWidth="1"/>
    <col min="10253" max="10496" width="12.5703125" style="668"/>
    <col min="10497" max="10497" width="67.7109375" style="668" customWidth="1"/>
    <col min="10498" max="10498" width="19.5703125" style="668" customWidth="1"/>
    <col min="10499" max="10499" width="2.5703125" style="668" customWidth="1"/>
    <col min="10500" max="10500" width="20.7109375" style="668" customWidth="1"/>
    <col min="10501" max="10501" width="21.5703125" style="668" customWidth="1"/>
    <col min="10502" max="10503" width="20.85546875" style="668" customWidth="1"/>
    <col min="10504" max="10504" width="4.7109375" style="668" customWidth="1"/>
    <col min="10505" max="10505" width="21.5703125" style="668" customWidth="1"/>
    <col min="10506" max="10506" width="19.5703125" style="668" customWidth="1"/>
    <col min="10507" max="10507" width="15" style="668" customWidth="1"/>
    <col min="10508" max="10508" width="25.42578125" style="668" customWidth="1"/>
    <col min="10509" max="10752" width="12.5703125" style="668"/>
    <col min="10753" max="10753" width="67.7109375" style="668" customWidth="1"/>
    <col min="10754" max="10754" width="19.5703125" style="668" customWidth="1"/>
    <col min="10755" max="10755" width="2.5703125" style="668" customWidth="1"/>
    <col min="10756" max="10756" width="20.7109375" style="668" customWidth="1"/>
    <col min="10757" max="10757" width="21.5703125" style="668" customWidth="1"/>
    <col min="10758" max="10759" width="20.85546875" style="668" customWidth="1"/>
    <col min="10760" max="10760" width="4.7109375" style="668" customWidth="1"/>
    <col min="10761" max="10761" width="21.5703125" style="668" customWidth="1"/>
    <col min="10762" max="10762" width="19.5703125" style="668" customWidth="1"/>
    <col min="10763" max="10763" width="15" style="668" customWidth="1"/>
    <col min="10764" max="10764" width="25.42578125" style="668" customWidth="1"/>
    <col min="10765" max="11008" width="12.5703125" style="668"/>
    <col min="11009" max="11009" width="67.7109375" style="668" customWidth="1"/>
    <col min="11010" max="11010" width="19.5703125" style="668" customWidth="1"/>
    <col min="11011" max="11011" width="2.5703125" style="668" customWidth="1"/>
    <col min="11012" max="11012" width="20.7109375" style="668" customWidth="1"/>
    <col min="11013" max="11013" width="21.5703125" style="668" customWidth="1"/>
    <col min="11014" max="11015" width="20.85546875" style="668" customWidth="1"/>
    <col min="11016" max="11016" width="4.7109375" style="668" customWidth="1"/>
    <col min="11017" max="11017" width="21.5703125" style="668" customWidth="1"/>
    <col min="11018" max="11018" width="19.5703125" style="668" customWidth="1"/>
    <col min="11019" max="11019" width="15" style="668" customWidth="1"/>
    <col min="11020" max="11020" width="25.42578125" style="668" customWidth="1"/>
    <col min="11021" max="11264" width="12.5703125" style="668"/>
    <col min="11265" max="11265" width="67.7109375" style="668" customWidth="1"/>
    <col min="11266" max="11266" width="19.5703125" style="668" customWidth="1"/>
    <col min="11267" max="11267" width="2.5703125" style="668" customWidth="1"/>
    <col min="11268" max="11268" width="20.7109375" style="668" customWidth="1"/>
    <col min="11269" max="11269" width="21.5703125" style="668" customWidth="1"/>
    <col min="11270" max="11271" width="20.85546875" style="668" customWidth="1"/>
    <col min="11272" max="11272" width="4.7109375" style="668" customWidth="1"/>
    <col min="11273" max="11273" width="21.5703125" style="668" customWidth="1"/>
    <col min="11274" max="11274" width="19.5703125" style="668" customWidth="1"/>
    <col min="11275" max="11275" width="15" style="668" customWidth="1"/>
    <col min="11276" max="11276" width="25.42578125" style="668" customWidth="1"/>
    <col min="11277" max="11520" width="12.5703125" style="668"/>
    <col min="11521" max="11521" width="67.7109375" style="668" customWidth="1"/>
    <col min="11522" max="11522" width="19.5703125" style="668" customWidth="1"/>
    <col min="11523" max="11523" width="2.5703125" style="668" customWidth="1"/>
    <col min="11524" max="11524" width="20.7109375" style="668" customWidth="1"/>
    <col min="11525" max="11525" width="21.5703125" style="668" customWidth="1"/>
    <col min="11526" max="11527" width="20.85546875" style="668" customWidth="1"/>
    <col min="11528" max="11528" width="4.7109375" style="668" customWidth="1"/>
    <col min="11529" max="11529" width="21.5703125" style="668" customWidth="1"/>
    <col min="11530" max="11530" width="19.5703125" style="668" customWidth="1"/>
    <col min="11531" max="11531" width="15" style="668" customWidth="1"/>
    <col min="11532" max="11532" width="25.42578125" style="668" customWidth="1"/>
    <col min="11533" max="11776" width="12.5703125" style="668"/>
    <col min="11777" max="11777" width="67.7109375" style="668" customWidth="1"/>
    <col min="11778" max="11778" width="19.5703125" style="668" customWidth="1"/>
    <col min="11779" max="11779" width="2.5703125" style="668" customWidth="1"/>
    <col min="11780" max="11780" width="20.7109375" style="668" customWidth="1"/>
    <col min="11781" max="11781" width="21.5703125" style="668" customWidth="1"/>
    <col min="11782" max="11783" width="20.85546875" style="668" customWidth="1"/>
    <col min="11784" max="11784" width="4.7109375" style="668" customWidth="1"/>
    <col min="11785" max="11785" width="21.5703125" style="668" customWidth="1"/>
    <col min="11786" max="11786" width="19.5703125" style="668" customWidth="1"/>
    <col min="11787" max="11787" width="15" style="668" customWidth="1"/>
    <col min="11788" max="11788" width="25.42578125" style="668" customWidth="1"/>
    <col min="11789" max="12032" width="12.5703125" style="668"/>
    <col min="12033" max="12033" width="67.7109375" style="668" customWidth="1"/>
    <col min="12034" max="12034" width="19.5703125" style="668" customWidth="1"/>
    <col min="12035" max="12035" width="2.5703125" style="668" customWidth="1"/>
    <col min="12036" max="12036" width="20.7109375" style="668" customWidth="1"/>
    <col min="12037" max="12037" width="21.5703125" style="668" customWidth="1"/>
    <col min="12038" max="12039" width="20.85546875" style="668" customWidth="1"/>
    <col min="12040" max="12040" width="4.7109375" style="668" customWidth="1"/>
    <col min="12041" max="12041" width="21.5703125" style="668" customWidth="1"/>
    <col min="12042" max="12042" width="19.5703125" style="668" customWidth="1"/>
    <col min="12043" max="12043" width="15" style="668" customWidth="1"/>
    <col min="12044" max="12044" width="25.42578125" style="668" customWidth="1"/>
    <col min="12045" max="12288" width="12.5703125" style="668"/>
    <col min="12289" max="12289" width="67.7109375" style="668" customWidth="1"/>
    <col min="12290" max="12290" width="19.5703125" style="668" customWidth="1"/>
    <col min="12291" max="12291" width="2.5703125" style="668" customWidth="1"/>
    <col min="12292" max="12292" width="20.7109375" style="668" customWidth="1"/>
    <col min="12293" max="12293" width="21.5703125" style="668" customWidth="1"/>
    <col min="12294" max="12295" width="20.85546875" style="668" customWidth="1"/>
    <col min="12296" max="12296" width="4.7109375" style="668" customWidth="1"/>
    <col min="12297" max="12297" width="21.5703125" style="668" customWidth="1"/>
    <col min="12298" max="12298" width="19.5703125" style="668" customWidth="1"/>
    <col min="12299" max="12299" width="15" style="668" customWidth="1"/>
    <col min="12300" max="12300" width="25.42578125" style="668" customWidth="1"/>
    <col min="12301" max="12544" width="12.5703125" style="668"/>
    <col min="12545" max="12545" width="67.7109375" style="668" customWidth="1"/>
    <col min="12546" max="12546" width="19.5703125" style="668" customWidth="1"/>
    <col min="12547" max="12547" width="2.5703125" style="668" customWidth="1"/>
    <col min="12548" max="12548" width="20.7109375" style="668" customWidth="1"/>
    <col min="12549" max="12549" width="21.5703125" style="668" customWidth="1"/>
    <col min="12550" max="12551" width="20.85546875" style="668" customWidth="1"/>
    <col min="12552" max="12552" width="4.7109375" style="668" customWidth="1"/>
    <col min="12553" max="12553" width="21.5703125" style="668" customWidth="1"/>
    <col min="12554" max="12554" width="19.5703125" style="668" customWidth="1"/>
    <col min="12555" max="12555" width="15" style="668" customWidth="1"/>
    <col min="12556" max="12556" width="25.42578125" style="668" customWidth="1"/>
    <col min="12557" max="12800" width="12.5703125" style="668"/>
    <col min="12801" max="12801" width="67.7109375" style="668" customWidth="1"/>
    <col min="12802" max="12802" width="19.5703125" style="668" customWidth="1"/>
    <col min="12803" max="12803" width="2.5703125" style="668" customWidth="1"/>
    <col min="12804" max="12804" width="20.7109375" style="668" customWidth="1"/>
    <col min="12805" max="12805" width="21.5703125" style="668" customWidth="1"/>
    <col min="12806" max="12807" width="20.85546875" style="668" customWidth="1"/>
    <col min="12808" max="12808" width="4.7109375" style="668" customWidth="1"/>
    <col min="12809" max="12809" width="21.5703125" style="668" customWidth="1"/>
    <col min="12810" max="12810" width="19.5703125" style="668" customWidth="1"/>
    <col min="12811" max="12811" width="15" style="668" customWidth="1"/>
    <col min="12812" max="12812" width="25.42578125" style="668" customWidth="1"/>
    <col min="12813" max="13056" width="12.5703125" style="668"/>
    <col min="13057" max="13057" width="67.7109375" style="668" customWidth="1"/>
    <col min="13058" max="13058" width="19.5703125" style="668" customWidth="1"/>
    <col min="13059" max="13059" width="2.5703125" style="668" customWidth="1"/>
    <col min="13060" max="13060" width="20.7109375" style="668" customWidth="1"/>
    <col min="13061" max="13061" width="21.5703125" style="668" customWidth="1"/>
    <col min="13062" max="13063" width="20.85546875" style="668" customWidth="1"/>
    <col min="13064" max="13064" width="4.7109375" style="668" customWidth="1"/>
    <col min="13065" max="13065" width="21.5703125" style="668" customWidth="1"/>
    <col min="13066" max="13066" width="19.5703125" style="668" customWidth="1"/>
    <col min="13067" max="13067" width="15" style="668" customWidth="1"/>
    <col min="13068" max="13068" width="25.42578125" style="668" customWidth="1"/>
    <col min="13069" max="13312" width="12.5703125" style="668"/>
    <col min="13313" max="13313" width="67.7109375" style="668" customWidth="1"/>
    <col min="13314" max="13314" width="19.5703125" style="668" customWidth="1"/>
    <col min="13315" max="13315" width="2.5703125" style="668" customWidth="1"/>
    <col min="13316" max="13316" width="20.7109375" style="668" customWidth="1"/>
    <col min="13317" max="13317" width="21.5703125" style="668" customWidth="1"/>
    <col min="13318" max="13319" width="20.85546875" style="668" customWidth="1"/>
    <col min="13320" max="13320" width="4.7109375" style="668" customWidth="1"/>
    <col min="13321" max="13321" width="21.5703125" style="668" customWidth="1"/>
    <col min="13322" max="13322" width="19.5703125" style="668" customWidth="1"/>
    <col min="13323" max="13323" width="15" style="668" customWidth="1"/>
    <col min="13324" max="13324" width="25.42578125" style="668" customWidth="1"/>
    <col min="13325" max="13568" width="12.5703125" style="668"/>
    <col min="13569" max="13569" width="67.7109375" style="668" customWidth="1"/>
    <col min="13570" max="13570" width="19.5703125" style="668" customWidth="1"/>
    <col min="13571" max="13571" width="2.5703125" style="668" customWidth="1"/>
    <col min="13572" max="13572" width="20.7109375" style="668" customWidth="1"/>
    <col min="13573" max="13573" width="21.5703125" style="668" customWidth="1"/>
    <col min="13574" max="13575" width="20.85546875" style="668" customWidth="1"/>
    <col min="13576" max="13576" width="4.7109375" style="668" customWidth="1"/>
    <col min="13577" max="13577" width="21.5703125" style="668" customWidth="1"/>
    <col min="13578" max="13578" width="19.5703125" style="668" customWidth="1"/>
    <col min="13579" max="13579" width="15" style="668" customWidth="1"/>
    <col min="13580" max="13580" width="25.42578125" style="668" customWidth="1"/>
    <col min="13581" max="13824" width="12.5703125" style="668"/>
    <col min="13825" max="13825" width="67.7109375" style="668" customWidth="1"/>
    <col min="13826" max="13826" width="19.5703125" style="668" customWidth="1"/>
    <col min="13827" max="13827" width="2.5703125" style="668" customWidth="1"/>
    <col min="13828" max="13828" width="20.7109375" style="668" customWidth="1"/>
    <col min="13829" max="13829" width="21.5703125" style="668" customWidth="1"/>
    <col min="13830" max="13831" width="20.85546875" style="668" customWidth="1"/>
    <col min="13832" max="13832" width="4.7109375" style="668" customWidth="1"/>
    <col min="13833" max="13833" width="21.5703125" style="668" customWidth="1"/>
    <col min="13834" max="13834" width="19.5703125" style="668" customWidth="1"/>
    <col min="13835" max="13835" width="15" style="668" customWidth="1"/>
    <col min="13836" max="13836" width="25.42578125" style="668" customWidth="1"/>
    <col min="13837" max="14080" width="12.5703125" style="668"/>
    <col min="14081" max="14081" width="67.7109375" style="668" customWidth="1"/>
    <col min="14082" max="14082" width="19.5703125" style="668" customWidth="1"/>
    <col min="14083" max="14083" width="2.5703125" style="668" customWidth="1"/>
    <col min="14084" max="14084" width="20.7109375" style="668" customWidth="1"/>
    <col min="14085" max="14085" width="21.5703125" style="668" customWidth="1"/>
    <col min="14086" max="14087" width="20.85546875" style="668" customWidth="1"/>
    <col min="14088" max="14088" width="4.7109375" style="668" customWidth="1"/>
    <col min="14089" max="14089" width="21.5703125" style="668" customWidth="1"/>
    <col min="14090" max="14090" width="19.5703125" style="668" customWidth="1"/>
    <col min="14091" max="14091" width="15" style="668" customWidth="1"/>
    <col min="14092" max="14092" width="25.42578125" style="668" customWidth="1"/>
    <col min="14093" max="14336" width="12.5703125" style="668"/>
    <col min="14337" max="14337" width="67.7109375" style="668" customWidth="1"/>
    <col min="14338" max="14338" width="19.5703125" style="668" customWidth="1"/>
    <col min="14339" max="14339" width="2.5703125" style="668" customWidth="1"/>
    <col min="14340" max="14340" width="20.7109375" style="668" customWidth="1"/>
    <col min="14341" max="14341" width="21.5703125" style="668" customWidth="1"/>
    <col min="14342" max="14343" width="20.85546875" style="668" customWidth="1"/>
    <col min="14344" max="14344" width="4.7109375" style="668" customWidth="1"/>
    <col min="14345" max="14345" width="21.5703125" style="668" customWidth="1"/>
    <col min="14346" max="14346" width="19.5703125" style="668" customWidth="1"/>
    <col min="14347" max="14347" width="15" style="668" customWidth="1"/>
    <col min="14348" max="14348" width="25.42578125" style="668" customWidth="1"/>
    <col min="14349" max="14592" width="12.5703125" style="668"/>
    <col min="14593" max="14593" width="67.7109375" style="668" customWidth="1"/>
    <col min="14594" max="14594" width="19.5703125" style="668" customWidth="1"/>
    <col min="14595" max="14595" width="2.5703125" style="668" customWidth="1"/>
    <col min="14596" max="14596" width="20.7109375" style="668" customWidth="1"/>
    <col min="14597" max="14597" width="21.5703125" style="668" customWidth="1"/>
    <col min="14598" max="14599" width="20.85546875" style="668" customWidth="1"/>
    <col min="14600" max="14600" width="4.7109375" style="668" customWidth="1"/>
    <col min="14601" max="14601" width="21.5703125" style="668" customWidth="1"/>
    <col min="14602" max="14602" width="19.5703125" style="668" customWidth="1"/>
    <col min="14603" max="14603" width="15" style="668" customWidth="1"/>
    <col min="14604" max="14604" width="25.42578125" style="668" customWidth="1"/>
    <col min="14605" max="14848" width="12.5703125" style="668"/>
    <col min="14849" max="14849" width="67.7109375" style="668" customWidth="1"/>
    <col min="14850" max="14850" width="19.5703125" style="668" customWidth="1"/>
    <col min="14851" max="14851" width="2.5703125" style="668" customWidth="1"/>
    <col min="14852" max="14852" width="20.7109375" style="668" customWidth="1"/>
    <col min="14853" max="14853" width="21.5703125" style="668" customWidth="1"/>
    <col min="14854" max="14855" width="20.85546875" style="668" customWidth="1"/>
    <col min="14856" max="14856" width="4.7109375" style="668" customWidth="1"/>
    <col min="14857" max="14857" width="21.5703125" style="668" customWidth="1"/>
    <col min="14858" max="14858" width="19.5703125" style="668" customWidth="1"/>
    <col min="14859" max="14859" width="15" style="668" customWidth="1"/>
    <col min="14860" max="14860" width="25.42578125" style="668" customWidth="1"/>
    <col min="14861" max="15104" width="12.5703125" style="668"/>
    <col min="15105" max="15105" width="67.7109375" style="668" customWidth="1"/>
    <col min="15106" max="15106" width="19.5703125" style="668" customWidth="1"/>
    <col min="15107" max="15107" width="2.5703125" style="668" customWidth="1"/>
    <col min="15108" max="15108" width="20.7109375" style="668" customWidth="1"/>
    <col min="15109" max="15109" width="21.5703125" style="668" customWidth="1"/>
    <col min="15110" max="15111" width="20.85546875" style="668" customWidth="1"/>
    <col min="15112" max="15112" width="4.7109375" style="668" customWidth="1"/>
    <col min="15113" max="15113" width="21.5703125" style="668" customWidth="1"/>
    <col min="15114" max="15114" width="19.5703125" style="668" customWidth="1"/>
    <col min="15115" max="15115" width="15" style="668" customWidth="1"/>
    <col min="15116" max="15116" width="25.42578125" style="668" customWidth="1"/>
    <col min="15117" max="15360" width="12.5703125" style="668"/>
    <col min="15361" max="15361" width="67.7109375" style="668" customWidth="1"/>
    <col min="15362" max="15362" width="19.5703125" style="668" customWidth="1"/>
    <col min="15363" max="15363" width="2.5703125" style="668" customWidth="1"/>
    <col min="15364" max="15364" width="20.7109375" style="668" customWidth="1"/>
    <col min="15365" max="15365" width="21.5703125" style="668" customWidth="1"/>
    <col min="15366" max="15367" width="20.85546875" style="668" customWidth="1"/>
    <col min="15368" max="15368" width="4.7109375" style="668" customWidth="1"/>
    <col min="15369" max="15369" width="21.5703125" style="668" customWidth="1"/>
    <col min="15370" max="15370" width="19.5703125" style="668" customWidth="1"/>
    <col min="15371" max="15371" width="15" style="668" customWidth="1"/>
    <col min="15372" max="15372" width="25.42578125" style="668" customWidth="1"/>
    <col min="15373" max="15616" width="12.5703125" style="668"/>
    <col min="15617" max="15617" width="67.7109375" style="668" customWidth="1"/>
    <col min="15618" max="15618" width="19.5703125" style="668" customWidth="1"/>
    <col min="15619" max="15619" width="2.5703125" style="668" customWidth="1"/>
    <col min="15620" max="15620" width="20.7109375" style="668" customWidth="1"/>
    <col min="15621" max="15621" width="21.5703125" style="668" customWidth="1"/>
    <col min="15622" max="15623" width="20.85546875" style="668" customWidth="1"/>
    <col min="15624" max="15624" width="4.7109375" style="668" customWidth="1"/>
    <col min="15625" max="15625" width="21.5703125" style="668" customWidth="1"/>
    <col min="15626" max="15626" width="19.5703125" style="668" customWidth="1"/>
    <col min="15627" max="15627" width="15" style="668" customWidth="1"/>
    <col min="15628" max="15628" width="25.42578125" style="668" customWidth="1"/>
    <col min="15629" max="15872" width="12.5703125" style="668"/>
    <col min="15873" max="15873" width="67.7109375" style="668" customWidth="1"/>
    <col min="15874" max="15874" width="19.5703125" style="668" customWidth="1"/>
    <col min="15875" max="15875" width="2.5703125" style="668" customWidth="1"/>
    <col min="15876" max="15876" width="20.7109375" style="668" customWidth="1"/>
    <col min="15877" max="15877" width="21.5703125" style="668" customWidth="1"/>
    <col min="15878" max="15879" width="20.85546875" style="668" customWidth="1"/>
    <col min="15880" max="15880" width="4.7109375" style="668" customWidth="1"/>
    <col min="15881" max="15881" width="21.5703125" style="668" customWidth="1"/>
    <col min="15882" max="15882" width="19.5703125" style="668" customWidth="1"/>
    <col min="15883" max="15883" width="15" style="668" customWidth="1"/>
    <col min="15884" max="15884" width="25.42578125" style="668" customWidth="1"/>
    <col min="15885" max="16128" width="12.5703125" style="668"/>
    <col min="16129" max="16129" width="67.7109375" style="668" customWidth="1"/>
    <col min="16130" max="16130" width="19.5703125" style="668" customWidth="1"/>
    <col min="16131" max="16131" width="2.5703125" style="668" customWidth="1"/>
    <col min="16132" max="16132" width="20.7109375" style="668" customWidth="1"/>
    <col min="16133" max="16133" width="21.5703125" style="668" customWidth="1"/>
    <col min="16134" max="16135" width="20.85546875" style="668" customWidth="1"/>
    <col min="16136" max="16136" width="4.7109375" style="668" customWidth="1"/>
    <col min="16137" max="16137" width="21.5703125" style="668" customWidth="1"/>
    <col min="16138" max="16138" width="19.5703125" style="668" customWidth="1"/>
    <col min="16139" max="16139" width="15" style="668" customWidth="1"/>
    <col min="16140" max="16140" width="25.42578125" style="668" customWidth="1"/>
    <col min="16141" max="16384" width="12.5703125" style="668"/>
  </cols>
  <sheetData>
    <row r="1" spans="1:66" ht="16.5" customHeight="1">
      <c r="A1" s="665" t="s">
        <v>632</v>
      </c>
      <c r="B1" s="666"/>
      <c r="C1" s="666"/>
      <c r="D1" s="666"/>
      <c r="E1" s="666"/>
      <c r="F1" s="667"/>
      <c r="G1" s="667"/>
    </row>
    <row r="2" spans="1:66" ht="25.5" customHeight="1">
      <c r="A2" s="669" t="s">
        <v>633</v>
      </c>
      <c r="B2" s="670"/>
      <c r="C2" s="670"/>
      <c r="D2" s="670"/>
      <c r="E2" s="670"/>
      <c r="F2" s="671"/>
      <c r="G2" s="671"/>
    </row>
    <row r="3" spans="1:66" ht="21" customHeight="1">
      <c r="A3" s="669"/>
      <c r="B3" s="670"/>
      <c r="C3" s="670"/>
      <c r="D3" s="670"/>
      <c r="E3" s="670"/>
      <c r="F3" s="671"/>
      <c r="G3" s="672" t="s">
        <v>2</v>
      </c>
    </row>
    <row r="4" spans="1:66" ht="16.5" customHeight="1">
      <c r="A4" s="673"/>
      <c r="B4" s="1575" t="s">
        <v>601</v>
      </c>
      <c r="C4" s="1576"/>
      <c r="D4" s="1576"/>
      <c r="E4" s="1577"/>
      <c r="F4" s="1578" t="s">
        <v>602</v>
      </c>
      <c r="G4" s="1579"/>
    </row>
    <row r="5" spans="1:66" ht="15" customHeight="1">
      <c r="A5" s="674"/>
      <c r="B5" s="1572" t="s">
        <v>603</v>
      </c>
      <c r="C5" s="1573"/>
      <c r="D5" s="1573"/>
      <c r="E5" s="1574"/>
      <c r="F5" s="1572" t="s">
        <v>603</v>
      </c>
      <c r="G5" s="1574"/>
      <c r="H5" s="675" t="s">
        <v>4</v>
      </c>
    </row>
    <row r="6" spans="1:66" ht="15.75">
      <c r="A6" s="676" t="s">
        <v>3</v>
      </c>
      <c r="B6" s="677"/>
      <c r="C6" s="678"/>
      <c r="D6" s="679" t="s">
        <v>604</v>
      </c>
      <c r="E6" s="680"/>
      <c r="F6" s="681" t="s">
        <v>4</v>
      </c>
      <c r="G6" s="682" t="s">
        <v>4</v>
      </c>
      <c r="H6" s="675"/>
    </row>
    <row r="7" spans="1:66" ht="14.25" customHeight="1">
      <c r="A7" s="683"/>
      <c r="B7" s="684"/>
      <c r="C7" s="685"/>
      <c r="D7" s="686"/>
      <c r="E7" s="687" t="s">
        <v>604</v>
      </c>
      <c r="F7" s="688" t="s">
        <v>605</v>
      </c>
      <c r="G7" s="682" t="s">
        <v>606</v>
      </c>
      <c r="H7" s="689"/>
    </row>
    <row r="8" spans="1:66" ht="14.25" customHeight="1">
      <c r="A8" s="690"/>
      <c r="B8" s="685" t="s">
        <v>607</v>
      </c>
      <c r="C8" s="685"/>
      <c r="D8" s="676" t="s">
        <v>608</v>
      </c>
      <c r="E8" s="691" t="s">
        <v>609</v>
      </c>
      <c r="F8" s="688" t="s">
        <v>610</v>
      </c>
      <c r="G8" s="682" t="s">
        <v>611</v>
      </c>
      <c r="H8" s="689"/>
    </row>
    <row r="9" spans="1:66" ht="14.25" customHeight="1">
      <c r="A9" s="692"/>
      <c r="B9" s="693"/>
      <c r="C9" s="694"/>
      <c r="D9" s="695"/>
      <c r="E9" s="691" t="s">
        <v>612</v>
      </c>
      <c r="F9" s="696" t="s">
        <v>613</v>
      </c>
      <c r="G9" s="697"/>
      <c r="H9" s="698" t="s">
        <v>4</v>
      </c>
    </row>
    <row r="10" spans="1:66" ht="9.9499999999999993" customHeight="1">
      <c r="A10" s="699" t="s">
        <v>464</v>
      </c>
      <c r="B10" s="700">
        <v>2</v>
      </c>
      <c r="C10" s="701"/>
      <c r="D10" s="702">
        <v>3</v>
      </c>
      <c r="E10" s="702">
        <v>4</v>
      </c>
      <c r="F10" s="703">
        <v>5</v>
      </c>
      <c r="G10" s="704">
        <v>6</v>
      </c>
      <c r="H10" s="698" t="s">
        <v>4</v>
      </c>
    </row>
    <row r="11" spans="1:66" ht="12.75" customHeight="1">
      <c r="A11" s="705" t="s">
        <v>4</v>
      </c>
      <c r="B11" s="706" t="s">
        <v>4</v>
      </c>
      <c r="C11" s="706"/>
      <c r="D11" s="707" t="s">
        <v>125</v>
      </c>
      <c r="E11" s="708"/>
      <c r="F11" s="709" t="s">
        <v>4</v>
      </c>
      <c r="G11" s="710" t="s">
        <v>125</v>
      </c>
      <c r="H11" s="698" t="s">
        <v>4</v>
      </c>
    </row>
    <row r="12" spans="1:66" ht="16.5" customHeight="1">
      <c r="A12" s="705" t="s">
        <v>634</v>
      </c>
      <c r="B12" s="711">
        <v>2918458.5215599998</v>
      </c>
      <c r="C12" s="711"/>
      <c r="D12" s="712">
        <v>777114.41845</v>
      </c>
      <c r="E12" s="712">
        <v>776109.38209999981</v>
      </c>
      <c r="F12" s="711">
        <v>672922.14257999999</v>
      </c>
      <c r="G12" s="713">
        <v>104192.27586999998</v>
      </c>
      <c r="H12" s="698" t="s">
        <v>4</v>
      </c>
    </row>
    <row r="13" spans="1:66" s="717" customFormat="1" ht="21.75" customHeight="1">
      <c r="A13" s="714" t="s">
        <v>244</v>
      </c>
      <c r="B13" s="616">
        <v>2453.0713399999995</v>
      </c>
      <c r="C13" s="616"/>
      <c r="D13" s="715">
        <v>0</v>
      </c>
      <c r="E13" s="715">
        <v>0</v>
      </c>
      <c r="F13" s="716">
        <v>0</v>
      </c>
      <c r="G13" s="617">
        <v>0</v>
      </c>
      <c r="H13" s="698" t="s">
        <v>4</v>
      </c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8"/>
      <c r="T13" s="668"/>
      <c r="U13" s="668"/>
      <c r="V13" s="668"/>
      <c r="W13" s="668"/>
      <c r="X13" s="668"/>
      <c r="Y13" s="668"/>
      <c r="Z13" s="668"/>
      <c r="AA13" s="668"/>
      <c r="AB13" s="668"/>
      <c r="AC13" s="668"/>
      <c r="AD13" s="668"/>
      <c r="AE13" s="668"/>
      <c r="AF13" s="668"/>
      <c r="AG13" s="668"/>
      <c r="AH13" s="668"/>
      <c r="AI13" s="668"/>
      <c r="AJ13" s="668"/>
      <c r="AK13" s="668"/>
      <c r="AL13" s="668"/>
      <c r="AM13" s="668"/>
      <c r="AN13" s="668"/>
      <c r="AO13" s="668"/>
      <c r="AP13" s="668"/>
      <c r="AQ13" s="668"/>
      <c r="AR13" s="668"/>
      <c r="AS13" s="668"/>
      <c r="AT13" s="668"/>
      <c r="AU13" s="668"/>
      <c r="AV13" s="668"/>
      <c r="AW13" s="668"/>
      <c r="AX13" s="668"/>
      <c r="AY13" s="668"/>
      <c r="AZ13" s="668"/>
      <c r="BA13" s="668"/>
      <c r="BB13" s="668"/>
      <c r="BC13" s="668"/>
      <c r="BD13" s="668"/>
      <c r="BE13" s="668"/>
      <c r="BF13" s="668"/>
      <c r="BG13" s="668"/>
      <c r="BH13" s="668"/>
      <c r="BI13" s="668"/>
      <c r="BJ13" s="668"/>
      <c r="BK13" s="668"/>
      <c r="BL13" s="668"/>
      <c r="BM13" s="668"/>
      <c r="BN13" s="668"/>
    </row>
    <row r="14" spans="1:66" s="717" customFormat="1" ht="21.75" customHeight="1">
      <c r="A14" s="714" t="s">
        <v>245</v>
      </c>
      <c r="B14" s="616">
        <v>10043.443579999999</v>
      </c>
      <c r="C14" s="616"/>
      <c r="D14" s="718">
        <v>0</v>
      </c>
      <c r="E14" s="718">
        <v>0</v>
      </c>
      <c r="F14" s="716">
        <v>0</v>
      </c>
      <c r="G14" s="617">
        <v>0</v>
      </c>
      <c r="H14" s="698" t="s">
        <v>4</v>
      </c>
      <c r="I14" s="668"/>
      <c r="J14" s="668"/>
      <c r="K14" s="668"/>
      <c r="L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668"/>
      <c r="AS14" s="668"/>
      <c r="AT14" s="668"/>
      <c r="AU14" s="668"/>
      <c r="AV14" s="668"/>
      <c r="AW14" s="668"/>
      <c r="AX14" s="668"/>
      <c r="AY14" s="668"/>
      <c r="AZ14" s="668"/>
      <c r="BA14" s="668"/>
      <c r="BB14" s="668"/>
      <c r="BC14" s="668"/>
      <c r="BD14" s="668"/>
      <c r="BE14" s="668"/>
      <c r="BF14" s="668"/>
      <c r="BG14" s="668"/>
      <c r="BH14" s="668"/>
      <c r="BI14" s="668"/>
      <c r="BJ14" s="668"/>
      <c r="BK14" s="668"/>
      <c r="BL14" s="668"/>
      <c r="BM14" s="668"/>
      <c r="BN14" s="668"/>
    </row>
    <row r="15" spans="1:66" s="717" customFormat="1" ht="21.75" customHeight="1">
      <c r="A15" s="714" t="s">
        <v>246</v>
      </c>
      <c r="B15" s="616">
        <v>1954.9723299999994</v>
      </c>
      <c r="C15" s="616"/>
      <c r="D15" s="718">
        <v>0</v>
      </c>
      <c r="E15" s="719">
        <v>0</v>
      </c>
      <c r="F15" s="716">
        <v>0</v>
      </c>
      <c r="G15" s="617">
        <v>0</v>
      </c>
      <c r="H15" s="698" t="s">
        <v>4</v>
      </c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668"/>
      <c r="AS15" s="668"/>
      <c r="AT15" s="668"/>
      <c r="AU15" s="668"/>
      <c r="AV15" s="668"/>
      <c r="AW15" s="668"/>
      <c r="AX15" s="668"/>
      <c r="AY15" s="668"/>
      <c r="AZ15" s="668"/>
      <c r="BA15" s="668"/>
      <c r="BB15" s="668"/>
      <c r="BC15" s="668"/>
      <c r="BD15" s="668"/>
      <c r="BE15" s="668"/>
      <c r="BF15" s="668"/>
      <c r="BG15" s="668"/>
      <c r="BH15" s="668"/>
      <c r="BI15" s="668"/>
      <c r="BJ15" s="668"/>
      <c r="BK15" s="668"/>
      <c r="BL15" s="668"/>
      <c r="BM15" s="668"/>
      <c r="BN15" s="668"/>
    </row>
    <row r="16" spans="1:66" s="717" customFormat="1" ht="21.75" customHeight="1">
      <c r="A16" s="714" t="s">
        <v>247</v>
      </c>
      <c r="B16" s="616">
        <v>2.2461800000000003</v>
      </c>
      <c r="C16" s="616"/>
      <c r="D16" s="718">
        <v>0</v>
      </c>
      <c r="E16" s="719">
        <v>0</v>
      </c>
      <c r="F16" s="716">
        <v>0</v>
      </c>
      <c r="G16" s="617">
        <v>0</v>
      </c>
      <c r="H16" s="698" t="s">
        <v>4</v>
      </c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668"/>
      <c r="AS16" s="668"/>
      <c r="AT16" s="668"/>
      <c r="AU16" s="668"/>
      <c r="AV16" s="668"/>
      <c r="AW16" s="668"/>
      <c r="AX16" s="668"/>
      <c r="AY16" s="668"/>
      <c r="AZ16" s="668"/>
      <c r="BA16" s="668"/>
      <c r="BB16" s="668"/>
      <c r="BC16" s="668"/>
      <c r="BD16" s="668"/>
      <c r="BE16" s="668"/>
      <c r="BF16" s="668"/>
      <c r="BG16" s="668"/>
      <c r="BH16" s="668"/>
      <c r="BI16" s="668"/>
      <c r="BJ16" s="668"/>
      <c r="BK16" s="668"/>
      <c r="BL16" s="668"/>
      <c r="BM16" s="668"/>
      <c r="BN16" s="668"/>
    </row>
    <row r="17" spans="1:73" s="717" customFormat="1" ht="21.75" customHeight="1">
      <c r="A17" s="714" t="s">
        <v>248</v>
      </c>
      <c r="B17" s="616">
        <v>5961.4013900000009</v>
      </c>
      <c r="C17" s="616"/>
      <c r="D17" s="718">
        <v>0</v>
      </c>
      <c r="E17" s="719">
        <v>0</v>
      </c>
      <c r="F17" s="716">
        <v>0</v>
      </c>
      <c r="G17" s="617">
        <v>0</v>
      </c>
      <c r="H17" s="698" t="s">
        <v>4</v>
      </c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668"/>
      <c r="AS17" s="668"/>
      <c r="AT17" s="668"/>
      <c r="AU17" s="668"/>
      <c r="AV17" s="668"/>
      <c r="AW17" s="668"/>
      <c r="AX17" s="668"/>
      <c r="AY17" s="668"/>
      <c r="AZ17" s="668"/>
      <c r="BA17" s="668"/>
      <c r="BB17" s="668"/>
      <c r="BC17" s="668"/>
      <c r="BD17" s="668"/>
      <c r="BE17" s="668"/>
      <c r="BF17" s="668"/>
      <c r="BG17" s="668"/>
      <c r="BH17" s="668"/>
      <c r="BI17" s="668"/>
      <c r="BJ17" s="668"/>
      <c r="BK17" s="668"/>
      <c r="BL17" s="668"/>
      <c r="BM17" s="668"/>
      <c r="BN17" s="668"/>
    </row>
    <row r="18" spans="1:73" s="717" customFormat="1" ht="21.75" customHeight="1">
      <c r="A18" s="714" t="s">
        <v>249</v>
      </c>
      <c r="B18" s="616">
        <v>12.59726</v>
      </c>
      <c r="C18" s="616"/>
      <c r="D18" s="718">
        <v>0</v>
      </c>
      <c r="E18" s="719">
        <v>0</v>
      </c>
      <c r="F18" s="716">
        <v>0</v>
      </c>
      <c r="G18" s="617">
        <v>0</v>
      </c>
      <c r="H18" s="698" t="s">
        <v>4</v>
      </c>
      <c r="I18" s="668"/>
      <c r="J18" s="668"/>
      <c r="K18" s="668"/>
      <c r="L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668"/>
      <c r="AS18" s="668"/>
      <c r="AT18" s="668"/>
      <c r="AU18" s="668"/>
      <c r="AV18" s="668"/>
      <c r="AW18" s="668"/>
      <c r="AX18" s="668"/>
      <c r="AY18" s="668"/>
      <c r="AZ18" s="668"/>
      <c r="BA18" s="668"/>
      <c r="BB18" s="668"/>
      <c r="BC18" s="668"/>
      <c r="BD18" s="668"/>
      <c r="BE18" s="668"/>
      <c r="BF18" s="668"/>
      <c r="BG18" s="668"/>
      <c r="BH18" s="668"/>
      <c r="BI18" s="668"/>
      <c r="BJ18" s="668"/>
      <c r="BK18" s="668"/>
      <c r="BL18" s="668"/>
      <c r="BM18" s="668"/>
      <c r="BN18" s="668"/>
    </row>
    <row r="19" spans="1:73" s="717" customFormat="1" ht="21.75" customHeight="1">
      <c r="A19" s="714" t="s">
        <v>250</v>
      </c>
      <c r="B19" s="616">
        <v>2768.51215</v>
      </c>
      <c r="C19" s="616"/>
      <c r="D19" s="718">
        <v>0</v>
      </c>
      <c r="E19" s="719">
        <v>0</v>
      </c>
      <c r="F19" s="716">
        <v>0</v>
      </c>
      <c r="G19" s="617">
        <v>0</v>
      </c>
      <c r="H19" s="698" t="s">
        <v>4</v>
      </c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668"/>
      <c r="AS19" s="668"/>
      <c r="AT19" s="668"/>
      <c r="AU19" s="668"/>
      <c r="AV19" s="668"/>
      <c r="AW19" s="668"/>
      <c r="AX19" s="668"/>
      <c r="AY19" s="668"/>
      <c r="AZ19" s="668"/>
      <c r="BA19" s="668"/>
      <c r="BB19" s="668"/>
      <c r="BC19" s="668"/>
      <c r="BD19" s="668"/>
      <c r="BE19" s="668"/>
      <c r="BF19" s="668"/>
      <c r="BG19" s="668"/>
      <c r="BH19" s="668"/>
      <c r="BI19" s="668"/>
      <c r="BJ19" s="668"/>
      <c r="BK19" s="668"/>
      <c r="BL19" s="668"/>
      <c r="BM19" s="668"/>
      <c r="BN19" s="668"/>
    </row>
    <row r="20" spans="1:73" s="717" customFormat="1" ht="21.75" customHeight="1">
      <c r="A20" s="714" t="s">
        <v>251</v>
      </c>
      <c r="B20" s="616">
        <v>1114.0367100000001</v>
      </c>
      <c r="C20" s="616"/>
      <c r="D20" s="718">
        <v>0</v>
      </c>
      <c r="E20" s="719">
        <v>0</v>
      </c>
      <c r="F20" s="716">
        <v>0</v>
      </c>
      <c r="G20" s="617">
        <v>0</v>
      </c>
      <c r="H20" s="698" t="s">
        <v>4</v>
      </c>
      <c r="I20" s="668"/>
      <c r="J20" s="668"/>
      <c r="K20" s="668"/>
      <c r="L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668"/>
      <c r="AS20" s="668"/>
      <c r="AT20" s="668"/>
      <c r="AU20" s="668"/>
      <c r="AV20" s="668"/>
      <c r="AW20" s="668"/>
      <c r="AX20" s="668"/>
      <c r="AY20" s="668"/>
      <c r="AZ20" s="668"/>
      <c r="BA20" s="668"/>
      <c r="BB20" s="668"/>
      <c r="BC20" s="668"/>
      <c r="BD20" s="668"/>
      <c r="BE20" s="668"/>
      <c r="BF20" s="668"/>
      <c r="BG20" s="668"/>
      <c r="BH20" s="668"/>
      <c r="BI20" s="668"/>
      <c r="BJ20" s="668"/>
      <c r="BK20" s="668"/>
      <c r="BL20" s="668"/>
      <c r="BM20" s="668"/>
      <c r="BN20" s="668"/>
    </row>
    <row r="21" spans="1:73" s="717" customFormat="1" ht="21.75" customHeight="1">
      <c r="A21" s="714" t="s">
        <v>635</v>
      </c>
      <c r="B21" s="616">
        <v>102.47710000000001</v>
      </c>
      <c r="C21" s="616"/>
      <c r="D21" s="718">
        <v>0</v>
      </c>
      <c r="E21" s="719">
        <v>0</v>
      </c>
      <c r="F21" s="716">
        <v>0</v>
      </c>
      <c r="G21" s="617">
        <v>0</v>
      </c>
      <c r="H21" s="698" t="s">
        <v>4</v>
      </c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668"/>
      <c r="AS21" s="668"/>
      <c r="AT21" s="668"/>
      <c r="AU21" s="668"/>
      <c r="AV21" s="668"/>
      <c r="AW21" s="668"/>
      <c r="AX21" s="668"/>
      <c r="AY21" s="668"/>
      <c r="AZ21" s="668"/>
      <c r="BA21" s="668"/>
      <c r="BB21" s="668"/>
      <c r="BC21" s="668"/>
      <c r="BD21" s="668"/>
      <c r="BE21" s="668"/>
      <c r="BF21" s="668"/>
      <c r="BG21" s="668"/>
      <c r="BH21" s="668"/>
      <c r="BI21" s="668"/>
      <c r="BJ21" s="668"/>
      <c r="BK21" s="668"/>
      <c r="BL21" s="668"/>
      <c r="BM21" s="668"/>
      <c r="BN21" s="668"/>
    </row>
    <row r="22" spans="1:73" s="717" customFormat="1" ht="21.75" customHeight="1">
      <c r="A22" s="714" t="s">
        <v>636</v>
      </c>
      <c r="B22" s="616">
        <v>12.088699999999999</v>
      </c>
      <c r="C22" s="616"/>
      <c r="D22" s="718">
        <v>0</v>
      </c>
      <c r="E22" s="719">
        <v>0</v>
      </c>
      <c r="F22" s="716">
        <v>0</v>
      </c>
      <c r="G22" s="617">
        <v>0</v>
      </c>
      <c r="H22" s="698" t="s">
        <v>4</v>
      </c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668"/>
      <c r="AS22" s="668"/>
      <c r="AT22" s="668"/>
      <c r="AU22" s="668"/>
      <c r="AV22" s="668"/>
      <c r="AW22" s="668"/>
      <c r="AX22" s="668"/>
      <c r="AY22" s="668"/>
      <c r="AZ22" s="668"/>
      <c r="BA22" s="668"/>
      <c r="BB22" s="668"/>
      <c r="BC22" s="668"/>
      <c r="BD22" s="668"/>
      <c r="BE22" s="668"/>
      <c r="BF22" s="668"/>
      <c r="BG22" s="668"/>
      <c r="BH22" s="668"/>
      <c r="BI22" s="668"/>
      <c r="BJ22" s="668"/>
      <c r="BK22" s="668"/>
      <c r="BL22" s="668"/>
      <c r="BM22" s="668"/>
      <c r="BN22" s="668"/>
    </row>
    <row r="23" spans="1:73" ht="21.75" customHeight="1">
      <c r="A23" s="714" t="s">
        <v>253</v>
      </c>
      <c r="B23" s="616">
        <v>1079.9450599999998</v>
      </c>
      <c r="C23" s="616"/>
      <c r="D23" s="718">
        <v>0</v>
      </c>
      <c r="E23" s="719">
        <v>0</v>
      </c>
      <c r="F23" s="716">
        <v>0</v>
      </c>
      <c r="G23" s="617">
        <v>0</v>
      </c>
      <c r="H23" s="698" t="s">
        <v>4</v>
      </c>
    </row>
    <row r="24" spans="1:73" s="717" customFormat="1" ht="21.75" customHeight="1">
      <c r="A24" s="714" t="s">
        <v>254</v>
      </c>
      <c r="B24" s="616">
        <v>868.62522000000001</v>
      </c>
      <c r="C24" s="616"/>
      <c r="D24" s="718">
        <v>0</v>
      </c>
      <c r="E24" s="719">
        <v>0</v>
      </c>
      <c r="F24" s="716">
        <v>0</v>
      </c>
      <c r="G24" s="617">
        <v>0</v>
      </c>
      <c r="H24" s="698" t="s">
        <v>4</v>
      </c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668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  <c r="BG24" s="668"/>
      <c r="BH24" s="668"/>
      <c r="BI24" s="668"/>
      <c r="BJ24" s="668"/>
      <c r="BK24" s="668"/>
      <c r="BL24" s="668"/>
      <c r="BM24" s="668"/>
      <c r="BN24" s="668"/>
    </row>
    <row r="25" spans="1:73" s="724" customFormat="1" ht="31.5" customHeight="1">
      <c r="A25" s="720" t="s">
        <v>637</v>
      </c>
      <c r="B25" s="628">
        <v>3711.3555500000007</v>
      </c>
      <c r="C25" s="628"/>
      <c r="D25" s="721">
        <v>0</v>
      </c>
      <c r="E25" s="722">
        <v>0</v>
      </c>
      <c r="F25" s="723">
        <v>0</v>
      </c>
      <c r="G25" s="631">
        <v>0</v>
      </c>
      <c r="H25" s="698" t="s">
        <v>4</v>
      </c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668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  <c r="BG25" s="668"/>
      <c r="BH25" s="668"/>
      <c r="BI25" s="668"/>
      <c r="BJ25" s="668"/>
      <c r="BK25" s="668"/>
      <c r="BL25" s="668"/>
      <c r="BM25" s="668"/>
      <c r="BN25" s="668"/>
    </row>
    <row r="26" spans="1:73" s="725" customFormat="1" ht="19.5" customHeight="1">
      <c r="A26" s="714" t="s">
        <v>256</v>
      </c>
      <c r="B26" s="616">
        <v>30.112029999999997</v>
      </c>
      <c r="C26" s="616"/>
      <c r="D26" s="715">
        <v>0</v>
      </c>
      <c r="E26" s="719">
        <v>0</v>
      </c>
      <c r="F26" s="716">
        <v>0</v>
      </c>
      <c r="G26" s="617">
        <v>0</v>
      </c>
      <c r="H26" s="698" t="s">
        <v>4</v>
      </c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668"/>
      <c r="AS26" s="668"/>
      <c r="AT26" s="668"/>
      <c r="AU26" s="668"/>
      <c r="AV26" s="668"/>
      <c r="AW26" s="668"/>
      <c r="AX26" s="668"/>
      <c r="AY26" s="668"/>
      <c r="AZ26" s="668"/>
      <c r="BA26" s="668"/>
      <c r="BB26" s="668"/>
      <c r="BC26" s="668"/>
      <c r="BD26" s="668"/>
      <c r="BE26" s="668"/>
      <c r="BF26" s="668"/>
      <c r="BG26" s="668"/>
      <c r="BH26" s="668"/>
      <c r="BI26" s="668"/>
      <c r="BJ26" s="668"/>
      <c r="BK26" s="668"/>
      <c r="BL26" s="668"/>
      <c r="BM26" s="668"/>
      <c r="BN26" s="668"/>
    </row>
    <row r="27" spans="1:73" s="725" customFormat="1" ht="21.75" customHeight="1">
      <c r="A27" s="714" t="s">
        <v>257</v>
      </c>
      <c r="B27" s="616">
        <v>115440.80801000001</v>
      </c>
      <c r="C27" s="616"/>
      <c r="D27" s="715">
        <v>178.56828000000002</v>
      </c>
      <c r="E27" s="719">
        <v>0</v>
      </c>
      <c r="F27" s="716">
        <v>177.42450000000002</v>
      </c>
      <c r="G27" s="617">
        <v>1.14378</v>
      </c>
      <c r="H27" s="698" t="s">
        <v>4</v>
      </c>
      <c r="I27" s="726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668"/>
      <c r="AS27" s="668"/>
      <c r="AT27" s="668"/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68"/>
      <c r="BF27" s="668"/>
      <c r="BG27" s="668"/>
      <c r="BH27" s="668"/>
      <c r="BI27" s="668"/>
      <c r="BJ27" s="668"/>
      <c r="BK27" s="668"/>
      <c r="BL27" s="668"/>
      <c r="BM27" s="668"/>
      <c r="BN27" s="668"/>
      <c r="BO27" s="668"/>
      <c r="BP27" s="668"/>
      <c r="BQ27" s="668"/>
      <c r="BR27" s="668"/>
      <c r="BS27" s="668"/>
      <c r="BT27" s="668"/>
      <c r="BU27" s="668"/>
    </row>
    <row r="28" spans="1:73" s="725" customFormat="1" ht="21.75" customHeight="1">
      <c r="A28" s="714" t="s">
        <v>638</v>
      </c>
      <c r="B28" s="616">
        <v>5774.4040299999988</v>
      </c>
      <c r="C28" s="616"/>
      <c r="D28" s="715">
        <v>0</v>
      </c>
      <c r="E28" s="719">
        <v>0</v>
      </c>
      <c r="F28" s="716">
        <v>0</v>
      </c>
      <c r="G28" s="617">
        <v>0</v>
      </c>
      <c r="H28" s="698" t="s">
        <v>4</v>
      </c>
      <c r="I28" s="726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668"/>
      <c r="AS28" s="668"/>
      <c r="AT28" s="668"/>
      <c r="AU28" s="668"/>
      <c r="AV28" s="668"/>
      <c r="AW28" s="668"/>
      <c r="AX28" s="668"/>
      <c r="AY28" s="668"/>
      <c r="AZ28" s="668"/>
      <c r="BA28" s="668"/>
      <c r="BB28" s="668"/>
      <c r="BC28" s="668"/>
      <c r="BD28" s="668"/>
      <c r="BE28" s="668"/>
      <c r="BF28" s="668"/>
      <c r="BG28" s="668"/>
      <c r="BH28" s="668"/>
      <c r="BI28" s="668"/>
      <c r="BJ28" s="668"/>
      <c r="BK28" s="668"/>
      <c r="BL28" s="668"/>
      <c r="BM28" s="668"/>
      <c r="BN28" s="668"/>
      <c r="BO28" s="668"/>
      <c r="BP28" s="668"/>
      <c r="BQ28" s="668"/>
      <c r="BR28" s="668"/>
      <c r="BS28" s="668"/>
      <c r="BT28" s="668"/>
      <c r="BU28" s="668"/>
    </row>
    <row r="29" spans="1:73" s="725" customFormat="1" ht="21" customHeight="1">
      <c r="A29" s="714" t="s">
        <v>259</v>
      </c>
      <c r="B29" s="616">
        <v>819.74130000000002</v>
      </c>
      <c r="C29" s="616"/>
      <c r="D29" s="715">
        <v>0</v>
      </c>
      <c r="E29" s="719">
        <v>0</v>
      </c>
      <c r="F29" s="716">
        <v>0</v>
      </c>
      <c r="G29" s="617">
        <v>0</v>
      </c>
      <c r="H29" s="698" t="s">
        <v>4</v>
      </c>
      <c r="I29" s="726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668"/>
      <c r="AS29" s="668"/>
      <c r="AT29" s="668"/>
      <c r="AU29" s="668"/>
      <c r="AV29" s="668"/>
      <c r="AW29" s="668"/>
      <c r="AX29" s="668"/>
      <c r="AY29" s="668"/>
      <c r="AZ29" s="668"/>
      <c r="BA29" s="668"/>
      <c r="BB29" s="668"/>
      <c r="BC29" s="668"/>
      <c r="BD29" s="668"/>
      <c r="BE29" s="668"/>
      <c r="BF29" s="668"/>
      <c r="BG29" s="668"/>
      <c r="BH29" s="668"/>
      <c r="BI29" s="668"/>
      <c r="BJ29" s="668"/>
      <c r="BK29" s="668"/>
      <c r="BL29" s="668"/>
      <c r="BM29" s="668"/>
      <c r="BN29" s="668"/>
      <c r="BO29" s="668"/>
      <c r="BP29" s="668"/>
      <c r="BQ29" s="668"/>
      <c r="BR29" s="668"/>
      <c r="BS29" s="668"/>
      <c r="BT29" s="668"/>
      <c r="BU29" s="668"/>
    </row>
    <row r="30" spans="1:73" s="717" customFormat="1" ht="31.5" customHeight="1">
      <c r="A30" s="720" t="s">
        <v>639</v>
      </c>
      <c r="B30" s="727">
        <v>3370.1195000000007</v>
      </c>
      <c r="C30" s="628"/>
      <c r="D30" s="728">
        <v>0</v>
      </c>
      <c r="E30" s="729">
        <v>0</v>
      </c>
      <c r="F30" s="716">
        <v>0</v>
      </c>
      <c r="G30" s="617">
        <v>0</v>
      </c>
      <c r="H30" s="698" t="s">
        <v>4</v>
      </c>
      <c r="I30" s="726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668"/>
      <c r="AS30" s="668"/>
      <c r="AT30" s="668"/>
      <c r="AU30" s="668"/>
      <c r="AV30" s="668"/>
      <c r="AW30" s="668"/>
      <c r="AX30" s="668"/>
      <c r="AY30" s="668"/>
      <c r="AZ30" s="668"/>
      <c r="BA30" s="668"/>
      <c r="BB30" s="668"/>
      <c r="BC30" s="668"/>
      <c r="BD30" s="668"/>
      <c r="BE30" s="668"/>
      <c r="BF30" s="668"/>
      <c r="BG30" s="668"/>
      <c r="BH30" s="668"/>
      <c r="BI30" s="668"/>
      <c r="BJ30" s="668"/>
      <c r="BK30" s="668"/>
      <c r="BL30" s="668"/>
      <c r="BM30" s="668"/>
      <c r="BN30" s="668"/>
      <c r="BO30" s="668"/>
      <c r="BP30" s="668"/>
      <c r="BQ30" s="668"/>
      <c r="BR30" s="668"/>
      <c r="BS30" s="668"/>
      <c r="BT30" s="668"/>
      <c r="BU30" s="668"/>
    </row>
    <row r="31" spans="1:73" s="717" customFormat="1" ht="21" customHeight="1">
      <c r="A31" s="714" t="s">
        <v>261</v>
      </c>
      <c r="B31" s="616">
        <v>975917.61705999996</v>
      </c>
      <c r="C31" s="616"/>
      <c r="D31" s="718">
        <v>773642.78659000003</v>
      </c>
      <c r="E31" s="719">
        <v>772996.44778999989</v>
      </c>
      <c r="F31" s="716">
        <v>669451.69046000007</v>
      </c>
      <c r="G31" s="617">
        <v>104191.09612999999</v>
      </c>
      <c r="H31" s="698" t="s">
        <v>4</v>
      </c>
      <c r="I31" s="726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668"/>
      <c r="AS31" s="668"/>
      <c r="AT31" s="668"/>
      <c r="AU31" s="668"/>
      <c r="AV31" s="668"/>
      <c r="AW31" s="668"/>
      <c r="AX31" s="668"/>
      <c r="AY31" s="668"/>
      <c r="AZ31" s="668"/>
      <c r="BA31" s="668"/>
      <c r="BB31" s="668"/>
      <c r="BC31" s="668"/>
      <c r="BD31" s="668"/>
      <c r="BE31" s="668"/>
      <c r="BF31" s="668"/>
      <c r="BG31" s="668"/>
      <c r="BH31" s="668"/>
      <c r="BI31" s="668"/>
      <c r="BJ31" s="668"/>
      <c r="BK31" s="668"/>
      <c r="BL31" s="668"/>
      <c r="BM31" s="668"/>
      <c r="BN31" s="668"/>
      <c r="BO31" s="668"/>
      <c r="BP31" s="668"/>
      <c r="BQ31" s="668"/>
      <c r="BR31" s="668"/>
      <c r="BS31" s="668"/>
      <c r="BT31" s="668"/>
      <c r="BU31" s="668"/>
    </row>
    <row r="32" spans="1:73" s="717" customFormat="1" ht="23.25" customHeight="1">
      <c r="A32" s="714" t="s">
        <v>262</v>
      </c>
      <c r="B32" s="616">
        <v>4626.8873099999973</v>
      </c>
      <c r="C32" s="616"/>
      <c r="D32" s="715">
        <v>0.45612999999999998</v>
      </c>
      <c r="E32" s="715">
        <v>0</v>
      </c>
      <c r="F32" s="716">
        <v>0.45612999999999998</v>
      </c>
      <c r="G32" s="617">
        <v>0</v>
      </c>
      <c r="H32" s="698" t="s">
        <v>4</v>
      </c>
      <c r="I32" s="726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668"/>
      <c r="AS32" s="668"/>
      <c r="AT32" s="668"/>
      <c r="AU32" s="668"/>
      <c r="AV32" s="668"/>
      <c r="AW32" s="668"/>
      <c r="AX32" s="668"/>
      <c r="AY32" s="668"/>
      <c r="AZ32" s="668"/>
      <c r="BA32" s="668"/>
      <c r="BB32" s="668"/>
      <c r="BC32" s="668"/>
      <c r="BD32" s="668"/>
      <c r="BE32" s="668"/>
      <c r="BF32" s="668"/>
      <c r="BG32" s="668"/>
      <c r="BH32" s="668"/>
      <c r="BI32" s="668"/>
      <c r="BJ32" s="668"/>
      <c r="BK32" s="668"/>
      <c r="BL32" s="668"/>
      <c r="BM32" s="668"/>
      <c r="BN32" s="668"/>
      <c r="BO32" s="668"/>
      <c r="BP32" s="668"/>
      <c r="BQ32" s="668"/>
      <c r="BR32" s="668"/>
      <c r="BS32" s="668"/>
      <c r="BT32" s="668"/>
      <c r="BU32" s="668"/>
    </row>
    <row r="33" spans="1:73" s="717" customFormat="1" ht="21.75" customHeight="1">
      <c r="A33" s="714" t="s">
        <v>263</v>
      </c>
      <c r="B33" s="616">
        <v>16518.307390000002</v>
      </c>
      <c r="C33" s="616"/>
      <c r="D33" s="715">
        <v>3096.21711</v>
      </c>
      <c r="E33" s="715">
        <v>3096.21711</v>
      </c>
      <c r="F33" s="716">
        <v>3096.21711</v>
      </c>
      <c r="G33" s="617">
        <v>0</v>
      </c>
      <c r="H33" s="698" t="s">
        <v>4</v>
      </c>
      <c r="I33" s="726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668"/>
      <c r="AS33" s="668"/>
      <c r="AT33" s="668"/>
      <c r="AU33" s="668"/>
      <c r="AV33" s="668"/>
      <c r="AW33" s="668"/>
      <c r="AX33" s="668"/>
      <c r="AY33" s="668"/>
      <c r="AZ33" s="668"/>
      <c r="BA33" s="668"/>
      <c r="BB33" s="668"/>
      <c r="BC33" s="668"/>
      <c r="BD33" s="668"/>
      <c r="BE33" s="668"/>
      <c r="BF33" s="668"/>
      <c r="BG33" s="668"/>
      <c r="BH33" s="668"/>
      <c r="BI33" s="668"/>
      <c r="BJ33" s="668"/>
      <c r="BK33" s="668"/>
      <c r="BL33" s="668"/>
      <c r="BM33" s="668"/>
      <c r="BN33" s="668"/>
      <c r="BO33" s="668"/>
      <c r="BP33" s="668"/>
      <c r="BQ33" s="668"/>
      <c r="BR33" s="668"/>
      <c r="BS33" s="668"/>
      <c r="BT33" s="668"/>
      <c r="BU33" s="668"/>
    </row>
    <row r="34" spans="1:73" s="717" customFormat="1" ht="21.95" customHeight="1">
      <c r="A34" s="714" t="s">
        <v>264</v>
      </c>
      <c r="B34" s="616">
        <v>344.96899999999999</v>
      </c>
      <c r="C34" s="616"/>
      <c r="D34" s="715">
        <v>0</v>
      </c>
      <c r="E34" s="718">
        <v>0</v>
      </c>
      <c r="F34" s="716">
        <v>0</v>
      </c>
      <c r="G34" s="617">
        <v>0</v>
      </c>
      <c r="H34" s="698" t="s">
        <v>4</v>
      </c>
      <c r="I34" s="726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668"/>
      <c r="AS34" s="668"/>
      <c r="AT34" s="668"/>
      <c r="AU34" s="668"/>
      <c r="AV34" s="668"/>
      <c r="AW34" s="668"/>
      <c r="AX34" s="668"/>
      <c r="AY34" s="668"/>
      <c r="AZ34" s="668"/>
      <c r="BA34" s="668"/>
      <c r="BB34" s="668"/>
      <c r="BC34" s="668"/>
      <c r="BD34" s="668"/>
      <c r="BE34" s="668"/>
      <c r="BF34" s="668"/>
      <c r="BG34" s="668"/>
      <c r="BH34" s="668"/>
      <c r="BI34" s="668"/>
      <c r="BJ34" s="668"/>
      <c r="BK34" s="668"/>
      <c r="BL34" s="668"/>
      <c r="BM34" s="668"/>
      <c r="BN34" s="668"/>
      <c r="BO34" s="668"/>
      <c r="BP34" s="668"/>
      <c r="BQ34" s="668"/>
      <c r="BR34" s="668"/>
      <c r="BS34" s="668"/>
      <c r="BT34" s="668"/>
      <c r="BU34" s="668"/>
    </row>
    <row r="35" spans="1:73" s="717" customFormat="1" ht="21.95" customHeight="1">
      <c r="A35" s="730" t="s">
        <v>265</v>
      </c>
      <c r="B35" s="616">
        <v>408.22163999999998</v>
      </c>
      <c r="C35" s="616"/>
      <c r="D35" s="715">
        <v>0</v>
      </c>
      <c r="E35" s="718">
        <v>0</v>
      </c>
      <c r="F35" s="716">
        <v>0</v>
      </c>
      <c r="G35" s="617">
        <v>0</v>
      </c>
      <c r="H35" s="698" t="s">
        <v>4</v>
      </c>
      <c r="I35" s="726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668"/>
      <c r="AS35" s="668"/>
      <c r="AT35" s="668"/>
      <c r="AU35" s="668"/>
      <c r="AV35" s="668"/>
      <c r="AW35" s="668"/>
      <c r="AX35" s="668"/>
      <c r="AY35" s="668"/>
      <c r="AZ35" s="668"/>
      <c r="BA35" s="668"/>
      <c r="BB35" s="668"/>
      <c r="BC35" s="668"/>
      <c r="BD35" s="668"/>
      <c r="BE35" s="668"/>
      <c r="BF35" s="668"/>
      <c r="BG35" s="668"/>
      <c r="BH35" s="668"/>
      <c r="BI35" s="668"/>
      <c r="BJ35" s="668"/>
      <c r="BK35" s="668"/>
      <c r="BL35" s="668"/>
      <c r="BM35" s="668"/>
      <c r="BN35" s="668"/>
      <c r="BO35" s="668"/>
      <c r="BP35" s="668"/>
      <c r="BQ35" s="668"/>
      <c r="BR35" s="668"/>
      <c r="BS35" s="668"/>
      <c r="BT35" s="668"/>
      <c r="BU35" s="668"/>
    </row>
    <row r="36" spans="1:73" s="717" customFormat="1" ht="21.95" customHeight="1">
      <c r="A36" s="714" t="s">
        <v>266</v>
      </c>
      <c r="B36" s="616">
        <v>16907.802350000002</v>
      </c>
      <c r="C36" s="616"/>
      <c r="D36" s="715">
        <v>0</v>
      </c>
      <c r="E36" s="718">
        <v>0</v>
      </c>
      <c r="F36" s="716">
        <v>0</v>
      </c>
      <c r="G36" s="617">
        <v>0</v>
      </c>
      <c r="H36" s="698" t="s">
        <v>4</v>
      </c>
      <c r="I36" s="726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668"/>
      <c r="AS36" s="668"/>
      <c r="AT36" s="668"/>
      <c r="AU36" s="668"/>
      <c r="AV36" s="668"/>
      <c r="AW36" s="668"/>
      <c r="AX36" s="668"/>
      <c r="AY36" s="668"/>
      <c r="AZ36" s="668"/>
      <c r="BA36" s="668"/>
      <c r="BB36" s="668"/>
      <c r="BC36" s="668"/>
      <c r="BD36" s="668"/>
      <c r="BE36" s="668"/>
      <c r="BF36" s="668"/>
      <c r="BG36" s="668"/>
      <c r="BH36" s="668"/>
      <c r="BI36" s="668"/>
      <c r="BJ36" s="668"/>
      <c r="BK36" s="668"/>
      <c r="BL36" s="668"/>
      <c r="BM36" s="668"/>
      <c r="BN36" s="668"/>
      <c r="BO36" s="668"/>
      <c r="BP36" s="668"/>
      <c r="BQ36" s="668"/>
      <c r="BR36" s="668"/>
      <c r="BS36" s="668"/>
      <c r="BT36" s="668"/>
      <c r="BU36" s="668"/>
    </row>
    <row r="37" spans="1:73" s="717" customFormat="1" ht="21.95" customHeight="1">
      <c r="A37" s="714" t="s">
        <v>267</v>
      </c>
      <c r="B37" s="616">
        <v>3769.3579599999998</v>
      </c>
      <c r="C37" s="616"/>
      <c r="D37" s="731">
        <v>0</v>
      </c>
      <c r="E37" s="718">
        <v>0</v>
      </c>
      <c r="F37" s="716">
        <v>0</v>
      </c>
      <c r="G37" s="617">
        <v>0</v>
      </c>
      <c r="H37" s="698" t="s">
        <v>4</v>
      </c>
      <c r="I37" s="726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668"/>
      <c r="AS37" s="668"/>
      <c r="AT37" s="668"/>
      <c r="AU37" s="668"/>
      <c r="AV37" s="668"/>
      <c r="AW37" s="668"/>
      <c r="AX37" s="668"/>
      <c r="AY37" s="668"/>
      <c r="AZ37" s="668"/>
      <c r="BA37" s="668"/>
      <c r="BB37" s="668"/>
      <c r="BC37" s="668"/>
      <c r="BD37" s="668"/>
      <c r="BE37" s="668"/>
      <c r="BF37" s="668"/>
      <c r="BG37" s="668"/>
      <c r="BH37" s="668"/>
      <c r="BI37" s="668"/>
      <c r="BJ37" s="668"/>
      <c r="BK37" s="668"/>
      <c r="BL37" s="668"/>
      <c r="BM37" s="668"/>
      <c r="BN37" s="668"/>
      <c r="BO37" s="668"/>
      <c r="BP37" s="668"/>
      <c r="BQ37" s="668"/>
      <c r="BR37" s="668"/>
      <c r="BS37" s="668"/>
      <c r="BT37" s="668"/>
      <c r="BU37" s="668"/>
    </row>
    <row r="38" spans="1:73" s="717" customFormat="1" ht="21.95" customHeight="1">
      <c r="A38" s="714" t="s">
        <v>268</v>
      </c>
      <c r="B38" s="616">
        <v>922.69058000000007</v>
      </c>
      <c r="C38" s="616"/>
      <c r="D38" s="731">
        <v>0</v>
      </c>
      <c r="E38" s="718">
        <v>0</v>
      </c>
      <c r="F38" s="716">
        <v>0</v>
      </c>
      <c r="G38" s="617">
        <v>0</v>
      </c>
      <c r="H38" s="698" t="s">
        <v>4</v>
      </c>
      <c r="I38" s="726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668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  <c r="BG38" s="668"/>
      <c r="BH38" s="668"/>
      <c r="BI38" s="668"/>
      <c r="BJ38" s="668"/>
      <c r="BK38" s="668"/>
      <c r="BL38" s="668"/>
      <c r="BM38" s="668"/>
      <c r="BN38" s="668"/>
      <c r="BO38" s="668"/>
      <c r="BP38" s="668"/>
      <c r="BQ38" s="668"/>
      <c r="BR38" s="668"/>
      <c r="BS38" s="668"/>
      <c r="BT38" s="668"/>
      <c r="BU38" s="668"/>
    </row>
    <row r="39" spans="1:73" s="717" customFormat="1" ht="21.95" customHeight="1">
      <c r="A39" s="714" t="s">
        <v>269</v>
      </c>
      <c r="B39" s="616">
        <v>4629.4624800000001</v>
      </c>
      <c r="C39" s="616"/>
      <c r="D39" s="731">
        <v>0</v>
      </c>
      <c r="E39" s="718">
        <v>0</v>
      </c>
      <c r="F39" s="716">
        <v>0</v>
      </c>
      <c r="G39" s="617">
        <v>0</v>
      </c>
      <c r="H39" s="698" t="s">
        <v>4</v>
      </c>
      <c r="I39" s="726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668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  <c r="BG39" s="668"/>
      <c r="BH39" s="668"/>
      <c r="BI39" s="668"/>
      <c r="BJ39" s="668"/>
      <c r="BK39" s="668"/>
      <c r="BL39" s="668"/>
      <c r="BM39" s="668"/>
      <c r="BN39" s="668"/>
      <c r="BO39" s="668"/>
      <c r="BP39" s="668"/>
      <c r="BQ39" s="668"/>
      <c r="BR39" s="668"/>
      <c r="BS39" s="668"/>
      <c r="BT39" s="668"/>
      <c r="BU39" s="668"/>
    </row>
    <row r="40" spans="1:73" s="717" customFormat="1" ht="21.95" customHeight="1">
      <c r="A40" s="714" t="s">
        <v>270</v>
      </c>
      <c r="B40" s="616">
        <v>125.02148</v>
      </c>
      <c r="C40" s="616"/>
      <c r="D40" s="731">
        <v>0</v>
      </c>
      <c r="E40" s="718">
        <v>0</v>
      </c>
      <c r="F40" s="716">
        <v>0</v>
      </c>
      <c r="G40" s="617">
        <v>0</v>
      </c>
      <c r="H40" s="698" t="s">
        <v>4</v>
      </c>
      <c r="I40" s="726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8"/>
      <c r="AL40" s="668"/>
      <c r="AM40" s="668"/>
      <c r="AN40" s="668"/>
      <c r="AO40" s="668"/>
      <c r="AP40" s="668"/>
      <c r="AQ40" s="668"/>
      <c r="AR40" s="668"/>
      <c r="AS40" s="668"/>
      <c r="AT40" s="668"/>
      <c r="AU40" s="668"/>
      <c r="AV40" s="668"/>
      <c r="AW40" s="668"/>
      <c r="AX40" s="668"/>
      <c r="AY40" s="668"/>
      <c r="AZ40" s="668"/>
      <c r="BA40" s="668"/>
      <c r="BB40" s="668"/>
      <c r="BC40" s="668"/>
      <c r="BD40" s="668"/>
      <c r="BE40" s="668"/>
      <c r="BF40" s="668"/>
      <c r="BG40" s="668"/>
      <c r="BH40" s="668"/>
      <c r="BI40" s="668"/>
      <c r="BJ40" s="668"/>
      <c r="BK40" s="668"/>
      <c r="BL40" s="668"/>
      <c r="BM40" s="668"/>
      <c r="BN40" s="668"/>
      <c r="BO40" s="668"/>
      <c r="BP40" s="668"/>
      <c r="BQ40" s="668"/>
      <c r="BR40" s="668"/>
      <c r="BS40" s="668"/>
      <c r="BT40" s="668"/>
      <c r="BU40" s="668"/>
    </row>
    <row r="41" spans="1:73" s="717" customFormat="1" ht="21.95" customHeight="1">
      <c r="A41" s="714" t="s">
        <v>271</v>
      </c>
      <c r="B41" s="616">
        <v>758560.74703999993</v>
      </c>
      <c r="C41" s="616"/>
      <c r="D41" s="731">
        <v>0</v>
      </c>
      <c r="E41" s="718">
        <v>0</v>
      </c>
      <c r="F41" s="716">
        <v>0</v>
      </c>
      <c r="G41" s="617">
        <v>0</v>
      </c>
      <c r="H41" s="698" t="s">
        <v>4</v>
      </c>
      <c r="I41" s="726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668"/>
      <c r="AS41" s="668"/>
      <c r="AT41" s="668"/>
      <c r="AU41" s="668"/>
      <c r="AV41" s="668"/>
      <c r="AW41" s="668"/>
      <c r="AX41" s="668"/>
      <c r="AY41" s="668"/>
      <c r="AZ41" s="668"/>
      <c r="BA41" s="668"/>
      <c r="BB41" s="668"/>
      <c r="BC41" s="668"/>
      <c r="BD41" s="668"/>
      <c r="BE41" s="668"/>
      <c r="BF41" s="668"/>
      <c r="BG41" s="668"/>
      <c r="BH41" s="668"/>
      <c r="BI41" s="668"/>
      <c r="BJ41" s="668"/>
      <c r="BK41" s="668"/>
      <c r="BL41" s="668"/>
      <c r="BM41" s="668"/>
      <c r="BN41" s="668"/>
      <c r="BO41" s="668"/>
      <c r="BP41" s="668"/>
      <c r="BQ41" s="668"/>
      <c r="BR41" s="668"/>
      <c r="BS41" s="668"/>
      <c r="BT41" s="668"/>
      <c r="BU41" s="668"/>
    </row>
    <row r="42" spans="1:73" s="717" customFormat="1" ht="21.95" customHeight="1">
      <c r="A42" s="714" t="s">
        <v>272</v>
      </c>
      <c r="B42" s="616">
        <v>10695.011549999997</v>
      </c>
      <c r="C42" s="616"/>
      <c r="D42" s="731">
        <v>0</v>
      </c>
      <c r="E42" s="718">
        <v>0</v>
      </c>
      <c r="F42" s="716">
        <v>0</v>
      </c>
      <c r="G42" s="617">
        <v>0</v>
      </c>
      <c r="H42" s="698" t="s">
        <v>4</v>
      </c>
      <c r="I42" s="726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668"/>
      <c r="AS42" s="668"/>
      <c r="AT42" s="668"/>
      <c r="AU42" s="668"/>
      <c r="AV42" s="668"/>
      <c r="AW42" s="668"/>
      <c r="AX42" s="668"/>
      <c r="AY42" s="668"/>
      <c r="AZ42" s="668"/>
      <c r="BA42" s="668"/>
      <c r="BB42" s="668"/>
      <c r="BC42" s="668"/>
      <c r="BD42" s="668"/>
      <c r="BE42" s="668"/>
      <c r="BF42" s="668"/>
      <c r="BG42" s="668"/>
      <c r="BH42" s="668"/>
      <c r="BI42" s="668"/>
      <c r="BJ42" s="668"/>
      <c r="BK42" s="668"/>
      <c r="BL42" s="668"/>
      <c r="BM42" s="668"/>
      <c r="BN42" s="668"/>
      <c r="BO42" s="668"/>
      <c r="BP42" s="668"/>
      <c r="BQ42" s="668"/>
      <c r="BR42" s="668"/>
      <c r="BS42" s="668"/>
      <c r="BT42" s="668"/>
      <c r="BU42" s="668"/>
    </row>
    <row r="43" spans="1:73" s="717" customFormat="1" ht="21.95" customHeight="1">
      <c r="A43" s="714" t="s">
        <v>273</v>
      </c>
      <c r="B43" s="616">
        <v>3263.0888799999998</v>
      </c>
      <c r="C43" s="616"/>
      <c r="D43" s="731">
        <v>0</v>
      </c>
      <c r="E43" s="718">
        <v>0</v>
      </c>
      <c r="F43" s="716">
        <v>0</v>
      </c>
      <c r="G43" s="617">
        <v>0</v>
      </c>
      <c r="H43" s="698" t="s">
        <v>4</v>
      </c>
      <c r="I43" s="726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668"/>
      <c r="AS43" s="668"/>
      <c r="AT43" s="668"/>
      <c r="AU43" s="668"/>
      <c r="AV43" s="668"/>
      <c r="AW43" s="668"/>
      <c r="AX43" s="668"/>
      <c r="AY43" s="668"/>
      <c r="AZ43" s="668"/>
      <c r="BA43" s="668"/>
      <c r="BB43" s="668"/>
      <c r="BC43" s="668"/>
      <c r="BD43" s="668"/>
      <c r="BE43" s="668"/>
      <c r="BF43" s="668"/>
      <c r="BG43" s="668"/>
      <c r="BH43" s="668"/>
      <c r="BI43" s="668"/>
      <c r="BJ43" s="668"/>
      <c r="BK43" s="668"/>
      <c r="BL43" s="668"/>
      <c r="BM43" s="668"/>
      <c r="BN43" s="668"/>
      <c r="BO43" s="668"/>
      <c r="BP43" s="668"/>
      <c r="BQ43" s="668"/>
      <c r="BR43" s="668"/>
      <c r="BS43" s="668"/>
      <c r="BT43" s="668"/>
      <c r="BU43" s="668"/>
    </row>
    <row r="44" spans="1:73" s="717" customFormat="1" ht="21.95" customHeight="1">
      <c r="A44" s="714" t="s">
        <v>274</v>
      </c>
      <c r="B44" s="616">
        <v>7372.1443800000006</v>
      </c>
      <c r="C44" s="616"/>
      <c r="D44" s="731">
        <v>0</v>
      </c>
      <c r="E44" s="718">
        <v>0</v>
      </c>
      <c r="F44" s="716">
        <v>0</v>
      </c>
      <c r="G44" s="617">
        <v>0</v>
      </c>
      <c r="H44" s="698" t="s">
        <v>4</v>
      </c>
      <c r="I44" s="726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668"/>
      <c r="AS44" s="668"/>
      <c r="AT44" s="668"/>
      <c r="AU44" s="668"/>
      <c r="AV44" s="668"/>
      <c r="AW44" s="668"/>
      <c r="AX44" s="668"/>
      <c r="AY44" s="668"/>
      <c r="AZ44" s="668"/>
      <c r="BA44" s="668"/>
      <c r="BB44" s="668"/>
      <c r="BC44" s="668"/>
      <c r="BD44" s="668"/>
      <c r="BE44" s="668"/>
      <c r="BF44" s="668"/>
      <c r="BG44" s="668"/>
      <c r="BH44" s="668"/>
      <c r="BI44" s="668"/>
      <c r="BJ44" s="668"/>
      <c r="BK44" s="668"/>
      <c r="BL44" s="668"/>
      <c r="BM44" s="668"/>
      <c r="BN44" s="668"/>
      <c r="BO44" s="668"/>
      <c r="BP44" s="668"/>
      <c r="BQ44" s="668"/>
      <c r="BR44" s="668"/>
      <c r="BS44" s="668"/>
      <c r="BT44" s="668"/>
      <c r="BU44" s="668"/>
    </row>
    <row r="45" spans="1:73" s="717" customFormat="1" ht="21.95" customHeight="1">
      <c r="A45" s="714" t="s">
        <v>275</v>
      </c>
      <c r="B45" s="616">
        <v>318.28745000000004</v>
      </c>
      <c r="C45" s="616"/>
      <c r="D45" s="731">
        <v>0</v>
      </c>
      <c r="E45" s="718">
        <v>0</v>
      </c>
      <c r="F45" s="716">
        <v>0</v>
      </c>
      <c r="G45" s="617">
        <v>0</v>
      </c>
      <c r="H45" s="698" t="s">
        <v>4</v>
      </c>
      <c r="I45" s="726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668"/>
      <c r="AS45" s="668"/>
      <c r="AT45" s="668"/>
      <c r="AU45" s="668"/>
      <c r="AV45" s="668"/>
      <c r="AW45" s="668"/>
      <c r="AX45" s="668"/>
      <c r="AY45" s="668"/>
      <c r="AZ45" s="668"/>
      <c r="BA45" s="668"/>
      <c r="BB45" s="668"/>
      <c r="BC45" s="668"/>
      <c r="BD45" s="668"/>
      <c r="BE45" s="668"/>
      <c r="BF45" s="668"/>
      <c r="BG45" s="668"/>
      <c r="BH45" s="668"/>
      <c r="BI45" s="668"/>
      <c r="BJ45" s="668"/>
      <c r="BK45" s="668"/>
      <c r="BL45" s="668"/>
      <c r="BM45" s="668"/>
      <c r="BN45" s="668"/>
      <c r="BO45" s="668"/>
      <c r="BP45" s="668"/>
      <c r="BQ45" s="668"/>
      <c r="BR45" s="668"/>
      <c r="BS45" s="668"/>
      <c r="BT45" s="668"/>
      <c r="BU45" s="668"/>
    </row>
    <row r="46" spans="1:73" s="717" customFormat="1" ht="21.95" customHeight="1">
      <c r="A46" s="714" t="s">
        <v>276</v>
      </c>
      <c r="B46" s="616">
        <v>9908.3624700000037</v>
      </c>
      <c r="C46" s="616"/>
      <c r="D46" s="731">
        <v>0</v>
      </c>
      <c r="E46" s="718">
        <v>0</v>
      </c>
      <c r="F46" s="716">
        <v>0</v>
      </c>
      <c r="G46" s="617">
        <v>0</v>
      </c>
      <c r="H46" s="698" t="s">
        <v>4</v>
      </c>
      <c r="I46" s="726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668"/>
      <c r="AS46" s="668"/>
      <c r="AT46" s="668"/>
      <c r="AU46" s="668"/>
      <c r="AV46" s="668"/>
      <c r="AW46" s="668"/>
      <c r="AX46" s="668"/>
      <c r="AY46" s="668"/>
      <c r="AZ46" s="668"/>
      <c r="BA46" s="668"/>
      <c r="BB46" s="668"/>
      <c r="BC46" s="668"/>
      <c r="BD46" s="668"/>
      <c r="BE46" s="668"/>
      <c r="BF46" s="668"/>
      <c r="BG46" s="668"/>
      <c r="BH46" s="668"/>
      <c r="BI46" s="668"/>
      <c r="BJ46" s="668"/>
      <c r="BK46" s="668"/>
      <c r="BL46" s="668"/>
      <c r="BM46" s="668"/>
      <c r="BN46" s="668"/>
      <c r="BO46" s="668"/>
      <c r="BP46" s="668"/>
      <c r="BQ46" s="668"/>
      <c r="BR46" s="668"/>
      <c r="BS46" s="668"/>
      <c r="BT46" s="668"/>
      <c r="BU46" s="668"/>
    </row>
    <row r="47" spans="1:73" s="717" customFormat="1" ht="21.95" customHeight="1">
      <c r="A47" s="714" t="s">
        <v>277</v>
      </c>
      <c r="B47" s="616">
        <v>764.68106999999986</v>
      </c>
      <c r="C47" s="616"/>
      <c r="D47" s="731">
        <v>0</v>
      </c>
      <c r="E47" s="718">
        <v>0</v>
      </c>
      <c r="F47" s="716">
        <v>0</v>
      </c>
      <c r="G47" s="617">
        <v>0</v>
      </c>
      <c r="H47" s="698" t="s">
        <v>4</v>
      </c>
      <c r="I47" s="726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668"/>
      <c r="AS47" s="668"/>
      <c r="AT47" s="668"/>
      <c r="AU47" s="668"/>
      <c r="AV47" s="668"/>
      <c r="AW47" s="668"/>
      <c r="AX47" s="668"/>
      <c r="AY47" s="668"/>
      <c r="AZ47" s="668"/>
      <c r="BA47" s="668"/>
      <c r="BB47" s="668"/>
      <c r="BC47" s="668"/>
      <c r="BD47" s="668"/>
      <c r="BE47" s="668"/>
      <c r="BF47" s="668"/>
      <c r="BG47" s="668"/>
      <c r="BH47" s="668"/>
      <c r="BI47" s="668"/>
      <c r="BJ47" s="668"/>
      <c r="BK47" s="668"/>
      <c r="BL47" s="668"/>
      <c r="BM47" s="668"/>
      <c r="BN47" s="668"/>
      <c r="BO47" s="668"/>
      <c r="BP47" s="668"/>
      <c r="BQ47" s="668"/>
      <c r="BR47" s="668"/>
      <c r="BS47" s="668"/>
      <c r="BT47" s="668"/>
      <c r="BU47" s="668"/>
    </row>
    <row r="48" spans="1:73" s="717" customFormat="1" ht="21.95" customHeight="1">
      <c r="A48" s="714" t="s">
        <v>278</v>
      </c>
      <c r="B48" s="616">
        <v>79122.934699999998</v>
      </c>
      <c r="C48" s="616"/>
      <c r="D48" s="731">
        <v>2.1932</v>
      </c>
      <c r="E48" s="718">
        <v>2.1932</v>
      </c>
      <c r="F48" s="716">
        <v>2.1932</v>
      </c>
      <c r="G48" s="617">
        <v>0</v>
      </c>
      <c r="H48" s="698" t="s">
        <v>4</v>
      </c>
      <c r="I48" s="726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668"/>
      <c r="AS48" s="668"/>
      <c r="AT48" s="668"/>
      <c r="AU48" s="668"/>
      <c r="AV48" s="668"/>
      <c r="AW48" s="668"/>
      <c r="AX48" s="668"/>
      <c r="AY48" s="668"/>
      <c r="AZ48" s="668"/>
      <c r="BA48" s="668"/>
      <c r="BB48" s="668"/>
      <c r="BC48" s="668"/>
      <c r="BD48" s="668"/>
      <c r="BE48" s="668"/>
      <c r="BF48" s="668"/>
      <c r="BG48" s="668"/>
      <c r="BH48" s="668"/>
      <c r="BI48" s="668"/>
      <c r="BJ48" s="668"/>
      <c r="BK48" s="668"/>
      <c r="BL48" s="668"/>
      <c r="BM48" s="668"/>
      <c r="BN48" s="668"/>
      <c r="BO48" s="668"/>
      <c r="BP48" s="668"/>
      <c r="BQ48" s="668"/>
      <c r="BR48" s="668"/>
      <c r="BS48" s="668"/>
      <c r="BT48" s="668"/>
      <c r="BU48" s="668"/>
    </row>
    <row r="49" spans="1:73" s="717" customFormat="1" ht="21.95" customHeight="1">
      <c r="A49" s="714" t="s">
        <v>279</v>
      </c>
      <c r="B49" s="616">
        <v>81.105320000000006</v>
      </c>
      <c r="C49" s="616"/>
      <c r="D49" s="731">
        <v>0</v>
      </c>
      <c r="E49" s="718">
        <v>0</v>
      </c>
      <c r="F49" s="716">
        <v>0</v>
      </c>
      <c r="G49" s="617">
        <v>0</v>
      </c>
      <c r="H49" s="698" t="s">
        <v>4</v>
      </c>
      <c r="I49" s="726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668"/>
      <c r="AS49" s="668"/>
      <c r="AT49" s="668"/>
      <c r="AU49" s="668"/>
      <c r="AV49" s="668"/>
      <c r="AW49" s="668"/>
      <c r="AX49" s="668"/>
      <c r="AY49" s="668"/>
      <c r="AZ49" s="668"/>
      <c r="BA49" s="668"/>
      <c r="BB49" s="668"/>
      <c r="BC49" s="668"/>
      <c r="BD49" s="668"/>
      <c r="BE49" s="668"/>
      <c r="BF49" s="668"/>
      <c r="BG49" s="668"/>
      <c r="BH49" s="668"/>
      <c r="BI49" s="668"/>
      <c r="BJ49" s="668"/>
      <c r="BK49" s="668"/>
      <c r="BL49" s="668"/>
      <c r="BM49" s="668"/>
      <c r="BN49" s="668"/>
      <c r="BO49" s="668"/>
      <c r="BP49" s="668"/>
      <c r="BQ49" s="668"/>
      <c r="BR49" s="668"/>
      <c r="BS49" s="668"/>
      <c r="BT49" s="668"/>
      <c r="BU49" s="668"/>
    </row>
    <row r="50" spans="1:73" s="717" customFormat="1" ht="21.95" customHeight="1">
      <c r="A50" s="714" t="s">
        <v>280</v>
      </c>
      <c r="B50" s="616">
        <v>156760.80956000017</v>
      </c>
      <c r="C50" s="616"/>
      <c r="D50" s="731">
        <v>26.053999999999998</v>
      </c>
      <c r="E50" s="718">
        <v>13.523</v>
      </c>
      <c r="F50" s="716">
        <v>26.053999999999998</v>
      </c>
      <c r="G50" s="617">
        <v>0</v>
      </c>
      <c r="H50" s="698" t="s">
        <v>4</v>
      </c>
      <c r="I50" s="726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668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  <c r="BG50" s="668"/>
      <c r="BH50" s="668"/>
      <c r="BI50" s="668"/>
      <c r="BJ50" s="668"/>
      <c r="BK50" s="668"/>
      <c r="BL50" s="668"/>
      <c r="BM50" s="668"/>
      <c r="BN50" s="668"/>
      <c r="BO50" s="668"/>
      <c r="BP50" s="668"/>
      <c r="BQ50" s="668"/>
      <c r="BR50" s="668"/>
      <c r="BS50" s="668"/>
      <c r="BT50" s="668"/>
      <c r="BU50" s="668"/>
    </row>
    <row r="51" spans="1:73" s="717" customFormat="1" ht="21.95" customHeight="1">
      <c r="A51" s="714" t="s">
        <v>281</v>
      </c>
      <c r="B51" s="616">
        <v>155.94176999999996</v>
      </c>
      <c r="C51" s="616"/>
      <c r="D51" s="731">
        <v>0</v>
      </c>
      <c r="E51" s="718">
        <v>0</v>
      </c>
      <c r="F51" s="716">
        <v>0</v>
      </c>
      <c r="G51" s="617">
        <v>0</v>
      </c>
      <c r="H51" s="698" t="s">
        <v>4</v>
      </c>
      <c r="I51" s="726"/>
      <c r="J51" s="668"/>
      <c r="K51" s="668"/>
      <c r="L51" s="668"/>
      <c r="M51" s="668"/>
      <c r="N51" s="668"/>
      <c r="O51" s="668"/>
      <c r="P51" s="668"/>
      <c r="Q51" s="668"/>
      <c r="R51" s="668"/>
      <c r="S51" s="668"/>
      <c r="T51" s="668"/>
      <c r="U51" s="668"/>
      <c r="V51" s="668"/>
      <c r="W51" s="668"/>
      <c r="X51" s="668"/>
      <c r="Y51" s="668"/>
      <c r="Z51" s="668"/>
      <c r="AA51" s="668"/>
      <c r="AB51" s="668"/>
      <c r="AC51" s="668"/>
      <c r="AD51" s="668"/>
      <c r="AE51" s="668"/>
      <c r="AF51" s="668"/>
      <c r="AG51" s="668"/>
      <c r="AH51" s="668"/>
      <c r="AI51" s="668"/>
      <c r="AJ51" s="668"/>
      <c r="AK51" s="668"/>
      <c r="AL51" s="668"/>
      <c r="AM51" s="668"/>
      <c r="AN51" s="668"/>
      <c r="AO51" s="668"/>
      <c r="AP51" s="668"/>
      <c r="AQ51" s="668"/>
      <c r="AR51" s="668"/>
      <c r="AS51" s="668"/>
      <c r="AT51" s="668"/>
      <c r="AU51" s="668"/>
      <c r="AV51" s="668"/>
      <c r="AW51" s="668"/>
      <c r="AX51" s="668"/>
      <c r="AY51" s="668"/>
      <c r="AZ51" s="668"/>
      <c r="BA51" s="668"/>
      <c r="BB51" s="668"/>
      <c r="BC51" s="668"/>
      <c r="BD51" s="668"/>
      <c r="BE51" s="668"/>
      <c r="BF51" s="668"/>
      <c r="BG51" s="668"/>
      <c r="BH51" s="668"/>
      <c r="BI51" s="668"/>
      <c r="BJ51" s="668"/>
      <c r="BK51" s="668"/>
      <c r="BL51" s="668"/>
      <c r="BM51" s="668"/>
      <c r="BN51" s="668"/>
      <c r="BO51" s="668"/>
      <c r="BP51" s="668"/>
      <c r="BQ51" s="668"/>
      <c r="BR51" s="668"/>
      <c r="BS51" s="668"/>
      <c r="BT51" s="668"/>
      <c r="BU51" s="668"/>
    </row>
    <row r="52" spans="1:73" s="717" customFormat="1" ht="21.95" customHeight="1">
      <c r="A52" s="714" t="s">
        <v>282</v>
      </c>
      <c r="B52" s="616">
        <v>7505.4640900000013</v>
      </c>
      <c r="C52" s="616"/>
      <c r="D52" s="731">
        <v>13.289389999999999</v>
      </c>
      <c r="E52" s="718">
        <v>0</v>
      </c>
      <c r="F52" s="716">
        <v>13.25343</v>
      </c>
      <c r="G52" s="617">
        <v>3.5959999999999999E-2</v>
      </c>
      <c r="H52" s="698" t="s">
        <v>4</v>
      </c>
      <c r="I52" s="726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668"/>
      <c r="AS52" s="668"/>
      <c r="AT52" s="668"/>
      <c r="AU52" s="668"/>
      <c r="AV52" s="668"/>
      <c r="AW52" s="668"/>
      <c r="AX52" s="668"/>
      <c r="AY52" s="668"/>
      <c r="AZ52" s="668"/>
      <c r="BA52" s="668"/>
      <c r="BB52" s="668"/>
      <c r="BC52" s="668"/>
      <c r="BD52" s="668"/>
      <c r="BE52" s="668"/>
      <c r="BF52" s="668"/>
      <c r="BG52" s="668"/>
      <c r="BH52" s="668"/>
      <c r="BI52" s="668"/>
      <c r="BJ52" s="668"/>
      <c r="BK52" s="668"/>
      <c r="BL52" s="668"/>
      <c r="BM52" s="668"/>
      <c r="BN52" s="668"/>
      <c r="BO52" s="668"/>
      <c r="BP52" s="668"/>
      <c r="BQ52" s="668"/>
      <c r="BR52" s="668"/>
      <c r="BS52" s="668"/>
      <c r="BT52" s="668"/>
      <c r="BU52" s="668"/>
    </row>
    <row r="53" spans="1:73" s="717" customFormat="1" ht="21.95" customHeight="1">
      <c r="A53" s="714" t="s">
        <v>283</v>
      </c>
      <c r="B53" s="616">
        <v>328450.77038999996</v>
      </c>
      <c r="C53" s="616"/>
      <c r="D53" s="731">
        <v>0</v>
      </c>
      <c r="E53" s="718">
        <v>0</v>
      </c>
      <c r="F53" s="716">
        <v>0</v>
      </c>
      <c r="G53" s="617">
        <v>0</v>
      </c>
      <c r="H53" s="698" t="s">
        <v>4</v>
      </c>
      <c r="I53" s="726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668"/>
      <c r="AS53" s="668"/>
      <c r="AT53" s="668"/>
      <c r="AU53" s="668"/>
      <c r="AV53" s="668"/>
      <c r="AW53" s="668"/>
      <c r="AX53" s="668"/>
      <c r="AY53" s="668"/>
      <c r="AZ53" s="668"/>
      <c r="BA53" s="668"/>
      <c r="BB53" s="668"/>
      <c r="BC53" s="668"/>
      <c r="BD53" s="668"/>
      <c r="BE53" s="668"/>
      <c r="BF53" s="668"/>
      <c r="BG53" s="668"/>
      <c r="BH53" s="668"/>
      <c r="BI53" s="668"/>
      <c r="BJ53" s="668"/>
      <c r="BK53" s="668"/>
      <c r="BL53" s="668"/>
      <c r="BM53" s="668"/>
      <c r="BN53" s="668"/>
      <c r="BO53" s="668"/>
      <c r="BP53" s="668"/>
      <c r="BQ53" s="668"/>
      <c r="BR53" s="668"/>
      <c r="BS53" s="668"/>
      <c r="BT53" s="668"/>
      <c r="BU53" s="668"/>
    </row>
    <row r="54" spans="1:73" s="717" customFormat="1" ht="21.95" customHeight="1">
      <c r="A54" s="714" t="s">
        <v>640</v>
      </c>
      <c r="B54" s="616">
        <v>305.19295000000005</v>
      </c>
      <c r="C54" s="616"/>
      <c r="D54" s="731">
        <v>0</v>
      </c>
      <c r="E54" s="718">
        <v>0</v>
      </c>
      <c r="F54" s="716">
        <v>0</v>
      </c>
      <c r="G54" s="617">
        <v>0</v>
      </c>
      <c r="H54" s="698" t="s">
        <v>4</v>
      </c>
      <c r="I54" s="726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668"/>
      <c r="AS54" s="668"/>
      <c r="AT54" s="668"/>
      <c r="AU54" s="668"/>
      <c r="AV54" s="668"/>
      <c r="AW54" s="668"/>
      <c r="AX54" s="668"/>
      <c r="AY54" s="668"/>
      <c r="AZ54" s="668"/>
      <c r="BA54" s="668"/>
      <c r="BB54" s="668"/>
      <c r="BC54" s="668"/>
      <c r="BD54" s="668"/>
      <c r="BE54" s="668"/>
      <c r="BF54" s="668"/>
      <c r="BG54" s="668"/>
      <c r="BH54" s="668"/>
      <c r="BI54" s="668"/>
      <c r="BJ54" s="668"/>
      <c r="BK54" s="668"/>
      <c r="BL54" s="668"/>
      <c r="BM54" s="668"/>
      <c r="BN54" s="668"/>
      <c r="BO54" s="668"/>
      <c r="BP54" s="668"/>
      <c r="BQ54" s="668"/>
      <c r="BR54" s="668"/>
      <c r="BS54" s="668"/>
      <c r="BT54" s="668"/>
      <c r="BU54" s="668"/>
    </row>
    <row r="55" spans="1:73" s="717" customFormat="1" ht="21.95" customHeight="1">
      <c r="A55" s="714" t="s">
        <v>285</v>
      </c>
      <c r="B55" s="616">
        <v>1311.9684</v>
      </c>
      <c r="C55" s="616"/>
      <c r="D55" s="715">
        <v>0</v>
      </c>
      <c r="E55" s="719">
        <v>0</v>
      </c>
      <c r="F55" s="716">
        <v>0</v>
      </c>
      <c r="G55" s="617">
        <v>0</v>
      </c>
      <c r="H55" s="698" t="s">
        <v>4</v>
      </c>
      <c r="I55" s="726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668"/>
      <c r="AS55" s="668"/>
      <c r="AT55" s="668"/>
      <c r="AU55" s="668"/>
      <c r="AV55" s="668"/>
      <c r="AW55" s="668"/>
      <c r="AX55" s="668"/>
      <c r="AY55" s="668"/>
      <c r="AZ55" s="668"/>
      <c r="BA55" s="668"/>
      <c r="BB55" s="668"/>
      <c r="BC55" s="668"/>
      <c r="BD55" s="668"/>
      <c r="BE55" s="668"/>
      <c r="BF55" s="668"/>
      <c r="BG55" s="668"/>
      <c r="BH55" s="668"/>
      <c r="BI55" s="668"/>
      <c r="BJ55" s="668"/>
      <c r="BK55" s="668"/>
      <c r="BL55" s="668"/>
      <c r="BM55" s="668"/>
      <c r="BN55" s="668"/>
      <c r="BO55" s="668"/>
      <c r="BP55" s="668"/>
      <c r="BQ55" s="668"/>
      <c r="BR55" s="668"/>
      <c r="BS55" s="668"/>
      <c r="BT55" s="668"/>
      <c r="BU55" s="668"/>
    </row>
    <row r="56" spans="1:73" s="717" customFormat="1" ht="21.75" customHeight="1">
      <c r="A56" s="732" t="s">
        <v>286</v>
      </c>
      <c r="B56" s="616">
        <v>45045.892510000005</v>
      </c>
      <c r="C56" s="616"/>
      <c r="D56" s="715">
        <v>0</v>
      </c>
      <c r="E56" s="733">
        <v>0</v>
      </c>
      <c r="F56" s="716">
        <v>0</v>
      </c>
      <c r="G56" s="617">
        <v>0</v>
      </c>
      <c r="H56" s="698" t="s">
        <v>4</v>
      </c>
      <c r="I56" s="726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668"/>
      <c r="AS56" s="668"/>
      <c r="AT56" s="668"/>
      <c r="AU56" s="668"/>
      <c r="AV56" s="668"/>
      <c r="AW56" s="668"/>
      <c r="AX56" s="668"/>
      <c r="AY56" s="668"/>
      <c r="AZ56" s="668"/>
      <c r="BA56" s="668"/>
      <c r="BB56" s="668"/>
      <c r="BC56" s="668"/>
      <c r="BD56" s="668"/>
      <c r="BE56" s="668"/>
      <c r="BF56" s="668"/>
      <c r="BG56" s="668"/>
      <c r="BH56" s="668"/>
      <c r="BI56" s="668"/>
      <c r="BJ56" s="668"/>
      <c r="BK56" s="668"/>
      <c r="BL56" s="668"/>
      <c r="BM56" s="668"/>
      <c r="BN56" s="668"/>
      <c r="BO56" s="668"/>
      <c r="BP56" s="668"/>
      <c r="BQ56" s="668"/>
      <c r="BR56" s="668"/>
      <c r="BS56" s="668"/>
      <c r="BT56" s="668"/>
      <c r="BU56" s="668"/>
    </row>
    <row r="57" spans="1:73" s="717" customFormat="1" ht="21.75" customHeight="1">
      <c r="A57" s="714" t="s">
        <v>287</v>
      </c>
      <c r="B57" s="616">
        <v>70452.193669999993</v>
      </c>
      <c r="C57" s="616"/>
      <c r="D57" s="715">
        <v>0</v>
      </c>
      <c r="E57" s="719">
        <v>0</v>
      </c>
      <c r="F57" s="716">
        <v>0</v>
      </c>
      <c r="G57" s="617">
        <v>0</v>
      </c>
      <c r="H57" s="698" t="s">
        <v>4</v>
      </c>
      <c r="I57" s="726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668"/>
      <c r="AS57" s="668"/>
      <c r="AT57" s="668"/>
      <c r="AU57" s="668"/>
      <c r="AV57" s="668"/>
      <c r="AW57" s="668"/>
      <c r="AX57" s="668"/>
      <c r="AY57" s="668"/>
      <c r="AZ57" s="668"/>
      <c r="BA57" s="668"/>
      <c r="BB57" s="668"/>
      <c r="BC57" s="668"/>
      <c r="BD57" s="668"/>
      <c r="BE57" s="668"/>
      <c r="BF57" s="668"/>
      <c r="BG57" s="668"/>
      <c r="BH57" s="668"/>
      <c r="BI57" s="668"/>
      <c r="BJ57" s="668"/>
      <c r="BK57" s="668"/>
      <c r="BL57" s="668"/>
      <c r="BM57" s="668"/>
      <c r="BN57" s="668"/>
      <c r="BO57" s="668"/>
      <c r="BP57" s="668"/>
      <c r="BQ57" s="668"/>
      <c r="BR57" s="668"/>
      <c r="BS57" s="668"/>
      <c r="BT57" s="668"/>
      <c r="BU57" s="668"/>
    </row>
    <row r="58" spans="1:73" s="717" customFormat="1" ht="21.75" customHeight="1">
      <c r="A58" s="714" t="s">
        <v>288</v>
      </c>
      <c r="B58" s="616">
        <v>8441.6250700000001</v>
      </c>
      <c r="C58" s="616"/>
      <c r="D58" s="715">
        <v>0</v>
      </c>
      <c r="E58" s="719">
        <v>0</v>
      </c>
      <c r="F58" s="716">
        <v>0</v>
      </c>
      <c r="G58" s="617">
        <v>0</v>
      </c>
      <c r="H58" s="698" t="s">
        <v>4</v>
      </c>
      <c r="I58" s="726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668"/>
      <c r="AS58" s="668"/>
      <c r="AT58" s="668"/>
      <c r="AU58" s="668"/>
      <c r="AV58" s="668"/>
      <c r="AW58" s="668"/>
      <c r="AX58" s="668"/>
      <c r="AY58" s="668"/>
      <c r="AZ58" s="668"/>
      <c r="BA58" s="668"/>
      <c r="BB58" s="668"/>
      <c r="BC58" s="668"/>
      <c r="BD58" s="668"/>
      <c r="BE58" s="668"/>
      <c r="BF58" s="668"/>
      <c r="BG58" s="668"/>
      <c r="BH58" s="668"/>
      <c r="BI58" s="668"/>
      <c r="BJ58" s="668"/>
      <c r="BK58" s="668"/>
      <c r="BL58" s="668"/>
      <c r="BM58" s="668"/>
      <c r="BN58" s="668"/>
      <c r="BO58" s="668"/>
      <c r="BP58" s="668"/>
      <c r="BQ58" s="668"/>
      <c r="BR58" s="668"/>
      <c r="BS58" s="668"/>
      <c r="BT58" s="668"/>
      <c r="BU58" s="668"/>
    </row>
    <row r="59" spans="1:73" s="717" customFormat="1" ht="21.75" customHeight="1">
      <c r="A59" s="730" t="s">
        <v>289</v>
      </c>
      <c r="B59" s="616">
        <v>104481.12175999999</v>
      </c>
      <c r="C59" s="616"/>
      <c r="D59" s="715">
        <v>0</v>
      </c>
      <c r="E59" s="719">
        <v>0</v>
      </c>
      <c r="F59" s="716">
        <v>0</v>
      </c>
      <c r="G59" s="617">
        <v>0</v>
      </c>
      <c r="H59" s="698" t="s">
        <v>4</v>
      </c>
      <c r="I59" s="726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668"/>
      <c r="AS59" s="668"/>
      <c r="AT59" s="668"/>
      <c r="AU59" s="668"/>
      <c r="AV59" s="668"/>
      <c r="AW59" s="668"/>
      <c r="AX59" s="668"/>
      <c r="AY59" s="668"/>
      <c r="AZ59" s="668"/>
      <c r="BA59" s="668"/>
      <c r="BB59" s="668"/>
      <c r="BC59" s="668"/>
      <c r="BD59" s="668"/>
      <c r="BE59" s="668"/>
      <c r="BF59" s="668"/>
      <c r="BG59" s="668"/>
      <c r="BH59" s="668"/>
      <c r="BI59" s="668"/>
      <c r="BJ59" s="668"/>
      <c r="BK59" s="668"/>
      <c r="BL59" s="668"/>
      <c r="BM59" s="668"/>
      <c r="BN59" s="668"/>
      <c r="BO59" s="668"/>
      <c r="BP59" s="668"/>
      <c r="BQ59" s="668"/>
      <c r="BR59" s="668"/>
      <c r="BS59" s="668"/>
      <c r="BT59" s="668"/>
      <c r="BU59" s="668"/>
    </row>
    <row r="60" spans="1:73" s="717" customFormat="1" ht="21.75" customHeight="1">
      <c r="A60" s="714" t="s">
        <v>290</v>
      </c>
      <c r="B60" s="616">
        <v>6.1589100000000006</v>
      </c>
      <c r="C60" s="616"/>
      <c r="D60" s="715">
        <v>0</v>
      </c>
      <c r="E60" s="719">
        <v>0</v>
      </c>
      <c r="F60" s="716">
        <v>0</v>
      </c>
      <c r="G60" s="617">
        <v>0</v>
      </c>
      <c r="H60" s="698" t="s">
        <v>4</v>
      </c>
      <c r="I60" s="726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668"/>
      <c r="AS60" s="668"/>
      <c r="AT60" s="668"/>
      <c r="AU60" s="668"/>
      <c r="AV60" s="668"/>
      <c r="AW60" s="668"/>
      <c r="AX60" s="668"/>
      <c r="AY60" s="668"/>
      <c r="AZ60" s="668"/>
      <c r="BA60" s="668"/>
      <c r="BB60" s="668"/>
      <c r="BC60" s="668"/>
      <c r="BD60" s="668"/>
      <c r="BE60" s="668"/>
      <c r="BF60" s="668"/>
      <c r="BG60" s="668"/>
      <c r="BH60" s="668"/>
      <c r="BI60" s="668"/>
      <c r="BJ60" s="668"/>
      <c r="BK60" s="668"/>
      <c r="BL60" s="668"/>
      <c r="BM60" s="668"/>
      <c r="BN60" s="668"/>
      <c r="BO60" s="668"/>
      <c r="BP60" s="668"/>
      <c r="BQ60" s="668"/>
      <c r="BR60" s="668"/>
      <c r="BS60" s="668"/>
      <c r="BT60" s="668"/>
      <c r="BU60" s="668"/>
    </row>
    <row r="61" spans="1:73" s="717" customFormat="1" ht="21.75" customHeight="1">
      <c r="A61" s="714" t="s">
        <v>291</v>
      </c>
      <c r="B61" s="616">
        <v>980.00414000000001</v>
      </c>
      <c r="C61" s="616"/>
      <c r="D61" s="715">
        <v>0</v>
      </c>
      <c r="E61" s="719">
        <v>0</v>
      </c>
      <c r="F61" s="716">
        <v>0</v>
      </c>
      <c r="G61" s="617">
        <v>0</v>
      </c>
      <c r="H61" s="698"/>
      <c r="I61" s="726"/>
      <c r="J61" s="668"/>
      <c r="K61" s="668"/>
      <c r="L61" s="668"/>
      <c r="M61" s="668"/>
      <c r="N61" s="668"/>
      <c r="O61" s="668"/>
      <c r="P61" s="668"/>
      <c r="Q61" s="668"/>
      <c r="R61" s="668"/>
      <c r="S61" s="668"/>
      <c r="T61" s="668"/>
      <c r="U61" s="668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668"/>
      <c r="AG61" s="668"/>
      <c r="AH61" s="668"/>
      <c r="AI61" s="668"/>
      <c r="AJ61" s="668"/>
      <c r="AK61" s="668"/>
      <c r="AL61" s="668"/>
      <c r="AM61" s="668"/>
      <c r="AN61" s="668"/>
      <c r="AO61" s="668"/>
      <c r="AP61" s="668"/>
      <c r="AQ61" s="668"/>
      <c r="AR61" s="668"/>
      <c r="AS61" s="668"/>
      <c r="AT61" s="668"/>
      <c r="AU61" s="668"/>
      <c r="AV61" s="668"/>
      <c r="AW61" s="668"/>
      <c r="AX61" s="668"/>
      <c r="AY61" s="668"/>
      <c r="AZ61" s="668"/>
      <c r="BA61" s="668"/>
      <c r="BB61" s="668"/>
      <c r="BC61" s="668"/>
      <c r="BD61" s="668"/>
      <c r="BE61" s="668"/>
      <c r="BF61" s="668"/>
      <c r="BG61" s="668"/>
      <c r="BH61" s="668"/>
      <c r="BI61" s="668"/>
      <c r="BJ61" s="668"/>
      <c r="BK61" s="668"/>
      <c r="BL61" s="668"/>
      <c r="BM61" s="668"/>
      <c r="BN61" s="668"/>
      <c r="BO61" s="668"/>
      <c r="BP61" s="668"/>
      <c r="BQ61" s="668"/>
      <c r="BR61" s="668"/>
      <c r="BS61" s="668"/>
      <c r="BT61" s="668"/>
      <c r="BU61" s="668"/>
    </row>
    <row r="62" spans="1:73" s="717" customFormat="1" ht="21.75" customHeight="1">
      <c r="A62" s="714" t="s">
        <v>292</v>
      </c>
      <c r="B62" s="616">
        <v>59.12930999999999</v>
      </c>
      <c r="C62" s="616"/>
      <c r="D62" s="715">
        <v>0</v>
      </c>
      <c r="E62" s="719">
        <v>0</v>
      </c>
      <c r="F62" s="716">
        <v>0</v>
      </c>
      <c r="G62" s="617">
        <v>0</v>
      </c>
      <c r="H62" s="698" t="s">
        <v>4</v>
      </c>
      <c r="I62" s="726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668"/>
      <c r="AS62" s="668"/>
      <c r="AT62" s="668"/>
      <c r="AU62" s="668"/>
      <c r="AV62" s="668"/>
      <c r="AW62" s="668"/>
      <c r="AX62" s="668"/>
      <c r="AY62" s="668"/>
      <c r="AZ62" s="668"/>
      <c r="BA62" s="668"/>
      <c r="BB62" s="668"/>
      <c r="BC62" s="668"/>
      <c r="BD62" s="668"/>
      <c r="BE62" s="668"/>
      <c r="BF62" s="668"/>
      <c r="BG62" s="668"/>
      <c r="BH62" s="668"/>
      <c r="BI62" s="668"/>
      <c r="BJ62" s="668"/>
      <c r="BK62" s="668"/>
      <c r="BL62" s="668"/>
      <c r="BM62" s="668"/>
      <c r="BN62" s="668"/>
      <c r="BO62" s="668"/>
      <c r="BP62" s="668"/>
      <c r="BQ62" s="668"/>
      <c r="BR62" s="668"/>
      <c r="BS62" s="668"/>
      <c r="BT62" s="668"/>
      <c r="BU62" s="668"/>
    </row>
    <row r="63" spans="1:73" s="717" customFormat="1" ht="21.75" customHeight="1">
      <c r="A63" s="714" t="s">
        <v>641</v>
      </c>
      <c r="B63" s="616">
        <v>401.68087999999995</v>
      </c>
      <c r="C63" s="616"/>
      <c r="D63" s="715">
        <v>0</v>
      </c>
      <c r="E63" s="719">
        <v>0</v>
      </c>
      <c r="F63" s="716">
        <v>0</v>
      </c>
      <c r="G63" s="617">
        <v>0</v>
      </c>
      <c r="H63" s="698" t="s">
        <v>4</v>
      </c>
      <c r="I63" s="726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668"/>
      <c r="AS63" s="668"/>
      <c r="AT63" s="668"/>
      <c r="AU63" s="668"/>
      <c r="AV63" s="668"/>
      <c r="AW63" s="668"/>
      <c r="AX63" s="668"/>
      <c r="AY63" s="668"/>
      <c r="AZ63" s="668"/>
      <c r="BA63" s="668"/>
      <c r="BB63" s="668"/>
      <c r="BC63" s="668"/>
      <c r="BD63" s="668"/>
      <c r="BE63" s="668"/>
      <c r="BF63" s="668"/>
      <c r="BG63" s="668"/>
      <c r="BH63" s="668"/>
      <c r="BI63" s="668"/>
      <c r="BJ63" s="668"/>
      <c r="BK63" s="668"/>
      <c r="BL63" s="668"/>
      <c r="BM63" s="668"/>
      <c r="BN63" s="668"/>
      <c r="BO63" s="668"/>
      <c r="BP63" s="668"/>
      <c r="BQ63" s="668"/>
      <c r="BR63" s="668"/>
      <c r="BS63" s="668"/>
      <c r="BT63" s="668"/>
      <c r="BU63" s="668"/>
    </row>
    <row r="64" spans="1:73" s="717" customFormat="1" ht="21.75" customHeight="1">
      <c r="A64" s="714" t="s">
        <v>294</v>
      </c>
      <c r="B64" s="616">
        <v>36.669980000000002</v>
      </c>
      <c r="C64" s="616"/>
      <c r="D64" s="715">
        <v>0</v>
      </c>
      <c r="E64" s="719">
        <v>0</v>
      </c>
      <c r="F64" s="716">
        <v>0</v>
      </c>
      <c r="G64" s="617">
        <v>0</v>
      </c>
      <c r="H64" s="698" t="s">
        <v>4</v>
      </c>
      <c r="I64" s="726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668"/>
      <c r="AS64" s="668"/>
      <c r="AT64" s="668"/>
      <c r="AU64" s="668"/>
      <c r="AV64" s="668"/>
      <c r="AW64" s="668"/>
      <c r="AX64" s="668"/>
      <c r="AY64" s="668"/>
      <c r="AZ64" s="668"/>
      <c r="BA64" s="668"/>
      <c r="BB64" s="668"/>
      <c r="BC64" s="668"/>
      <c r="BD64" s="668"/>
      <c r="BE64" s="668"/>
      <c r="BF64" s="668"/>
      <c r="BG64" s="668"/>
      <c r="BH64" s="668"/>
      <c r="BI64" s="668"/>
      <c r="BJ64" s="668"/>
      <c r="BK64" s="668"/>
      <c r="BL64" s="668"/>
      <c r="BM64" s="668"/>
      <c r="BN64" s="668"/>
      <c r="BO64" s="668"/>
      <c r="BP64" s="668"/>
      <c r="BQ64" s="668"/>
      <c r="BR64" s="668"/>
      <c r="BS64" s="668"/>
      <c r="BT64" s="668"/>
      <c r="BU64" s="668"/>
    </row>
    <row r="65" spans="1:73" s="717" customFormat="1" ht="21.95" customHeight="1">
      <c r="A65" s="714" t="s">
        <v>295</v>
      </c>
      <c r="B65" s="616">
        <v>2424.2147199999999</v>
      </c>
      <c r="C65" s="616"/>
      <c r="D65" s="715">
        <v>0</v>
      </c>
      <c r="E65" s="719">
        <v>0</v>
      </c>
      <c r="F65" s="716">
        <v>0</v>
      </c>
      <c r="G65" s="617">
        <v>0</v>
      </c>
      <c r="H65" s="698" t="s">
        <v>4</v>
      </c>
      <c r="I65" s="726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668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  <c r="BG65" s="668"/>
      <c r="BH65" s="668"/>
      <c r="BI65" s="668"/>
      <c r="BJ65" s="668"/>
      <c r="BK65" s="668"/>
      <c r="BL65" s="668"/>
      <c r="BM65" s="668"/>
      <c r="BN65" s="668"/>
      <c r="BO65" s="668"/>
      <c r="BP65" s="668"/>
      <c r="BQ65" s="668"/>
      <c r="BR65" s="668"/>
      <c r="BS65" s="668"/>
      <c r="BT65" s="668"/>
      <c r="BU65" s="668"/>
    </row>
    <row r="66" spans="1:73" s="717" customFormat="1" ht="21.95" customHeight="1">
      <c r="A66" s="714" t="s">
        <v>296</v>
      </c>
      <c r="B66" s="616">
        <v>6581.3388300000006</v>
      </c>
      <c r="C66" s="616"/>
      <c r="D66" s="715">
        <v>0</v>
      </c>
      <c r="E66" s="719">
        <v>0</v>
      </c>
      <c r="F66" s="716">
        <v>0</v>
      </c>
      <c r="G66" s="617">
        <v>0</v>
      </c>
      <c r="H66" s="698" t="s">
        <v>4</v>
      </c>
      <c r="I66" s="726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668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  <c r="BG66" s="668"/>
      <c r="BH66" s="668"/>
      <c r="BI66" s="668"/>
      <c r="BJ66" s="668"/>
      <c r="BK66" s="668"/>
      <c r="BL66" s="668"/>
      <c r="BM66" s="668"/>
      <c r="BN66" s="668"/>
      <c r="BO66" s="668"/>
      <c r="BP66" s="668"/>
      <c r="BQ66" s="668"/>
      <c r="BR66" s="668"/>
      <c r="BS66" s="668"/>
      <c r="BT66" s="668"/>
      <c r="BU66" s="668"/>
    </row>
    <row r="67" spans="1:73" s="717" customFormat="1" ht="21.95" customHeight="1">
      <c r="A67" s="714" t="s">
        <v>297</v>
      </c>
      <c r="B67" s="616">
        <v>2652.780510000001</v>
      </c>
      <c r="C67" s="616"/>
      <c r="D67" s="715">
        <v>0</v>
      </c>
      <c r="E67" s="719">
        <v>0</v>
      </c>
      <c r="F67" s="716">
        <v>0</v>
      </c>
      <c r="G67" s="617">
        <v>0</v>
      </c>
      <c r="H67" s="698" t="s">
        <v>4</v>
      </c>
      <c r="I67" s="726"/>
      <c r="J67" s="668"/>
      <c r="K67" s="668"/>
      <c r="L67" s="668"/>
      <c r="M67" s="668"/>
      <c r="N67" s="668"/>
      <c r="O67" s="668"/>
      <c r="P67" s="668"/>
      <c r="Q67" s="668"/>
      <c r="R67" s="668"/>
      <c r="S67" s="668"/>
      <c r="T67" s="668"/>
      <c r="U67" s="668"/>
      <c r="V67" s="668"/>
      <c r="W67" s="668"/>
      <c r="X67" s="668"/>
      <c r="Y67" s="668"/>
      <c r="Z67" s="668"/>
      <c r="AA67" s="668"/>
      <c r="AB67" s="668"/>
      <c r="AC67" s="668"/>
      <c r="AD67" s="668"/>
      <c r="AE67" s="668"/>
      <c r="AF67" s="668"/>
      <c r="AG67" s="668"/>
      <c r="AH67" s="668"/>
      <c r="AI67" s="668"/>
      <c r="AJ67" s="668"/>
      <c r="AK67" s="668"/>
      <c r="AL67" s="668"/>
      <c r="AM67" s="668"/>
      <c r="AN67" s="668"/>
      <c r="AO67" s="668"/>
      <c r="AP67" s="668"/>
      <c r="AQ67" s="668"/>
      <c r="AR67" s="668"/>
      <c r="AS67" s="668"/>
      <c r="AT67" s="668"/>
      <c r="AU67" s="668"/>
      <c r="AV67" s="668"/>
      <c r="AW67" s="668"/>
      <c r="AX67" s="668"/>
      <c r="AY67" s="668"/>
      <c r="AZ67" s="668"/>
      <c r="BA67" s="668"/>
      <c r="BB67" s="668"/>
      <c r="BC67" s="668"/>
      <c r="BD67" s="668"/>
      <c r="BE67" s="668"/>
      <c r="BF67" s="668"/>
      <c r="BG67" s="668"/>
      <c r="BH67" s="668"/>
      <c r="BI67" s="668"/>
      <c r="BJ67" s="668"/>
      <c r="BK67" s="668"/>
      <c r="BL67" s="668"/>
      <c r="BM67" s="668"/>
      <c r="BN67" s="668"/>
      <c r="BO67" s="668"/>
      <c r="BP67" s="668"/>
      <c r="BQ67" s="668"/>
      <c r="BR67" s="668"/>
      <c r="BS67" s="668"/>
      <c r="BT67" s="668"/>
      <c r="BU67" s="668"/>
    </row>
    <row r="68" spans="1:73" s="717" customFormat="1" ht="21.95" customHeight="1">
      <c r="A68" s="714" t="s">
        <v>298</v>
      </c>
      <c r="B68" s="616">
        <v>275.00607000000002</v>
      </c>
      <c r="C68" s="616"/>
      <c r="D68" s="715">
        <v>0</v>
      </c>
      <c r="E68" s="719">
        <v>0</v>
      </c>
      <c r="F68" s="716">
        <v>0</v>
      </c>
      <c r="G68" s="617">
        <v>0</v>
      </c>
      <c r="H68" s="698" t="s">
        <v>4</v>
      </c>
      <c r="I68" s="726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668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  <c r="BG68" s="668"/>
      <c r="BH68" s="668"/>
      <c r="BI68" s="668"/>
      <c r="BJ68" s="668"/>
      <c r="BK68" s="668"/>
      <c r="BL68" s="668"/>
      <c r="BM68" s="668"/>
      <c r="BN68" s="668"/>
      <c r="BO68" s="668"/>
      <c r="BP68" s="668"/>
      <c r="BQ68" s="668"/>
      <c r="BR68" s="668"/>
      <c r="BS68" s="668"/>
      <c r="BT68" s="668"/>
      <c r="BU68" s="668"/>
    </row>
    <row r="69" spans="1:73" s="717" customFormat="1" ht="21.95" customHeight="1">
      <c r="A69" s="714" t="s">
        <v>299</v>
      </c>
      <c r="B69" s="616">
        <v>1131.0035700000001</v>
      </c>
      <c r="C69" s="616"/>
      <c r="D69" s="715">
        <v>0</v>
      </c>
      <c r="E69" s="719">
        <v>0</v>
      </c>
      <c r="F69" s="716">
        <v>0</v>
      </c>
      <c r="G69" s="617">
        <v>0</v>
      </c>
      <c r="H69" s="698" t="s">
        <v>4</v>
      </c>
      <c r="I69" s="726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668"/>
      <c r="AS69" s="668"/>
      <c r="AT69" s="668"/>
      <c r="AU69" s="668"/>
      <c r="AV69" s="668"/>
      <c r="AW69" s="668"/>
      <c r="AX69" s="668"/>
      <c r="AY69" s="668"/>
      <c r="AZ69" s="668"/>
      <c r="BA69" s="668"/>
      <c r="BB69" s="668"/>
      <c r="BC69" s="668"/>
      <c r="BD69" s="668"/>
      <c r="BE69" s="668"/>
      <c r="BF69" s="668"/>
      <c r="BG69" s="668"/>
      <c r="BH69" s="668"/>
      <c r="BI69" s="668"/>
      <c r="BJ69" s="668"/>
      <c r="BK69" s="668"/>
      <c r="BL69" s="668"/>
      <c r="BM69" s="668"/>
      <c r="BN69" s="668"/>
      <c r="BO69" s="668"/>
      <c r="BP69" s="668"/>
      <c r="BQ69" s="668"/>
      <c r="BR69" s="668"/>
      <c r="BS69" s="668"/>
      <c r="BT69" s="668"/>
      <c r="BU69" s="668"/>
    </row>
    <row r="70" spans="1:73" s="717" customFormat="1" ht="21.95" customHeight="1">
      <c r="A70" s="714" t="s">
        <v>300</v>
      </c>
      <c r="B70" s="616">
        <v>897.28494999999998</v>
      </c>
      <c r="C70" s="616"/>
      <c r="D70" s="715">
        <v>0</v>
      </c>
      <c r="E70" s="719">
        <v>0</v>
      </c>
      <c r="F70" s="716">
        <v>0</v>
      </c>
      <c r="G70" s="617">
        <v>0</v>
      </c>
      <c r="H70" s="698" t="s">
        <v>4</v>
      </c>
      <c r="I70" s="726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668"/>
      <c r="AS70" s="668"/>
      <c r="AT70" s="668"/>
      <c r="AU70" s="668"/>
      <c r="AV70" s="668"/>
      <c r="AW70" s="668"/>
      <c r="AX70" s="668"/>
      <c r="AY70" s="668"/>
      <c r="AZ70" s="668"/>
      <c r="BA70" s="668"/>
      <c r="BB70" s="668"/>
      <c r="BC70" s="668"/>
      <c r="BD70" s="668"/>
      <c r="BE70" s="668"/>
      <c r="BF70" s="668"/>
      <c r="BG70" s="668"/>
      <c r="BH70" s="668"/>
      <c r="BI70" s="668"/>
      <c r="BJ70" s="668"/>
      <c r="BK70" s="668"/>
      <c r="BL70" s="668"/>
      <c r="BM70" s="668"/>
      <c r="BN70" s="668"/>
      <c r="BO70" s="668"/>
      <c r="BP70" s="668"/>
      <c r="BQ70" s="668"/>
      <c r="BR70" s="668"/>
      <c r="BS70" s="668"/>
      <c r="BT70" s="668"/>
      <c r="BU70" s="668"/>
    </row>
    <row r="71" spans="1:73" s="717" customFormat="1" ht="21.95" customHeight="1">
      <c r="A71" s="714" t="s">
        <v>301</v>
      </c>
      <c r="B71" s="616">
        <v>1387.2538500000001</v>
      </c>
      <c r="C71" s="616"/>
      <c r="D71" s="715">
        <v>0</v>
      </c>
      <c r="E71" s="719">
        <v>0</v>
      </c>
      <c r="F71" s="716">
        <v>0</v>
      </c>
      <c r="G71" s="617">
        <v>0</v>
      </c>
      <c r="H71" s="698" t="s">
        <v>4</v>
      </c>
      <c r="I71" s="726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8"/>
      <c r="AT71" s="668"/>
      <c r="AU71" s="668"/>
      <c r="AV71" s="668"/>
      <c r="AW71" s="668"/>
      <c r="AX71" s="668"/>
      <c r="AY71" s="668"/>
      <c r="AZ71" s="668"/>
      <c r="BA71" s="668"/>
      <c r="BB71" s="668"/>
      <c r="BC71" s="668"/>
      <c r="BD71" s="668"/>
      <c r="BE71" s="668"/>
      <c r="BF71" s="668"/>
      <c r="BG71" s="668"/>
      <c r="BH71" s="668"/>
      <c r="BI71" s="668"/>
      <c r="BJ71" s="668"/>
      <c r="BK71" s="668"/>
      <c r="BL71" s="668"/>
      <c r="BM71" s="668"/>
      <c r="BN71" s="668"/>
      <c r="BO71" s="668"/>
      <c r="BP71" s="668"/>
      <c r="BQ71" s="668"/>
      <c r="BR71" s="668"/>
      <c r="BS71" s="668"/>
      <c r="BT71" s="668"/>
      <c r="BU71" s="668"/>
    </row>
    <row r="72" spans="1:73" s="717" customFormat="1" ht="21.95" customHeight="1">
      <c r="A72" s="714" t="s">
        <v>302</v>
      </c>
      <c r="B72" s="616">
        <v>390.34590000000009</v>
      </c>
      <c r="C72" s="616"/>
      <c r="D72" s="715">
        <v>0</v>
      </c>
      <c r="E72" s="719">
        <v>0</v>
      </c>
      <c r="F72" s="716">
        <v>0</v>
      </c>
      <c r="G72" s="617">
        <v>0</v>
      </c>
      <c r="H72" s="698" t="s">
        <v>4</v>
      </c>
      <c r="I72" s="726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668"/>
      <c r="AS72" s="668"/>
      <c r="AT72" s="668"/>
      <c r="AU72" s="668"/>
      <c r="AV72" s="668"/>
      <c r="AW72" s="668"/>
      <c r="AX72" s="668"/>
      <c r="AY72" s="668"/>
      <c r="AZ72" s="668"/>
      <c r="BA72" s="668"/>
      <c r="BB72" s="668"/>
      <c r="BC72" s="668"/>
      <c r="BD72" s="668"/>
      <c r="BE72" s="668"/>
      <c r="BF72" s="668"/>
      <c r="BG72" s="668"/>
      <c r="BH72" s="668"/>
      <c r="BI72" s="668"/>
      <c r="BJ72" s="668"/>
      <c r="BK72" s="668"/>
      <c r="BL72" s="668"/>
      <c r="BM72" s="668"/>
      <c r="BN72" s="668"/>
      <c r="BO72" s="668"/>
      <c r="BP72" s="668"/>
      <c r="BQ72" s="668"/>
      <c r="BR72" s="668"/>
      <c r="BS72" s="668"/>
      <c r="BT72" s="668"/>
      <c r="BU72" s="668"/>
    </row>
    <row r="73" spans="1:73" s="717" customFormat="1" ht="21.95" customHeight="1">
      <c r="A73" s="714" t="s">
        <v>303</v>
      </c>
      <c r="B73" s="616">
        <v>585.58062000000007</v>
      </c>
      <c r="C73" s="616"/>
      <c r="D73" s="715">
        <v>0</v>
      </c>
      <c r="E73" s="719">
        <v>0</v>
      </c>
      <c r="F73" s="716">
        <v>0</v>
      </c>
      <c r="G73" s="617">
        <v>0</v>
      </c>
      <c r="H73" s="698" t="s">
        <v>4</v>
      </c>
      <c r="I73" s="726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668"/>
      <c r="AS73" s="668"/>
      <c r="AT73" s="668"/>
      <c r="AU73" s="668"/>
      <c r="AV73" s="668"/>
      <c r="AW73" s="668"/>
      <c r="AX73" s="668"/>
      <c r="AY73" s="668"/>
      <c r="AZ73" s="668"/>
      <c r="BA73" s="668"/>
      <c r="BB73" s="668"/>
      <c r="BC73" s="668"/>
      <c r="BD73" s="668"/>
      <c r="BE73" s="668"/>
      <c r="BF73" s="668"/>
      <c r="BG73" s="668"/>
      <c r="BH73" s="668"/>
      <c r="BI73" s="668"/>
      <c r="BJ73" s="668"/>
      <c r="BK73" s="668"/>
      <c r="BL73" s="668"/>
      <c r="BM73" s="668"/>
      <c r="BN73" s="668"/>
      <c r="BO73" s="668"/>
      <c r="BP73" s="668"/>
      <c r="BQ73" s="668"/>
      <c r="BR73" s="668"/>
      <c r="BS73" s="668"/>
      <c r="BT73" s="668"/>
      <c r="BU73" s="668"/>
    </row>
    <row r="74" spans="1:73" s="717" customFormat="1" ht="21.95" customHeight="1">
      <c r="A74" s="714" t="s">
        <v>304</v>
      </c>
      <c r="B74" s="616">
        <v>1494.1378699999998</v>
      </c>
      <c r="C74" s="616"/>
      <c r="D74" s="715">
        <v>0</v>
      </c>
      <c r="E74" s="719">
        <v>0</v>
      </c>
      <c r="F74" s="716">
        <v>0</v>
      </c>
      <c r="G74" s="617">
        <v>0</v>
      </c>
      <c r="H74" s="698" t="s">
        <v>4</v>
      </c>
      <c r="I74" s="726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668"/>
      <c r="AS74" s="668"/>
      <c r="AT74" s="668"/>
      <c r="AU74" s="668"/>
      <c r="AV74" s="668"/>
      <c r="AW74" s="668"/>
      <c r="AX74" s="668"/>
      <c r="AY74" s="668"/>
      <c r="AZ74" s="668"/>
      <c r="BA74" s="668"/>
      <c r="BB74" s="668"/>
      <c r="BC74" s="668"/>
      <c r="BD74" s="668"/>
      <c r="BE74" s="668"/>
      <c r="BF74" s="668"/>
      <c r="BG74" s="668"/>
      <c r="BH74" s="668"/>
      <c r="BI74" s="668"/>
      <c r="BJ74" s="668"/>
      <c r="BK74" s="668"/>
      <c r="BL74" s="668"/>
      <c r="BM74" s="668"/>
      <c r="BN74" s="668"/>
      <c r="BO74" s="668"/>
      <c r="BP74" s="668"/>
      <c r="BQ74" s="668"/>
      <c r="BR74" s="668"/>
      <c r="BS74" s="668"/>
      <c r="BT74" s="668"/>
      <c r="BU74" s="668"/>
    </row>
    <row r="75" spans="1:73" s="717" customFormat="1" ht="21.95" customHeight="1">
      <c r="A75" s="714" t="s">
        <v>305</v>
      </c>
      <c r="B75" s="616">
        <v>40.497320000000002</v>
      </c>
      <c r="C75" s="616"/>
      <c r="D75" s="715">
        <v>0</v>
      </c>
      <c r="E75" s="719">
        <v>0</v>
      </c>
      <c r="F75" s="716">
        <v>0</v>
      </c>
      <c r="G75" s="617">
        <v>0</v>
      </c>
      <c r="H75" s="698"/>
      <c r="I75" s="726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668"/>
      <c r="AS75" s="668"/>
      <c r="AT75" s="668"/>
      <c r="AU75" s="668"/>
      <c r="AV75" s="668"/>
      <c r="AW75" s="668"/>
      <c r="AX75" s="668"/>
      <c r="AY75" s="668"/>
      <c r="AZ75" s="668"/>
      <c r="BA75" s="668"/>
      <c r="BB75" s="668"/>
      <c r="BC75" s="668"/>
      <c r="BD75" s="668"/>
      <c r="BE75" s="668"/>
      <c r="BF75" s="668"/>
      <c r="BG75" s="668"/>
      <c r="BH75" s="668"/>
      <c r="BI75" s="668"/>
      <c r="BJ75" s="668"/>
      <c r="BK75" s="668"/>
      <c r="BL75" s="668"/>
      <c r="BM75" s="668"/>
      <c r="BN75" s="668"/>
      <c r="BO75" s="668"/>
      <c r="BP75" s="668"/>
      <c r="BQ75" s="668"/>
      <c r="BR75" s="668"/>
      <c r="BS75" s="668"/>
      <c r="BT75" s="668"/>
      <c r="BU75" s="668"/>
    </row>
    <row r="76" spans="1:73" s="717" customFormat="1" ht="21.95" customHeight="1">
      <c r="A76" s="714" t="s">
        <v>306</v>
      </c>
      <c r="B76" s="616">
        <v>0</v>
      </c>
      <c r="C76" s="616"/>
      <c r="D76" s="715">
        <v>0</v>
      </c>
      <c r="E76" s="719">
        <v>0</v>
      </c>
      <c r="F76" s="716">
        <v>0</v>
      </c>
      <c r="G76" s="617">
        <v>0</v>
      </c>
      <c r="H76" s="698" t="s">
        <v>4</v>
      </c>
      <c r="I76" s="726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68"/>
      <c r="AS76" s="668"/>
      <c r="AT76" s="668"/>
      <c r="AU76" s="668"/>
      <c r="AV76" s="668"/>
      <c r="AW76" s="668"/>
      <c r="AX76" s="668"/>
      <c r="AY76" s="668"/>
      <c r="AZ76" s="668"/>
      <c r="BA76" s="668"/>
      <c r="BB76" s="668"/>
      <c r="BC76" s="668"/>
      <c r="BD76" s="668"/>
      <c r="BE76" s="668"/>
      <c r="BF76" s="668"/>
      <c r="BG76" s="668"/>
      <c r="BH76" s="668"/>
      <c r="BI76" s="668"/>
      <c r="BJ76" s="668"/>
      <c r="BK76" s="668"/>
      <c r="BL76" s="668"/>
      <c r="BM76" s="668"/>
      <c r="BN76" s="668"/>
      <c r="BO76" s="668"/>
      <c r="BP76" s="668"/>
      <c r="BQ76" s="668"/>
      <c r="BR76" s="668"/>
      <c r="BS76" s="668"/>
      <c r="BT76" s="668"/>
      <c r="BU76" s="668"/>
    </row>
    <row r="77" spans="1:73" s="717" customFormat="1" ht="21.95" customHeight="1">
      <c r="A77" s="714" t="s">
        <v>307</v>
      </c>
      <c r="B77" s="616">
        <v>434.45551</v>
      </c>
      <c r="C77" s="616"/>
      <c r="D77" s="715">
        <v>0</v>
      </c>
      <c r="E77" s="719">
        <v>0</v>
      </c>
      <c r="F77" s="716">
        <v>0</v>
      </c>
      <c r="G77" s="617">
        <v>0</v>
      </c>
      <c r="H77" s="698" t="s">
        <v>4</v>
      </c>
      <c r="I77" s="726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668"/>
      <c r="AS77" s="668"/>
      <c r="AT77" s="668"/>
      <c r="AU77" s="668"/>
      <c r="AV77" s="668"/>
      <c r="AW77" s="668"/>
      <c r="AX77" s="668"/>
      <c r="AY77" s="668"/>
      <c r="AZ77" s="668"/>
      <c r="BA77" s="668"/>
      <c r="BB77" s="668"/>
      <c r="BC77" s="668"/>
      <c r="BD77" s="668"/>
      <c r="BE77" s="668"/>
      <c r="BF77" s="668"/>
      <c r="BG77" s="668"/>
      <c r="BH77" s="668"/>
      <c r="BI77" s="668"/>
      <c r="BJ77" s="668"/>
      <c r="BK77" s="668"/>
      <c r="BL77" s="668"/>
      <c r="BM77" s="668"/>
      <c r="BN77" s="668"/>
      <c r="BO77" s="668"/>
      <c r="BP77" s="668"/>
      <c r="BQ77" s="668"/>
      <c r="BR77" s="668"/>
      <c r="BS77" s="668"/>
      <c r="BT77" s="668"/>
      <c r="BU77" s="668"/>
    </row>
    <row r="78" spans="1:73" s="717" customFormat="1" ht="21.95" customHeight="1">
      <c r="A78" s="730" t="s">
        <v>308</v>
      </c>
      <c r="B78" s="616">
        <v>401.61310999999989</v>
      </c>
      <c r="C78" s="616"/>
      <c r="D78" s="715">
        <v>0</v>
      </c>
      <c r="E78" s="719">
        <v>0</v>
      </c>
      <c r="F78" s="716">
        <v>0</v>
      </c>
      <c r="G78" s="617">
        <v>0</v>
      </c>
      <c r="H78" s="698"/>
      <c r="I78" s="726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68"/>
      <c r="AS78" s="668"/>
      <c r="AT78" s="668"/>
      <c r="AU78" s="668"/>
      <c r="AV78" s="668"/>
      <c r="AW78" s="668"/>
      <c r="AX78" s="668"/>
      <c r="AY78" s="668"/>
      <c r="AZ78" s="668"/>
      <c r="BA78" s="668"/>
      <c r="BB78" s="668"/>
      <c r="BC78" s="668"/>
      <c r="BD78" s="668"/>
      <c r="BE78" s="668"/>
      <c r="BF78" s="668"/>
      <c r="BG78" s="668"/>
      <c r="BH78" s="668"/>
      <c r="BI78" s="668"/>
      <c r="BJ78" s="668"/>
      <c r="BK78" s="668"/>
      <c r="BL78" s="668"/>
      <c r="BM78" s="668"/>
      <c r="BN78" s="668"/>
      <c r="BO78" s="668"/>
      <c r="BP78" s="668"/>
      <c r="BQ78" s="668"/>
      <c r="BR78" s="668"/>
      <c r="BS78" s="668"/>
      <c r="BT78" s="668"/>
      <c r="BU78" s="668"/>
    </row>
    <row r="79" spans="1:73" s="717" customFormat="1" ht="21.95" customHeight="1">
      <c r="A79" s="714" t="s">
        <v>309</v>
      </c>
      <c r="B79" s="616">
        <v>2706.6232399999994</v>
      </c>
      <c r="C79" s="616"/>
      <c r="D79" s="715">
        <v>0</v>
      </c>
      <c r="E79" s="715">
        <v>0</v>
      </c>
      <c r="F79" s="716">
        <v>0</v>
      </c>
      <c r="G79" s="617">
        <v>0</v>
      </c>
      <c r="H79" s="698" t="s">
        <v>4</v>
      </c>
      <c r="I79" s="726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68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  <c r="BG79" s="668"/>
      <c r="BH79" s="668"/>
      <c r="BI79" s="668"/>
      <c r="BJ79" s="668"/>
      <c r="BK79" s="668"/>
      <c r="BL79" s="668"/>
      <c r="BM79" s="668"/>
      <c r="BN79" s="668"/>
      <c r="BO79" s="668"/>
      <c r="BP79" s="668"/>
      <c r="BQ79" s="668"/>
      <c r="BR79" s="668"/>
      <c r="BS79" s="668"/>
      <c r="BT79" s="668"/>
      <c r="BU79" s="668"/>
    </row>
    <row r="80" spans="1:73" s="717" customFormat="1" ht="21.95" customHeight="1">
      <c r="A80" s="714" t="s">
        <v>310</v>
      </c>
      <c r="B80" s="616">
        <v>80.92752999999999</v>
      </c>
      <c r="C80" s="616"/>
      <c r="D80" s="715">
        <v>0</v>
      </c>
      <c r="E80" s="719">
        <v>0</v>
      </c>
      <c r="F80" s="716">
        <v>0</v>
      </c>
      <c r="G80" s="617">
        <v>0</v>
      </c>
      <c r="H80" s="698" t="s">
        <v>4</v>
      </c>
      <c r="I80" s="726"/>
      <c r="J80" s="668"/>
      <c r="K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68"/>
      <c r="AS80" s="668"/>
      <c r="AT80" s="668"/>
      <c r="AU80" s="668"/>
      <c r="AV80" s="668"/>
      <c r="AW80" s="668"/>
      <c r="AX80" s="668"/>
      <c r="AY80" s="668"/>
      <c r="AZ80" s="668"/>
      <c r="BA80" s="668"/>
      <c r="BB80" s="668"/>
      <c r="BC80" s="668"/>
      <c r="BD80" s="668"/>
      <c r="BE80" s="668"/>
      <c r="BF80" s="668"/>
      <c r="BG80" s="668"/>
      <c r="BH80" s="668"/>
      <c r="BI80" s="668"/>
      <c r="BJ80" s="668"/>
      <c r="BK80" s="668"/>
      <c r="BL80" s="668"/>
      <c r="BM80" s="668"/>
      <c r="BN80" s="668"/>
      <c r="BO80" s="668"/>
      <c r="BP80" s="668"/>
      <c r="BQ80" s="668"/>
      <c r="BR80" s="668"/>
      <c r="BS80" s="668"/>
      <c r="BT80" s="668"/>
      <c r="BU80" s="668"/>
    </row>
    <row r="81" spans="1:249" s="717" customFormat="1" ht="21.95" customHeight="1">
      <c r="A81" s="714" t="s">
        <v>311</v>
      </c>
      <c r="B81" s="616">
        <v>1085.1547499999999</v>
      </c>
      <c r="C81" s="616"/>
      <c r="D81" s="715">
        <v>0</v>
      </c>
      <c r="E81" s="719">
        <v>0</v>
      </c>
      <c r="F81" s="716">
        <v>0</v>
      </c>
      <c r="G81" s="617">
        <v>0</v>
      </c>
      <c r="H81" s="698" t="s">
        <v>4</v>
      </c>
      <c r="I81" s="726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668"/>
      <c r="AS81" s="668"/>
      <c r="AT81" s="668"/>
      <c r="AU81" s="668"/>
      <c r="AV81" s="668"/>
      <c r="AW81" s="668"/>
      <c r="AX81" s="668"/>
      <c r="AY81" s="668"/>
      <c r="AZ81" s="668"/>
      <c r="BA81" s="668"/>
      <c r="BB81" s="668"/>
      <c r="BC81" s="668"/>
      <c r="BD81" s="668"/>
      <c r="BE81" s="668"/>
      <c r="BF81" s="668"/>
      <c r="BG81" s="668"/>
      <c r="BH81" s="668"/>
      <c r="BI81" s="668"/>
      <c r="BJ81" s="668"/>
      <c r="BK81" s="668"/>
      <c r="BL81" s="668"/>
      <c r="BM81" s="668"/>
      <c r="BN81" s="668"/>
      <c r="BO81" s="668"/>
      <c r="BP81" s="668"/>
      <c r="BQ81" s="668"/>
      <c r="BR81" s="668"/>
      <c r="BS81" s="668"/>
      <c r="BT81" s="668"/>
      <c r="BU81" s="668"/>
    </row>
    <row r="82" spans="1:249" s="717" customFormat="1" ht="21.95" customHeight="1">
      <c r="A82" s="714" t="s">
        <v>312</v>
      </c>
      <c r="B82" s="616">
        <v>0</v>
      </c>
      <c r="C82" s="616"/>
      <c r="D82" s="715">
        <v>0</v>
      </c>
      <c r="E82" s="719">
        <v>0</v>
      </c>
      <c r="F82" s="716">
        <v>0</v>
      </c>
      <c r="G82" s="617">
        <v>0</v>
      </c>
      <c r="H82" s="698" t="s">
        <v>4</v>
      </c>
      <c r="I82" s="726"/>
      <c r="J82" s="668"/>
      <c r="K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668"/>
      <c r="AS82" s="668"/>
      <c r="AT82" s="668"/>
      <c r="AU82" s="668"/>
      <c r="AV82" s="668"/>
      <c r="AW82" s="668"/>
      <c r="AX82" s="668"/>
      <c r="AY82" s="668"/>
      <c r="AZ82" s="668"/>
      <c r="BA82" s="668"/>
      <c r="BB82" s="668"/>
      <c r="BC82" s="668"/>
      <c r="BD82" s="668"/>
      <c r="BE82" s="668"/>
      <c r="BF82" s="668"/>
      <c r="BG82" s="668"/>
      <c r="BH82" s="668"/>
      <c r="BI82" s="668"/>
      <c r="BJ82" s="668"/>
      <c r="BK82" s="668"/>
      <c r="BL82" s="668"/>
      <c r="BM82" s="668"/>
      <c r="BN82" s="668"/>
      <c r="BO82" s="668"/>
      <c r="BP82" s="668"/>
      <c r="BQ82" s="668"/>
      <c r="BR82" s="668"/>
      <c r="BS82" s="668"/>
      <c r="BT82" s="668"/>
      <c r="BU82" s="668"/>
    </row>
    <row r="83" spans="1:249" s="717" customFormat="1" ht="21.95" customHeight="1">
      <c r="A83" s="714" t="s">
        <v>364</v>
      </c>
      <c r="B83" s="616">
        <v>1317.3211100000001</v>
      </c>
      <c r="C83" s="616"/>
      <c r="D83" s="715">
        <v>0</v>
      </c>
      <c r="E83" s="719">
        <v>0</v>
      </c>
      <c r="F83" s="716">
        <v>0</v>
      </c>
      <c r="G83" s="617">
        <v>0</v>
      </c>
      <c r="H83" s="698" t="s">
        <v>4</v>
      </c>
      <c r="I83" s="726"/>
      <c r="J83" s="668"/>
      <c r="K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668"/>
      <c r="AS83" s="668"/>
      <c r="AT83" s="668"/>
      <c r="AU83" s="668"/>
      <c r="AV83" s="668"/>
      <c r="AW83" s="668"/>
      <c r="AX83" s="668"/>
      <c r="AY83" s="668"/>
      <c r="AZ83" s="668"/>
      <c r="BA83" s="668"/>
      <c r="BB83" s="668"/>
      <c r="BC83" s="668"/>
      <c r="BD83" s="668"/>
      <c r="BE83" s="668"/>
      <c r="BF83" s="668"/>
      <c r="BG83" s="668"/>
      <c r="BH83" s="668"/>
      <c r="BI83" s="668"/>
      <c r="BJ83" s="668"/>
      <c r="BK83" s="668"/>
      <c r="BL83" s="668"/>
      <c r="BM83" s="668"/>
      <c r="BN83" s="668"/>
      <c r="BO83" s="668"/>
      <c r="BP83" s="668"/>
      <c r="BQ83" s="668"/>
      <c r="BR83" s="668"/>
      <c r="BS83" s="668"/>
      <c r="BT83" s="668"/>
      <c r="BU83" s="668"/>
    </row>
    <row r="84" spans="1:249" s="717" customFormat="1" ht="21.95" customHeight="1">
      <c r="A84" s="714" t="s">
        <v>313</v>
      </c>
      <c r="B84" s="616">
        <v>581.07338000000016</v>
      </c>
      <c r="C84" s="616"/>
      <c r="D84" s="715">
        <v>0</v>
      </c>
      <c r="E84" s="719">
        <v>0</v>
      </c>
      <c r="F84" s="716">
        <v>0</v>
      </c>
      <c r="G84" s="617">
        <v>0</v>
      </c>
      <c r="H84" s="698" t="s">
        <v>4</v>
      </c>
      <c r="I84" s="726"/>
      <c r="J84" s="668"/>
      <c r="K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668"/>
      <c r="AS84" s="668"/>
      <c r="AT84" s="668"/>
      <c r="AU84" s="668"/>
      <c r="AV84" s="668"/>
      <c r="AW84" s="668"/>
      <c r="AX84" s="668"/>
      <c r="AY84" s="668"/>
      <c r="AZ84" s="668"/>
      <c r="BA84" s="668"/>
      <c r="BB84" s="668"/>
      <c r="BC84" s="668"/>
      <c r="BD84" s="668"/>
      <c r="BE84" s="668"/>
      <c r="BF84" s="668"/>
      <c r="BG84" s="668"/>
      <c r="BH84" s="668"/>
      <c r="BI84" s="668"/>
      <c r="BJ84" s="668"/>
      <c r="BK84" s="668"/>
      <c r="BL84" s="668"/>
      <c r="BM84" s="668"/>
      <c r="BN84" s="668"/>
      <c r="BO84" s="668"/>
      <c r="BP84" s="668"/>
      <c r="BQ84" s="668"/>
      <c r="BR84" s="668"/>
      <c r="BS84" s="668"/>
      <c r="BT84" s="668"/>
      <c r="BU84" s="668"/>
    </row>
    <row r="85" spans="1:249" s="717" customFormat="1" ht="21.95" customHeight="1">
      <c r="A85" s="734" t="s">
        <v>314</v>
      </c>
      <c r="B85" s="616">
        <v>5055.0516800000005</v>
      </c>
      <c r="C85" s="616"/>
      <c r="D85" s="715">
        <v>0</v>
      </c>
      <c r="E85" s="719">
        <v>0</v>
      </c>
      <c r="F85" s="716">
        <v>0</v>
      </c>
      <c r="G85" s="617">
        <v>0</v>
      </c>
      <c r="H85" s="698" t="s">
        <v>4</v>
      </c>
      <c r="I85" s="726"/>
      <c r="J85" s="668"/>
      <c r="K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668"/>
      <c r="AS85" s="668"/>
      <c r="AT85" s="668"/>
      <c r="AU85" s="668"/>
      <c r="AV85" s="668"/>
      <c r="AW85" s="668"/>
      <c r="AX85" s="668"/>
      <c r="AY85" s="668"/>
      <c r="AZ85" s="668"/>
      <c r="BA85" s="668"/>
      <c r="BB85" s="668"/>
      <c r="BC85" s="668"/>
      <c r="BD85" s="668"/>
      <c r="BE85" s="668"/>
      <c r="BF85" s="668"/>
      <c r="BG85" s="668"/>
      <c r="BH85" s="668"/>
      <c r="BI85" s="668"/>
      <c r="BJ85" s="668"/>
      <c r="BK85" s="668"/>
      <c r="BL85" s="668"/>
      <c r="BM85" s="668"/>
      <c r="BN85" s="668"/>
      <c r="BO85" s="668"/>
      <c r="BP85" s="668"/>
      <c r="BQ85" s="668"/>
      <c r="BR85" s="668"/>
      <c r="BS85" s="668"/>
      <c r="BT85" s="668"/>
      <c r="BU85" s="668"/>
    </row>
    <row r="86" spans="1:249" ht="21.95" customHeight="1">
      <c r="A86" s="714" t="s">
        <v>317</v>
      </c>
      <c r="B86" s="616">
        <v>735.55325000000016</v>
      </c>
      <c r="C86" s="616"/>
      <c r="D86" s="715">
        <v>0</v>
      </c>
      <c r="E86" s="715">
        <v>0</v>
      </c>
      <c r="F86" s="716">
        <v>0</v>
      </c>
      <c r="G86" s="617">
        <v>0</v>
      </c>
      <c r="H86" s="698" t="s">
        <v>4</v>
      </c>
      <c r="I86" s="726"/>
    </row>
    <row r="87" spans="1:249" ht="21.95" customHeight="1">
      <c r="A87" s="714" t="s">
        <v>321</v>
      </c>
      <c r="B87" s="735">
        <v>0</v>
      </c>
      <c r="C87" s="616"/>
      <c r="D87" s="715">
        <v>0</v>
      </c>
      <c r="E87" s="719">
        <v>0</v>
      </c>
      <c r="F87" s="716">
        <v>0</v>
      </c>
      <c r="G87" s="617">
        <v>0</v>
      </c>
      <c r="H87" s="698" t="s">
        <v>4</v>
      </c>
      <c r="I87" s="726"/>
    </row>
    <row r="88" spans="1:249" s="717" customFormat="1" ht="21.95" customHeight="1">
      <c r="A88" s="714" t="s">
        <v>322</v>
      </c>
      <c r="B88" s="616">
        <v>81418.098759999877</v>
      </c>
      <c r="C88" s="616"/>
      <c r="D88" s="715">
        <v>25.150749999999995</v>
      </c>
      <c r="E88" s="736">
        <v>0.127</v>
      </c>
      <c r="F88" s="716">
        <v>25.150749999999995</v>
      </c>
      <c r="G88" s="617">
        <v>0</v>
      </c>
      <c r="H88" s="698" t="s">
        <v>4</v>
      </c>
      <c r="I88" s="726"/>
      <c r="J88" s="668"/>
      <c r="K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668"/>
      <c r="AS88" s="668"/>
      <c r="AT88" s="668"/>
      <c r="AU88" s="668"/>
      <c r="AV88" s="668"/>
      <c r="AW88" s="668"/>
      <c r="AX88" s="668"/>
      <c r="AY88" s="668"/>
      <c r="AZ88" s="668"/>
      <c r="BA88" s="668"/>
      <c r="BB88" s="668"/>
      <c r="BC88" s="668"/>
      <c r="BD88" s="668"/>
      <c r="BE88" s="668"/>
      <c r="BF88" s="668"/>
      <c r="BG88" s="668"/>
      <c r="BH88" s="668"/>
      <c r="BI88" s="668"/>
      <c r="BJ88" s="668"/>
      <c r="BK88" s="668"/>
      <c r="BL88" s="668"/>
      <c r="BM88" s="668"/>
      <c r="BN88" s="668"/>
      <c r="BO88" s="668"/>
      <c r="BP88" s="668"/>
      <c r="BQ88" s="668"/>
      <c r="BR88" s="668"/>
      <c r="BS88" s="668"/>
      <c r="BT88" s="668"/>
      <c r="BU88" s="668"/>
    </row>
    <row r="89" spans="1:249" s="717" customFormat="1" ht="21.95" customHeight="1">
      <c r="A89" s="714" t="s">
        <v>323</v>
      </c>
      <c r="B89" s="616">
        <v>920.76747000000023</v>
      </c>
      <c r="C89" s="616"/>
      <c r="D89" s="715">
        <v>129.703</v>
      </c>
      <c r="E89" s="719">
        <v>0.874</v>
      </c>
      <c r="F89" s="716">
        <v>129.703</v>
      </c>
      <c r="G89" s="617">
        <v>0</v>
      </c>
      <c r="H89" s="698" t="s">
        <v>4</v>
      </c>
      <c r="I89" s="726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668"/>
      <c r="AS89" s="668"/>
      <c r="AT89" s="668"/>
      <c r="AU89" s="668"/>
      <c r="AV89" s="668"/>
      <c r="AW89" s="668"/>
      <c r="AX89" s="668"/>
      <c r="AY89" s="668"/>
      <c r="AZ89" s="668"/>
      <c r="BA89" s="668"/>
      <c r="BB89" s="668"/>
      <c r="BC89" s="668"/>
      <c r="BD89" s="668"/>
      <c r="BE89" s="668"/>
      <c r="BF89" s="668"/>
      <c r="BG89" s="668"/>
      <c r="BH89" s="668"/>
      <c r="BI89" s="668"/>
      <c r="BJ89" s="668"/>
      <c r="BK89" s="668"/>
      <c r="BL89" s="668"/>
      <c r="BM89" s="668"/>
      <c r="BN89" s="668"/>
      <c r="BO89" s="668"/>
      <c r="BP89" s="668"/>
      <c r="BQ89" s="668"/>
      <c r="BR89" s="668"/>
      <c r="BS89" s="668"/>
      <c r="BT89" s="668"/>
      <c r="BU89" s="668"/>
    </row>
    <row r="90" spans="1:249" s="717" customFormat="1" ht="21.95" customHeight="1" thickBot="1">
      <c r="A90" s="714" t="s">
        <v>325</v>
      </c>
      <c r="B90" s="737">
        <v>31691.156619999987</v>
      </c>
      <c r="C90" s="738"/>
      <c r="D90" s="731">
        <v>0</v>
      </c>
      <c r="E90" s="719">
        <v>0</v>
      </c>
      <c r="F90" s="716">
        <v>0</v>
      </c>
      <c r="G90" s="617">
        <v>0</v>
      </c>
      <c r="H90" s="698" t="s">
        <v>4</v>
      </c>
      <c r="I90" s="726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668"/>
      <c r="AS90" s="668"/>
      <c r="AT90" s="668"/>
      <c r="AU90" s="668"/>
      <c r="AV90" s="668"/>
      <c r="AW90" s="668"/>
      <c r="AX90" s="668"/>
      <c r="AY90" s="668"/>
      <c r="AZ90" s="668"/>
      <c r="BA90" s="668"/>
      <c r="BB90" s="668"/>
      <c r="BC90" s="668"/>
      <c r="BD90" s="668"/>
      <c r="BE90" s="668"/>
      <c r="BF90" s="668"/>
      <c r="BG90" s="668"/>
      <c r="BH90" s="668"/>
      <c r="BI90" s="668"/>
      <c r="BJ90" s="668"/>
      <c r="BK90" s="668"/>
      <c r="BL90" s="668"/>
      <c r="BM90" s="668"/>
      <c r="BN90" s="668"/>
      <c r="BO90" s="668"/>
      <c r="BP90" s="668"/>
      <c r="BQ90" s="668"/>
      <c r="BR90" s="668"/>
      <c r="BS90" s="668"/>
      <c r="BT90" s="668"/>
      <c r="BU90" s="668"/>
    </row>
    <row r="91" spans="1:249" s="717" customFormat="1" ht="21.95" customHeight="1" thickTop="1">
      <c r="A91" s="739" t="s">
        <v>628</v>
      </c>
      <c r="B91" s="740"/>
      <c r="C91" s="741"/>
      <c r="D91" s="742"/>
      <c r="E91" s="742"/>
      <c r="F91" s="743"/>
      <c r="G91" s="649"/>
      <c r="H91" s="698"/>
      <c r="I91" s="726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668"/>
      <c r="AS91" s="668"/>
      <c r="AT91" s="668"/>
      <c r="AU91" s="668"/>
      <c r="AV91" s="668"/>
      <c r="AW91" s="668"/>
      <c r="AX91" s="668"/>
      <c r="AY91" s="668"/>
      <c r="AZ91" s="668"/>
      <c r="BA91" s="668"/>
      <c r="BB91" s="668"/>
      <c r="BC91" s="668"/>
      <c r="BD91" s="668"/>
      <c r="BE91" s="668"/>
      <c r="BF91" s="668"/>
      <c r="BG91" s="668"/>
      <c r="BH91" s="668"/>
      <c r="BI91" s="668"/>
      <c r="BJ91" s="668"/>
      <c r="BK91" s="668"/>
      <c r="BL91" s="668"/>
      <c r="BM91" s="668"/>
      <c r="BN91" s="668"/>
      <c r="BO91" s="668"/>
      <c r="BP91" s="668"/>
      <c r="BQ91" s="668"/>
      <c r="BR91" s="668"/>
      <c r="BS91" s="668"/>
      <c r="BT91" s="668"/>
      <c r="BU91" s="668"/>
    </row>
    <row r="92" spans="1:249" s="717" customFormat="1" ht="21.95" customHeight="1">
      <c r="A92" s="744" t="s">
        <v>642</v>
      </c>
      <c r="B92" s="745">
        <v>12968234.70799</v>
      </c>
      <c r="C92" s="654" t="s">
        <v>217</v>
      </c>
      <c r="D92" s="746">
        <v>0</v>
      </c>
      <c r="E92" s="746">
        <v>0</v>
      </c>
      <c r="F92" s="747">
        <v>0</v>
      </c>
      <c r="G92" s="657">
        <v>0</v>
      </c>
      <c r="H92" s="698" t="s">
        <v>4</v>
      </c>
      <c r="I92" s="726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668"/>
      <c r="AS92" s="668"/>
      <c r="AT92" s="668"/>
      <c r="AU92" s="668"/>
      <c r="AV92" s="668"/>
      <c r="AW92" s="668"/>
      <c r="AX92" s="668"/>
      <c r="AY92" s="668"/>
      <c r="AZ92" s="668"/>
      <c r="BA92" s="668"/>
      <c r="BB92" s="668"/>
      <c r="BC92" s="668"/>
      <c r="BD92" s="668"/>
      <c r="BE92" s="668"/>
      <c r="BF92" s="668"/>
      <c r="BG92" s="668"/>
      <c r="BH92" s="668"/>
      <c r="BI92" s="668"/>
      <c r="BJ92" s="668"/>
      <c r="BK92" s="668"/>
      <c r="BL92" s="668"/>
      <c r="BM92" s="668"/>
      <c r="BN92" s="668"/>
      <c r="BO92" s="668"/>
      <c r="BP92" s="668"/>
      <c r="BQ92" s="668"/>
      <c r="BR92" s="668"/>
      <c r="BS92" s="668"/>
      <c r="BT92" s="668"/>
      <c r="BU92" s="668"/>
    </row>
    <row r="93" spans="1:249" s="725" customFormat="1" ht="19.5" customHeight="1">
      <c r="H93" s="698" t="s">
        <v>4</v>
      </c>
      <c r="I93" s="726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</row>
    <row r="94" spans="1:249" s="725" customFormat="1" ht="16.5" customHeight="1">
      <c r="A94" s="748" t="s">
        <v>643</v>
      </c>
      <c r="H94" s="698" t="s">
        <v>4</v>
      </c>
      <c r="I94" s="726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</row>
    <row r="95" spans="1:249" s="725" customFormat="1" ht="15" customHeight="1">
      <c r="A95" s="749" t="s">
        <v>644</v>
      </c>
      <c r="H95" s="698" t="s">
        <v>4</v>
      </c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</row>
    <row r="96" spans="1:249" s="750" customFormat="1" ht="18" customHeight="1">
      <c r="A96" s="748" t="s">
        <v>645</v>
      </c>
      <c r="B96" s="748"/>
      <c r="C96" s="748"/>
      <c r="D96" s="748"/>
      <c r="E96" s="748"/>
      <c r="F96" s="748"/>
      <c r="G96" s="748"/>
      <c r="H96" s="74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668"/>
      <c r="AS96" s="668"/>
      <c r="AT96" s="668"/>
      <c r="AU96" s="668"/>
      <c r="AV96" s="668"/>
      <c r="AW96" s="668"/>
      <c r="AX96" s="668"/>
      <c r="AY96" s="668"/>
      <c r="AZ96" s="668"/>
      <c r="BA96" s="668"/>
      <c r="BB96" s="668"/>
      <c r="BC96" s="668"/>
      <c r="BD96" s="668"/>
      <c r="BE96" s="668"/>
      <c r="BF96" s="668"/>
      <c r="BG96" s="668"/>
      <c r="BH96" s="668"/>
      <c r="BI96" s="668"/>
      <c r="BJ96" s="668"/>
      <c r="BK96" s="668"/>
      <c r="BL96" s="668"/>
      <c r="BM96" s="668"/>
      <c r="BN96" s="668"/>
      <c r="BO96" s="668"/>
      <c r="BP96" s="668"/>
      <c r="BQ96" s="668"/>
      <c r="BR96" s="668"/>
      <c r="BS96" s="668"/>
      <c r="BT96" s="668"/>
      <c r="BU96" s="668"/>
      <c r="BV96" s="668"/>
      <c r="BW96" s="668"/>
      <c r="BX96" s="668"/>
      <c r="BY96" s="668"/>
      <c r="BZ96" s="668"/>
      <c r="CA96" s="668"/>
      <c r="CB96" s="668"/>
      <c r="CC96" s="668"/>
      <c r="CD96" s="668"/>
      <c r="CE96" s="668"/>
      <c r="CF96" s="668"/>
      <c r="CG96" s="668"/>
      <c r="CH96" s="668"/>
      <c r="CI96" s="668"/>
      <c r="CJ96" s="668"/>
      <c r="CK96" s="668"/>
      <c r="CL96" s="668"/>
      <c r="CM96" s="668"/>
      <c r="CN96" s="668"/>
      <c r="CO96" s="668"/>
      <c r="CP96" s="668"/>
      <c r="CQ96" s="668"/>
      <c r="CR96" s="668"/>
      <c r="CS96" s="668"/>
      <c r="CT96" s="668"/>
      <c r="CU96" s="668"/>
      <c r="CV96" s="668"/>
      <c r="CW96" s="668"/>
      <c r="CX96" s="668"/>
      <c r="CY96" s="668"/>
      <c r="CZ96" s="668"/>
      <c r="DA96" s="668"/>
      <c r="DB96" s="668"/>
      <c r="DC96" s="668"/>
      <c r="DD96" s="668"/>
      <c r="DE96" s="668"/>
      <c r="DF96" s="668"/>
      <c r="DG96" s="668"/>
      <c r="DH96" s="668"/>
      <c r="DI96" s="668"/>
      <c r="DJ96" s="668"/>
      <c r="DK96" s="668"/>
      <c r="DL96" s="668"/>
      <c r="DM96" s="668"/>
      <c r="DN96" s="668"/>
      <c r="DO96" s="668"/>
      <c r="DP96" s="668"/>
      <c r="DQ96" s="668"/>
      <c r="DR96" s="668"/>
      <c r="DS96" s="668"/>
      <c r="DT96" s="668"/>
      <c r="DU96" s="668"/>
      <c r="DV96" s="668"/>
      <c r="DW96" s="668"/>
      <c r="DX96" s="668"/>
      <c r="DY96" s="668"/>
      <c r="DZ96" s="668"/>
      <c r="EA96" s="668"/>
      <c r="EB96" s="668"/>
      <c r="EC96" s="668"/>
      <c r="ED96" s="668"/>
      <c r="EE96" s="668"/>
      <c r="EF96" s="668"/>
      <c r="EG96" s="668"/>
      <c r="EH96" s="668"/>
      <c r="EI96" s="668"/>
      <c r="EJ96" s="668"/>
      <c r="EK96" s="668"/>
      <c r="EL96" s="668"/>
      <c r="EM96" s="668"/>
      <c r="EN96" s="668"/>
      <c r="EO96" s="668"/>
      <c r="EP96" s="668"/>
      <c r="EQ96" s="668"/>
      <c r="ER96" s="668"/>
      <c r="ES96" s="668"/>
      <c r="ET96" s="668"/>
      <c r="EU96" s="668"/>
      <c r="EV96" s="668"/>
      <c r="EW96" s="668"/>
      <c r="EX96" s="668"/>
      <c r="EY96" s="668"/>
      <c r="EZ96" s="668"/>
      <c r="FA96" s="668"/>
      <c r="FB96" s="668"/>
      <c r="FC96" s="668"/>
      <c r="FD96" s="668"/>
      <c r="FE96" s="668"/>
      <c r="FF96" s="668"/>
      <c r="FG96" s="668"/>
      <c r="FH96" s="668"/>
      <c r="FI96" s="668"/>
      <c r="FJ96" s="668"/>
      <c r="FK96" s="668"/>
      <c r="FL96" s="668"/>
      <c r="FM96" s="668"/>
      <c r="FN96" s="668"/>
      <c r="FO96" s="668"/>
      <c r="FP96" s="668"/>
      <c r="FQ96" s="668"/>
      <c r="FR96" s="668"/>
      <c r="FS96" s="668"/>
      <c r="FT96" s="668"/>
      <c r="FU96" s="668"/>
      <c r="FV96" s="668"/>
      <c r="FW96" s="668"/>
      <c r="FX96" s="668"/>
      <c r="FY96" s="668"/>
      <c r="FZ96" s="668"/>
      <c r="GA96" s="668"/>
      <c r="GB96" s="668"/>
      <c r="GC96" s="668"/>
      <c r="GD96" s="668"/>
      <c r="GE96" s="668"/>
      <c r="GF96" s="668"/>
      <c r="GG96" s="668"/>
      <c r="GH96" s="668"/>
      <c r="GI96" s="668"/>
      <c r="GJ96" s="668"/>
      <c r="GK96" s="668"/>
      <c r="GL96" s="668"/>
      <c r="GM96" s="668"/>
      <c r="GN96" s="668"/>
      <c r="GO96" s="668"/>
      <c r="GP96" s="668"/>
      <c r="GQ96" s="668"/>
      <c r="GR96" s="668"/>
      <c r="GS96" s="668"/>
      <c r="GT96" s="668"/>
      <c r="GU96" s="668"/>
      <c r="GV96" s="668"/>
      <c r="GW96" s="668"/>
      <c r="GX96" s="668"/>
      <c r="GY96" s="668"/>
      <c r="GZ96" s="668"/>
      <c r="HA96" s="668"/>
      <c r="HB96" s="668"/>
      <c r="HC96" s="668"/>
      <c r="HD96" s="668"/>
      <c r="HE96" s="668"/>
      <c r="HF96" s="668"/>
      <c r="HG96" s="668"/>
      <c r="HH96" s="668"/>
      <c r="HI96" s="668"/>
      <c r="HJ96" s="668"/>
      <c r="HK96" s="668"/>
      <c r="HL96" s="668"/>
      <c r="HM96" s="668"/>
      <c r="HN96" s="668"/>
      <c r="HO96" s="668"/>
      <c r="HP96" s="668"/>
      <c r="HQ96" s="668"/>
      <c r="HR96" s="668"/>
      <c r="HS96" s="668"/>
      <c r="HT96" s="668"/>
      <c r="HU96" s="668"/>
      <c r="HV96" s="668"/>
      <c r="HW96" s="668"/>
      <c r="HX96" s="668"/>
      <c r="HY96" s="668"/>
      <c r="HZ96" s="668"/>
      <c r="IA96" s="668"/>
      <c r="IB96" s="668"/>
      <c r="IC96" s="668"/>
      <c r="ID96" s="668"/>
      <c r="IE96" s="668"/>
      <c r="IF96" s="668"/>
      <c r="IG96" s="668"/>
      <c r="IH96" s="668"/>
      <c r="II96" s="668"/>
      <c r="IJ96" s="668"/>
      <c r="IK96" s="668"/>
      <c r="IL96" s="668"/>
      <c r="IM96" s="668"/>
      <c r="IN96" s="668"/>
      <c r="IO96" s="668"/>
    </row>
    <row r="97" spans="1:8">
      <c r="A97" s="749" t="s">
        <v>646</v>
      </c>
      <c r="B97" s="749"/>
      <c r="C97" s="749"/>
      <c r="D97" s="749"/>
      <c r="E97" s="749"/>
      <c r="F97" s="749"/>
      <c r="G97" s="749"/>
      <c r="H97" s="749"/>
    </row>
    <row r="98" spans="1:8">
      <c r="A98" s="751" t="s">
        <v>4</v>
      </c>
      <c r="H98" s="698" t="s">
        <v>4</v>
      </c>
    </row>
    <row r="99" spans="1:8">
      <c r="H99" s="698" t="s">
        <v>4</v>
      </c>
    </row>
    <row r="100" spans="1:8">
      <c r="H100" s="698" t="s">
        <v>4</v>
      </c>
    </row>
    <row r="101" spans="1:8">
      <c r="H101" s="698" t="s">
        <v>4</v>
      </c>
    </row>
    <row r="102" spans="1:8">
      <c r="H102" s="698" t="s">
        <v>4</v>
      </c>
    </row>
    <row r="103" spans="1:8">
      <c r="H103" s="698" t="s">
        <v>4</v>
      </c>
    </row>
    <row r="104" spans="1:8">
      <c r="H104" s="698" t="s">
        <v>4</v>
      </c>
    </row>
    <row r="105" spans="1:8">
      <c r="H105" s="698" t="s">
        <v>4</v>
      </c>
    </row>
    <row r="106" spans="1:8">
      <c r="H106" s="698" t="s">
        <v>4</v>
      </c>
    </row>
    <row r="107" spans="1:8">
      <c r="H107" s="698" t="s">
        <v>4</v>
      </c>
    </row>
    <row r="108" spans="1:8">
      <c r="B108" s="752" t="s">
        <v>4</v>
      </c>
      <c r="C108" s="752"/>
      <c r="H108" s="698" t="s">
        <v>4</v>
      </c>
    </row>
    <row r="109" spans="1:8">
      <c r="H109" s="698" t="s">
        <v>4</v>
      </c>
    </row>
    <row r="110" spans="1:8">
      <c r="H110" s="698" t="s">
        <v>4</v>
      </c>
    </row>
    <row r="111" spans="1:8">
      <c r="H111" s="698" t="s">
        <v>4</v>
      </c>
    </row>
    <row r="112" spans="1:8">
      <c r="H112" s="698" t="s">
        <v>4</v>
      </c>
    </row>
    <row r="113" spans="8:8">
      <c r="H113" s="698" t="s">
        <v>4</v>
      </c>
    </row>
    <row r="114" spans="8:8">
      <c r="H114" s="698" t="s">
        <v>4</v>
      </c>
    </row>
    <row r="115" spans="8:8">
      <c r="H115" s="698" t="s">
        <v>4</v>
      </c>
    </row>
    <row r="116" spans="8:8">
      <c r="H116" s="698" t="s">
        <v>4</v>
      </c>
    </row>
    <row r="117" spans="8:8">
      <c r="H117" s="698" t="s">
        <v>4</v>
      </c>
    </row>
    <row r="118" spans="8:8">
      <c r="H118" s="698" t="s">
        <v>4</v>
      </c>
    </row>
    <row r="119" spans="8:8">
      <c r="H119" s="698" t="s">
        <v>4</v>
      </c>
    </row>
    <row r="120" spans="8:8">
      <c r="H120" s="698" t="s">
        <v>4</v>
      </c>
    </row>
    <row r="121" spans="8:8">
      <c r="H121" s="698" t="s">
        <v>4</v>
      </c>
    </row>
    <row r="122" spans="8:8">
      <c r="H122" s="698" t="s">
        <v>4</v>
      </c>
    </row>
    <row r="123" spans="8:8">
      <c r="H123" s="698" t="s">
        <v>4</v>
      </c>
    </row>
    <row r="124" spans="8:8">
      <c r="H124" s="698" t="s">
        <v>4</v>
      </c>
    </row>
    <row r="125" spans="8:8">
      <c r="H125" s="698" t="s">
        <v>4</v>
      </c>
    </row>
    <row r="126" spans="8:8">
      <c r="H126" s="698" t="s">
        <v>4</v>
      </c>
    </row>
    <row r="127" spans="8:8">
      <c r="H127" s="698" t="s">
        <v>4</v>
      </c>
    </row>
    <row r="128" spans="8:8">
      <c r="H128" s="698" t="s">
        <v>4</v>
      </c>
    </row>
    <row r="129" spans="8:8">
      <c r="H129" s="698" t="s">
        <v>4</v>
      </c>
    </row>
    <row r="130" spans="8:8">
      <c r="H130" s="698" t="s">
        <v>4</v>
      </c>
    </row>
    <row r="131" spans="8:8">
      <c r="H131" s="698" t="s">
        <v>4</v>
      </c>
    </row>
    <row r="132" spans="8:8">
      <c r="H132" s="698" t="s">
        <v>4</v>
      </c>
    </row>
    <row r="133" spans="8:8">
      <c r="H133" s="698" t="s">
        <v>4</v>
      </c>
    </row>
    <row r="134" spans="8:8">
      <c r="H134" s="698" t="s">
        <v>4</v>
      </c>
    </row>
    <row r="135" spans="8:8">
      <c r="H135" s="698" t="s">
        <v>4</v>
      </c>
    </row>
    <row r="136" spans="8:8">
      <c r="H136" s="698" t="s">
        <v>4</v>
      </c>
    </row>
    <row r="137" spans="8:8">
      <c r="H137" s="698" t="s">
        <v>4</v>
      </c>
    </row>
    <row r="138" spans="8:8">
      <c r="H138" s="698" t="s">
        <v>4</v>
      </c>
    </row>
    <row r="139" spans="8:8">
      <c r="H139" s="698" t="s">
        <v>4</v>
      </c>
    </row>
    <row r="140" spans="8:8">
      <c r="H140" s="698" t="s">
        <v>4</v>
      </c>
    </row>
    <row r="141" spans="8:8">
      <c r="H141" s="698" t="s">
        <v>4</v>
      </c>
    </row>
    <row r="142" spans="8:8">
      <c r="H142" s="698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47244094488188981" bottom="0.19685039370078741" header="0.47244094488188981" footer="0.11811023622047245"/>
  <pageSetup paperSize="9" scale="70" firstPageNumber="55" orientation="landscape" useFirstPageNumber="1" r:id="rId1"/>
  <headerFooter alignWithMargins="0">
    <oddHeader>&amp;C&amp;"Arial,Normalny"&amp;12- &amp;P -</oddHeader>
  </headerFooter>
  <rowBreaks count="2" manualBreakCount="2">
    <brk id="39" max="6" man="1"/>
    <brk id="6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N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755" customWidth="1"/>
    <col min="2" max="2" width="2" style="755" customWidth="1"/>
    <col min="3" max="3" width="57.140625" style="755" customWidth="1"/>
    <col min="4" max="4" width="20.140625" style="755" customWidth="1"/>
    <col min="5" max="8" width="21.42578125" style="755" customWidth="1"/>
    <col min="9" max="10" width="16.7109375" style="755" customWidth="1"/>
    <col min="11" max="11" width="12.5703125" style="755"/>
    <col min="12" max="12" width="16.7109375" style="755" customWidth="1"/>
    <col min="13" max="13" width="22.85546875" style="755" customWidth="1"/>
    <col min="14" max="256" width="12.5703125" style="755"/>
    <col min="257" max="257" width="5" style="755" customWidth="1"/>
    <col min="258" max="258" width="2" style="755" customWidth="1"/>
    <col min="259" max="259" width="57.140625" style="755" customWidth="1"/>
    <col min="260" max="260" width="20.140625" style="755" customWidth="1"/>
    <col min="261" max="264" width="21.42578125" style="755" customWidth="1"/>
    <col min="265" max="266" width="16.7109375" style="755" customWidth="1"/>
    <col min="267" max="267" width="12.5703125" style="755"/>
    <col min="268" max="268" width="16.7109375" style="755" customWidth="1"/>
    <col min="269" max="269" width="22.85546875" style="755" customWidth="1"/>
    <col min="270" max="512" width="12.5703125" style="755"/>
    <col min="513" max="513" width="5" style="755" customWidth="1"/>
    <col min="514" max="514" width="2" style="755" customWidth="1"/>
    <col min="515" max="515" width="57.140625" style="755" customWidth="1"/>
    <col min="516" max="516" width="20.140625" style="755" customWidth="1"/>
    <col min="517" max="520" width="21.42578125" style="755" customWidth="1"/>
    <col min="521" max="522" width="16.7109375" style="755" customWidth="1"/>
    <col min="523" max="523" width="12.5703125" style="755"/>
    <col min="524" max="524" width="16.7109375" style="755" customWidth="1"/>
    <col min="525" max="525" width="22.85546875" style="755" customWidth="1"/>
    <col min="526" max="768" width="12.5703125" style="755"/>
    <col min="769" max="769" width="5" style="755" customWidth="1"/>
    <col min="770" max="770" width="2" style="755" customWidth="1"/>
    <col min="771" max="771" width="57.140625" style="755" customWidth="1"/>
    <col min="772" max="772" width="20.140625" style="755" customWidth="1"/>
    <col min="773" max="776" width="21.42578125" style="755" customWidth="1"/>
    <col min="777" max="778" width="16.7109375" style="755" customWidth="1"/>
    <col min="779" max="779" width="12.5703125" style="755"/>
    <col min="780" max="780" width="16.7109375" style="755" customWidth="1"/>
    <col min="781" max="781" width="22.85546875" style="755" customWidth="1"/>
    <col min="782" max="1024" width="12.5703125" style="755"/>
    <col min="1025" max="1025" width="5" style="755" customWidth="1"/>
    <col min="1026" max="1026" width="2" style="755" customWidth="1"/>
    <col min="1027" max="1027" width="57.140625" style="755" customWidth="1"/>
    <col min="1028" max="1028" width="20.140625" style="755" customWidth="1"/>
    <col min="1029" max="1032" width="21.42578125" style="755" customWidth="1"/>
    <col min="1033" max="1034" width="16.7109375" style="755" customWidth="1"/>
    <col min="1035" max="1035" width="12.5703125" style="755"/>
    <col min="1036" max="1036" width="16.7109375" style="755" customWidth="1"/>
    <col min="1037" max="1037" width="22.85546875" style="755" customWidth="1"/>
    <col min="1038" max="1280" width="12.5703125" style="755"/>
    <col min="1281" max="1281" width="5" style="755" customWidth="1"/>
    <col min="1282" max="1282" width="2" style="755" customWidth="1"/>
    <col min="1283" max="1283" width="57.140625" style="755" customWidth="1"/>
    <col min="1284" max="1284" width="20.140625" style="755" customWidth="1"/>
    <col min="1285" max="1288" width="21.42578125" style="755" customWidth="1"/>
    <col min="1289" max="1290" width="16.7109375" style="755" customWidth="1"/>
    <col min="1291" max="1291" width="12.5703125" style="755"/>
    <col min="1292" max="1292" width="16.7109375" style="755" customWidth="1"/>
    <col min="1293" max="1293" width="22.85546875" style="755" customWidth="1"/>
    <col min="1294" max="1536" width="12.5703125" style="755"/>
    <col min="1537" max="1537" width="5" style="755" customWidth="1"/>
    <col min="1538" max="1538" width="2" style="755" customWidth="1"/>
    <col min="1539" max="1539" width="57.140625" style="755" customWidth="1"/>
    <col min="1540" max="1540" width="20.140625" style="755" customWidth="1"/>
    <col min="1541" max="1544" width="21.42578125" style="755" customWidth="1"/>
    <col min="1545" max="1546" width="16.7109375" style="755" customWidth="1"/>
    <col min="1547" max="1547" width="12.5703125" style="755"/>
    <col min="1548" max="1548" width="16.7109375" style="755" customWidth="1"/>
    <col min="1549" max="1549" width="22.85546875" style="755" customWidth="1"/>
    <col min="1550" max="1792" width="12.5703125" style="755"/>
    <col min="1793" max="1793" width="5" style="755" customWidth="1"/>
    <col min="1794" max="1794" width="2" style="755" customWidth="1"/>
    <col min="1795" max="1795" width="57.140625" style="755" customWidth="1"/>
    <col min="1796" max="1796" width="20.140625" style="755" customWidth="1"/>
    <col min="1797" max="1800" width="21.42578125" style="755" customWidth="1"/>
    <col min="1801" max="1802" width="16.7109375" style="755" customWidth="1"/>
    <col min="1803" max="1803" width="12.5703125" style="755"/>
    <col min="1804" max="1804" width="16.7109375" style="755" customWidth="1"/>
    <col min="1805" max="1805" width="22.85546875" style="755" customWidth="1"/>
    <col min="1806" max="2048" width="12.5703125" style="755"/>
    <col min="2049" max="2049" width="5" style="755" customWidth="1"/>
    <col min="2050" max="2050" width="2" style="755" customWidth="1"/>
    <col min="2051" max="2051" width="57.140625" style="755" customWidth="1"/>
    <col min="2052" max="2052" width="20.140625" style="755" customWidth="1"/>
    <col min="2053" max="2056" width="21.42578125" style="755" customWidth="1"/>
    <col min="2057" max="2058" width="16.7109375" style="755" customWidth="1"/>
    <col min="2059" max="2059" width="12.5703125" style="755"/>
    <col min="2060" max="2060" width="16.7109375" style="755" customWidth="1"/>
    <col min="2061" max="2061" width="22.85546875" style="755" customWidth="1"/>
    <col min="2062" max="2304" width="12.5703125" style="755"/>
    <col min="2305" max="2305" width="5" style="755" customWidth="1"/>
    <col min="2306" max="2306" width="2" style="755" customWidth="1"/>
    <col min="2307" max="2307" width="57.140625" style="755" customWidth="1"/>
    <col min="2308" max="2308" width="20.140625" style="755" customWidth="1"/>
    <col min="2309" max="2312" width="21.42578125" style="755" customWidth="1"/>
    <col min="2313" max="2314" width="16.7109375" style="755" customWidth="1"/>
    <col min="2315" max="2315" width="12.5703125" style="755"/>
    <col min="2316" max="2316" width="16.7109375" style="755" customWidth="1"/>
    <col min="2317" max="2317" width="22.85546875" style="755" customWidth="1"/>
    <col min="2318" max="2560" width="12.5703125" style="755"/>
    <col min="2561" max="2561" width="5" style="755" customWidth="1"/>
    <col min="2562" max="2562" width="2" style="755" customWidth="1"/>
    <col min="2563" max="2563" width="57.140625" style="755" customWidth="1"/>
    <col min="2564" max="2564" width="20.140625" style="755" customWidth="1"/>
    <col min="2565" max="2568" width="21.42578125" style="755" customWidth="1"/>
    <col min="2569" max="2570" width="16.7109375" style="755" customWidth="1"/>
    <col min="2571" max="2571" width="12.5703125" style="755"/>
    <col min="2572" max="2572" width="16.7109375" style="755" customWidth="1"/>
    <col min="2573" max="2573" width="22.85546875" style="755" customWidth="1"/>
    <col min="2574" max="2816" width="12.5703125" style="755"/>
    <col min="2817" max="2817" width="5" style="755" customWidth="1"/>
    <col min="2818" max="2818" width="2" style="755" customWidth="1"/>
    <col min="2819" max="2819" width="57.140625" style="755" customWidth="1"/>
    <col min="2820" max="2820" width="20.140625" style="755" customWidth="1"/>
    <col min="2821" max="2824" width="21.42578125" style="755" customWidth="1"/>
    <col min="2825" max="2826" width="16.7109375" style="755" customWidth="1"/>
    <col min="2827" max="2827" width="12.5703125" style="755"/>
    <col min="2828" max="2828" width="16.7109375" style="755" customWidth="1"/>
    <col min="2829" max="2829" width="22.85546875" style="755" customWidth="1"/>
    <col min="2830" max="3072" width="12.5703125" style="755"/>
    <col min="3073" max="3073" width="5" style="755" customWidth="1"/>
    <col min="3074" max="3074" width="2" style="755" customWidth="1"/>
    <col min="3075" max="3075" width="57.140625" style="755" customWidth="1"/>
    <col min="3076" max="3076" width="20.140625" style="755" customWidth="1"/>
    <col min="3077" max="3080" width="21.42578125" style="755" customWidth="1"/>
    <col min="3081" max="3082" width="16.7109375" style="755" customWidth="1"/>
    <col min="3083" max="3083" width="12.5703125" style="755"/>
    <col min="3084" max="3084" width="16.7109375" style="755" customWidth="1"/>
    <col min="3085" max="3085" width="22.85546875" style="755" customWidth="1"/>
    <col min="3086" max="3328" width="12.5703125" style="755"/>
    <col min="3329" max="3329" width="5" style="755" customWidth="1"/>
    <col min="3330" max="3330" width="2" style="755" customWidth="1"/>
    <col min="3331" max="3331" width="57.140625" style="755" customWidth="1"/>
    <col min="3332" max="3332" width="20.140625" style="755" customWidth="1"/>
    <col min="3333" max="3336" width="21.42578125" style="755" customWidth="1"/>
    <col min="3337" max="3338" width="16.7109375" style="755" customWidth="1"/>
    <col min="3339" max="3339" width="12.5703125" style="755"/>
    <col min="3340" max="3340" width="16.7109375" style="755" customWidth="1"/>
    <col min="3341" max="3341" width="22.85546875" style="755" customWidth="1"/>
    <col min="3342" max="3584" width="12.5703125" style="755"/>
    <col min="3585" max="3585" width="5" style="755" customWidth="1"/>
    <col min="3586" max="3586" width="2" style="755" customWidth="1"/>
    <col min="3587" max="3587" width="57.140625" style="755" customWidth="1"/>
    <col min="3588" max="3588" width="20.140625" style="755" customWidth="1"/>
    <col min="3589" max="3592" width="21.42578125" style="755" customWidth="1"/>
    <col min="3593" max="3594" width="16.7109375" style="755" customWidth="1"/>
    <col min="3595" max="3595" width="12.5703125" style="755"/>
    <col min="3596" max="3596" width="16.7109375" style="755" customWidth="1"/>
    <col min="3597" max="3597" width="22.85546875" style="755" customWidth="1"/>
    <col min="3598" max="3840" width="12.5703125" style="755"/>
    <col min="3841" max="3841" width="5" style="755" customWidth="1"/>
    <col min="3842" max="3842" width="2" style="755" customWidth="1"/>
    <col min="3843" max="3843" width="57.140625" style="755" customWidth="1"/>
    <col min="3844" max="3844" width="20.140625" style="755" customWidth="1"/>
    <col min="3845" max="3848" width="21.42578125" style="755" customWidth="1"/>
    <col min="3849" max="3850" width="16.7109375" style="755" customWidth="1"/>
    <col min="3851" max="3851" width="12.5703125" style="755"/>
    <col min="3852" max="3852" width="16.7109375" style="755" customWidth="1"/>
    <col min="3853" max="3853" width="22.85546875" style="755" customWidth="1"/>
    <col min="3854" max="4096" width="12.5703125" style="755"/>
    <col min="4097" max="4097" width="5" style="755" customWidth="1"/>
    <col min="4098" max="4098" width="2" style="755" customWidth="1"/>
    <col min="4099" max="4099" width="57.140625" style="755" customWidth="1"/>
    <col min="4100" max="4100" width="20.140625" style="755" customWidth="1"/>
    <col min="4101" max="4104" width="21.42578125" style="755" customWidth="1"/>
    <col min="4105" max="4106" width="16.7109375" style="755" customWidth="1"/>
    <col min="4107" max="4107" width="12.5703125" style="755"/>
    <col min="4108" max="4108" width="16.7109375" style="755" customWidth="1"/>
    <col min="4109" max="4109" width="22.85546875" style="755" customWidth="1"/>
    <col min="4110" max="4352" width="12.5703125" style="755"/>
    <col min="4353" max="4353" width="5" style="755" customWidth="1"/>
    <col min="4354" max="4354" width="2" style="755" customWidth="1"/>
    <col min="4355" max="4355" width="57.140625" style="755" customWidth="1"/>
    <col min="4356" max="4356" width="20.140625" style="755" customWidth="1"/>
    <col min="4357" max="4360" width="21.42578125" style="755" customWidth="1"/>
    <col min="4361" max="4362" width="16.7109375" style="755" customWidth="1"/>
    <col min="4363" max="4363" width="12.5703125" style="755"/>
    <col min="4364" max="4364" width="16.7109375" style="755" customWidth="1"/>
    <col min="4365" max="4365" width="22.85546875" style="755" customWidth="1"/>
    <col min="4366" max="4608" width="12.5703125" style="755"/>
    <col min="4609" max="4609" width="5" style="755" customWidth="1"/>
    <col min="4610" max="4610" width="2" style="755" customWidth="1"/>
    <col min="4611" max="4611" width="57.140625" style="755" customWidth="1"/>
    <col min="4612" max="4612" width="20.140625" style="755" customWidth="1"/>
    <col min="4613" max="4616" width="21.42578125" style="755" customWidth="1"/>
    <col min="4617" max="4618" width="16.7109375" style="755" customWidth="1"/>
    <col min="4619" max="4619" width="12.5703125" style="755"/>
    <col min="4620" max="4620" width="16.7109375" style="755" customWidth="1"/>
    <col min="4621" max="4621" width="22.85546875" style="755" customWidth="1"/>
    <col min="4622" max="4864" width="12.5703125" style="755"/>
    <col min="4865" max="4865" width="5" style="755" customWidth="1"/>
    <col min="4866" max="4866" width="2" style="755" customWidth="1"/>
    <col min="4867" max="4867" width="57.140625" style="755" customWidth="1"/>
    <col min="4868" max="4868" width="20.140625" style="755" customWidth="1"/>
    <col min="4869" max="4872" width="21.42578125" style="755" customWidth="1"/>
    <col min="4873" max="4874" width="16.7109375" style="755" customWidth="1"/>
    <col min="4875" max="4875" width="12.5703125" style="755"/>
    <col min="4876" max="4876" width="16.7109375" style="755" customWidth="1"/>
    <col min="4877" max="4877" width="22.85546875" style="755" customWidth="1"/>
    <col min="4878" max="5120" width="12.5703125" style="755"/>
    <col min="5121" max="5121" width="5" style="755" customWidth="1"/>
    <col min="5122" max="5122" width="2" style="755" customWidth="1"/>
    <col min="5123" max="5123" width="57.140625" style="755" customWidth="1"/>
    <col min="5124" max="5124" width="20.140625" style="755" customWidth="1"/>
    <col min="5125" max="5128" width="21.42578125" style="755" customWidth="1"/>
    <col min="5129" max="5130" width="16.7109375" style="755" customWidth="1"/>
    <col min="5131" max="5131" width="12.5703125" style="755"/>
    <col min="5132" max="5132" width="16.7109375" style="755" customWidth="1"/>
    <col min="5133" max="5133" width="22.85546875" style="755" customWidth="1"/>
    <col min="5134" max="5376" width="12.5703125" style="755"/>
    <col min="5377" max="5377" width="5" style="755" customWidth="1"/>
    <col min="5378" max="5378" width="2" style="755" customWidth="1"/>
    <col min="5379" max="5379" width="57.140625" style="755" customWidth="1"/>
    <col min="5380" max="5380" width="20.140625" style="755" customWidth="1"/>
    <col min="5381" max="5384" width="21.42578125" style="755" customWidth="1"/>
    <col min="5385" max="5386" width="16.7109375" style="755" customWidth="1"/>
    <col min="5387" max="5387" width="12.5703125" style="755"/>
    <col min="5388" max="5388" width="16.7109375" style="755" customWidth="1"/>
    <col min="5389" max="5389" width="22.85546875" style="755" customWidth="1"/>
    <col min="5390" max="5632" width="12.5703125" style="755"/>
    <col min="5633" max="5633" width="5" style="755" customWidth="1"/>
    <col min="5634" max="5634" width="2" style="755" customWidth="1"/>
    <col min="5635" max="5635" width="57.140625" style="755" customWidth="1"/>
    <col min="5636" max="5636" width="20.140625" style="755" customWidth="1"/>
    <col min="5637" max="5640" width="21.42578125" style="755" customWidth="1"/>
    <col min="5641" max="5642" width="16.7109375" style="755" customWidth="1"/>
    <col min="5643" max="5643" width="12.5703125" style="755"/>
    <col min="5644" max="5644" width="16.7109375" style="755" customWidth="1"/>
    <col min="5645" max="5645" width="22.85546875" style="755" customWidth="1"/>
    <col min="5646" max="5888" width="12.5703125" style="755"/>
    <col min="5889" max="5889" width="5" style="755" customWidth="1"/>
    <col min="5890" max="5890" width="2" style="755" customWidth="1"/>
    <col min="5891" max="5891" width="57.140625" style="755" customWidth="1"/>
    <col min="5892" max="5892" width="20.140625" style="755" customWidth="1"/>
    <col min="5893" max="5896" width="21.42578125" style="755" customWidth="1"/>
    <col min="5897" max="5898" width="16.7109375" style="755" customWidth="1"/>
    <col min="5899" max="5899" width="12.5703125" style="755"/>
    <col min="5900" max="5900" width="16.7109375" style="755" customWidth="1"/>
    <col min="5901" max="5901" width="22.85546875" style="755" customWidth="1"/>
    <col min="5902" max="6144" width="12.5703125" style="755"/>
    <col min="6145" max="6145" width="5" style="755" customWidth="1"/>
    <col min="6146" max="6146" width="2" style="755" customWidth="1"/>
    <col min="6147" max="6147" width="57.140625" style="755" customWidth="1"/>
    <col min="6148" max="6148" width="20.140625" style="755" customWidth="1"/>
    <col min="6149" max="6152" width="21.42578125" style="755" customWidth="1"/>
    <col min="6153" max="6154" width="16.7109375" style="755" customWidth="1"/>
    <col min="6155" max="6155" width="12.5703125" style="755"/>
    <col min="6156" max="6156" width="16.7109375" style="755" customWidth="1"/>
    <col min="6157" max="6157" width="22.85546875" style="755" customWidth="1"/>
    <col min="6158" max="6400" width="12.5703125" style="755"/>
    <col min="6401" max="6401" width="5" style="755" customWidth="1"/>
    <col min="6402" max="6402" width="2" style="755" customWidth="1"/>
    <col min="6403" max="6403" width="57.140625" style="755" customWidth="1"/>
    <col min="6404" max="6404" width="20.140625" style="755" customWidth="1"/>
    <col min="6405" max="6408" width="21.42578125" style="755" customWidth="1"/>
    <col min="6409" max="6410" width="16.7109375" style="755" customWidth="1"/>
    <col min="6411" max="6411" width="12.5703125" style="755"/>
    <col min="6412" max="6412" width="16.7109375" style="755" customWidth="1"/>
    <col min="6413" max="6413" width="22.85546875" style="755" customWidth="1"/>
    <col min="6414" max="6656" width="12.5703125" style="755"/>
    <col min="6657" max="6657" width="5" style="755" customWidth="1"/>
    <col min="6658" max="6658" width="2" style="755" customWidth="1"/>
    <col min="6659" max="6659" width="57.140625" style="755" customWidth="1"/>
    <col min="6660" max="6660" width="20.140625" style="755" customWidth="1"/>
    <col min="6661" max="6664" width="21.42578125" style="755" customWidth="1"/>
    <col min="6665" max="6666" width="16.7109375" style="755" customWidth="1"/>
    <col min="6667" max="6667" width="12.5703125" style="755"/>
    <col min="6668" max="6668" width="16.7109375" style="755" customWidth="1"/>
    <col min="6669" max="6669" width="22.85546875" style="755" customWidth="1"/>
    <col min="6670" max="6912" width="12.5703125" style="755"/>
    <col min="6913" max="6913" width="5" style="755" customWidth="1"/>
    <col min="6914" max="6914" width="2" style="755" customWidth="1"/>
    <col min="6915" max="6915" width="57.140625" style="755" customWidth="1"/>
    <col min="6916" max="6916" width="20.140625" style="755" customWidth="1"/>
    <col min="6917" max="6920" width="21.42578125" style="755" customWidth="1"/>
    <col min="6921" max="6922" width="16.7109375" style="755" customWidth="1"/>
    <col min="6923" max="6923" width="12.5703125" style="755"/>
    <col min="6924" max="6924" width="16.7109375" style="755" customWidth="1"/>
    <col min="6925" max="6925" width="22.85546875" style="755" customWidth="1"/>
    <col min="6926" max="7168" width="12.5703125" style="755"/>
    <col min="7169" max="7169" width="5" style="755" customWidth="1"/>
    <col min="7170" max="7170" width="2" style="755" customWidth="1"/>
    <col min="7171" max="7171" width="57.140625" style="755" customWidth="1"/>
    <col min="7172" max="7172" width="20.140625" style="755" customWidth="1"/>
    <col min="7173" max="7176" width="21.42578125" style="755" customWidth="1"/>
    <col min="7177" max="7178" width="16.7109375" style="755" customWidth="1"/>
    <col min="7179" max="7179" width="12.5703125" style="755"/>
    <col min="7180" max="7180" width="16.7109375" style="755" customWidth="1"/>
    <col min="7181" max="7181" width="22.85546875" style="755" customWidth="1"/>
    <col min="7182" max="7424" width="12.5703125" style="755"/>
    <col min="7425" max="7425" width="5" style="755" customWidth="1"/>
    <col min="7426" max="7426" width="2" style="755" customWidth="1"/>
    <col min="7427" max="7427" width="57.140625" style="755" customWidth="1"/>
    <col min="7428" max="7428" width="20.140625" style="755" customWidth="1"/>
    <col min="7429" max="7432" width="21.42578125" style="755" customWidth="1"/>
    <col min="7433" max="7434" width="16.7109375" style="755" customWidth="1"/>
    <col min="7435" max="7435" width="12.5703125" style="755"/>
    <col min="7436" max="7436" width="16.7109375" style="755" customWidth="1"/>
    <col min="7437" max="7437" width="22.85546875" style="755" customWidth="1"/>
    <col min="7438" max="7680" width="12.5703125" style="755"/>
    <col min="7681" max="7681" width="5" style="755" customWidth="1"/>
    <col min="7682" max="7682" width="2" style="755" customWidth="1"/>
    <col min="7683" max="7683" width="57.140625" style="755" customWidth="1"/>
    <col min="7684" max="7684" width="20.140625" style="755" customWidth="1"/>
    <col min="7685" max="7688" width="21.42578125" style="755" customWidth="1"/>
    <col min="7689" max="7690" width="16.7109375" style="755" customWidth="1"/>
    <col min="7691" max="7691" width="12.5703125" style="755"/>
    <col min="7692" max="7692" width="16.7109375" style="755" customWidth="1"/>
    <col min="7693" max="7693" width="22.85546875" style="755" customWidth="1"/>
    <col min="7694" max="7936" width="12.5703125" style="755"/>
    <col min="7937" max="7937" width="5" style="755" customWidth="1"/>
    <col min="7938" max="7938" width="2" style="755" customWidth="1"/>
    <col min="7939" max="7939" width="57.140625" style="755" customWidth="1"/>
    <col min="7940" max="7940" width="20.140625" style="755" customWidth="1"/>
    <col min="7941" max="7944" width="21.42578125" style="755" customWidth="1"/>
    <col min="7945" max="7946" width="16.7109375" style="755" customWidth="1"/>
    <col min="7947" max="7947" width="12.5703125" style="755"/>
    <col min="7948" max="7948" width="16.7109375" style="755" customWidth="1"/>
    <col min="7949" max="7949" width="22.85546875" style="755" customWidth="1"/>
    <col min="7950" max="8192" width="12.5703125" style="755"/>
    <col min="8193" max="8193" width="5" style="755" customWidth="1"/>
    <col min="8194" max="8194" width="2" style="755" customWidth="1"/>
    <col min="8195" max="8195" width="57.140625" style="755" customWidth="1"/>
    <col min="8196" max="8196" width="20.140625" style="755" customWidth="1"/>
    <col min="8197" max="8200" width="21.42578125" style="755" customWidth="1"/>
    <col min="8201" max="8202" width="16.7109375" style="755" customWidth="1"/>
    <col min="8203" max="8203" width="12.5703125" style="755"/>
    <col min="8204" max="8204" width="16.7109375" style="755" customWidth="1"/>
    <col min="8205" max="8205" width="22.85546875" style="755" customWidth="1"/>
    <col min="8206" max="8448" width="12.5703125" style="755"/>
    <col min="8449" max="8449" width="5" style="755" customWidth="1"/>
    <col min="8450" max="8450" width="2" style="755" customWidth="1"/>
    <col min="8451" max="8451" width="57.140625" style="755" customWidth="1"/>
    <col min="8452" max="8452" width="20.140625" style="755" customWidth="1"/>
    <col min="8453" max="8456" width="21.42578125" style="755" customWidth="1"/>
    <col min="8457" max="8458" width="16.7109375" style="755" customWidth="1"/>
    <col min="8459" max="8459" width="12.5703125" style="755"/>
    <col min="8460" max="8460" width="16.7109375" style="755" customWidth="1"/>
    <col min="8461" max="8461" width="22.85546875" style="755" customWidth="1"/>
    <col min="8462" max="8704" width="12.5703125" style="755"/>
    <col min="8705" max="8705" width="5" style="755" customWidth="1"/>
    <col min="8706" max="8706" width="2" style="755" customWidth="1"/>
    <col min="8707" max="8707" width="57.140625" style="755" customWidth="1"/>
    <col min="8708" max="8708" width="20.140625" style="755" customWidth="1"/>
    <col min="8709" max="8712" width="21.42578125" style="755" customWidth="1"/>
    <col min="8713" max="8714" width="16.7109375" style="755" customWidth="1"/>
    <col min="8715" max="8715" width="12.5703125" style="755"/>
    <col min="8716" max="8716" width="16.7109375" style="755" customWidth="1"/>
    <col min="8717" max="8717" width="22.85546875" style="755" customWidth="1"/>
    <col min="8718" max="8960" width="12.5703125" style="755"/>
    <col min="8961" max="8961" width="5" style="755" customWidth="1"/>
    <col min="8962" max="8962" width="2" style="755" customWidth="1"/>
    <col min="8963" max="8963" width="57.140625" style="755" customWidth="1"/>
    <col min="8964" max="8964" width="20.140625" style="755" customWidth="1"/>
    <col min="8965" max="8968" width="21.42578125" style="755" customWidth="1"/>
    <col min="8969" max="8970" width="16.7109375" style="755" customWidth="1"/>
    <col min="8971" max="8971" width="12.5703125" style="755"/>
    <col min="8972" max="8972" width="16.7109375" style="755" customWidth="1"/>
    <col min="8973" max="8973" width="22.85546875" style="755" customWidth="1"/>
    <col min="8974" max="9216" width="12.5703125" style="755"/>
    <col min="9217" max="9217" width="5" style="755" customWidth="1"/>
    <col min="9218" max="9218" width="2" style="755" customWidth="1"/>
    <col min="9219" max="9219" width="57.140625" style="755" customWidth="1"/>
    <col min="9220" max="9220" width="20.140625" style="755" customWidth="1"/>
    <col min="9221" max="9224" width="21.42578125" style="755" customWidth="1"/>
    <col min="9225" max="9226" width="16.7109375" style="755" customWidth="1"/>
    <col min="9227" max="9227" width="12.5703125" style="755"/>
    <col min="9228" max="9228" width="16.7109375" style="755" customWidth="1"/>
    <col min="9229" max="9229" width="22.85546875" style="755" customWidth="1"/>
    <col min="9230" max="9472" width="12.5703125" style="755"/>
    <col min="9473" max="9473" width="5" style="755" customWidth="1"/>
    <col min="9474" max="9474" width="2" style="755" customWidth="1"/>
    <col min="9475" max="9475" width="57.140625" style="755" customWidth="1"/>
    <col min="9476" max="9476" width="20.140625" style="755" customWidth="1"/>
    <col min="9477" max="9480" width="21.42578125" style="755" customWidth="1"/>
    <col min="9481" max="9482" width="16.7109375" style="755" customWidth="1"/>
    <col min="9483" max="9483" width="12.5703125" style="755"/>
    <col min="9484" max="9484" width="16.7109375" style="755" customWidth="1"/>
    <col min="9485" max="9485" width="22.85546875" style="755" customWidth="1"/>
    <col min="9486" max="9728" width="12.5703125" style="755"/>
    <col min="9729" max="9729" width="5" style="755" customWidth="1"/>
    <col min="9730" max="9730" width="2" style="755" customWidth="1"/>
    <col min="9731" max="9731" width="57.140625" style="755" customWidth="1"/>
    <col min="9732" max="9732" width="20.140625" style="755" customWidth="1"/>
    <col min="9733" max="9736" width="21.42578125" style="755" customWidth="1"/>
    <col min="9737" max="9738" width="16.7109375" style="755" customWidth="1"/>
    <col min="9739" max="9739" width="12.5703125" style="755"/>
    <col min="9740" max="9740" width="16.7109375" style="755" customWidth="1"/>
    <col min="9741" max="9741" width="22.85546875" style="755" customWidth="1"/>
    <col min="9742" max="9984" width="12.5703125" style="755"/>
    <col min="9985" max="9985" width="5" style="755" customWidth="1"/>
    <col min="9986" max="9986" width="2" style="755" customWidth="1"/>
    <col min="9987" max="9987" width="57.140625" style="755" customWidth="1"/>
    <col min="9988" max="9988" width="20.140625" style="755" customWidth="1"/>
    <col min="9989" max="9992" width="21.42578125" style="755" customWidth="1"/>
    <col min="9993" max="9994" width="16.7109375" style="755" customWidth="1"/>
    <col min="9995" max="9995" width="12.5703125" style="755"/>
    <col min="9996" max="9996" width="16.7109375" style="755" customWidth="1"/>
    <col min="9997" max="9997" width="22.85546875" style="755" customWidth="1"/>
    <col min="9998" max="10240" width="12.5703125" style="755"/>
    <col min="10241" max="10241" width="5" style="755" customWidth="1"/>
    <col min="10242" max="10242" width="2" style="755" customWidth="1"/>
    <col min="10243" max="10243" width="57.140625" style="755" customWidth="1"/>
    <col min="10244" max="10244" width="20.140625" style="755" customWidth="1"/>
    <col min="10245" max="10248" width="21.42578125" style="755" customWidth="1"/>
    <col min="10249" max="10250" width="16.7109375" style="755" customWidth="1"/>
    <col min="10251" max="10251" width="12.5703125" style="755"/>
    <col min="10252" max="10252" width="16.7109375" style="755" customWidth="1"/>
    <col min="10253" max="10253" width="22.85546875" style="755" customWidth="1"/>
    <col min="10254" max="10496" width="12.5703125" style="755"/>
    <col min="10497" max="10497" width="5" style="755" customWidth="1"/>
    <col min="10498" max="10498" width="2" style="755" customWidth="1"/>
    <col min="10499" max="10499" width="57.140625" style="755" customWidth="1"/>
    <col min="10500" max="10500" width="20.140625" style="755" customWidth="1"/>
    <col min="10501" max="10504" width="21.42578125" style="755" customWidth="1"/>
    <col min="10505" max="10506" width="16.7109375" style="755" customWidth="1"/>
    <col min="10507" max="10507" width="12.5703125" style="755"/>
    <col min="10508" max="10508" width="16.7109375" style="755" customWidth="1"/>
    <col min="10509" max="10509" width="22.85546875" style="755" customWidth="1"/>
    <col min="10510" max="10752" width="12.5703125" style="755"/>
    <col min="10753" max="10753" width="5" style="755" customWidth="1"/>
    <col min="10754" max="10754" width="2" style="755" customWidth="1"/>
    <col min="10755" max="10755" width="57.140625" style="755" customWidth="1"/>
    <col min="10756" max="10756" width="20.140625" style="755" customWidth="1"/>
    <col min="10757" max="10760" width="21.42578125" style="755" customWidth="1"/>
    <col min="10761" max="10762" width="16.7109375" style="755" customWidth="1"/>
    <col min="10763" max="10763" width="12.5703125" style="755"/>
    <col min="10764" max="10764" width="16.7109375" style="755" customWidth="1"/>
    <col min="10765" max="10765" width="22.85546875" style="755" customWidth="1"/>
    <col min="10766" max="11008" width="12.5703125" style="755"/>
    <col min="11009" max="11009" width="5" style="755" customWidth="1"/>
    <col min="11010" max="11010" width="2" style="755" customWidth="1"/>
    <col min="11011" max="11011" width="57.140625" style="755" customWidth="1"/>
    <col min="11012" max="11012" width="20.140625" style="755" customWidth="1"/>
    <col min="11013" max="11016" width="21.42578125" style="755" customWidth="1"/>
    <col min="11017" max="11018" width="16.7109375" style="755" customWidth="1"/>
    <col min="11019" max="11019" width="12.5703125" style="755"/>
    <col min="11020" max="11020" width="16.7109375" style="755" customWidth="1"/>
    <col min="11021" max="11021" width="22.85546875" style="755" customWidth="1"/>
    <col min="11022" max="11264" width="12.5703125" style="755"/>
    <col min="11265" max="11265" width="5" style="755" customWidth="1"/>
    <col min="11266" max="11266" width="2" style="755" customWidth="1"/>
    <col min="11267" max="11267" width="57.140625" style="755" customWidth="1"/>
    <col min="11268" max="11268" width="20.140625" style="755" customWidth="1"/>
    <col min="11269" max="11272" width="21.42578125" style="755" customWidth="1"/>
    <col min="11273" max="11274" width="16.7109375" style="755" customWidth="1"/>
    <col min="11275" max="11275" width="12.5703125" style="755"/>
    <col min="11276" max="11276" width="16.7109375" style="755" customWidth="1"/>
    <col min="11277" max="11277" width="22.85546875" style="755" customWidth="1"/>
    <col min="11278" max="11520" width="12.5703125" style="755"/>
    <col min="11521" max="11521" width="5" style="755" customWidth="1"/>
    <col min="11522" max="11522" width="2" style="755" customWidth="1"/>
    <col min="11523" max="11523" width="57.140625" style="755" customWidth="1"/>
    <col min="11524" max="11524" width="20.140625" style="755" customWidth="1"/>
    <col min="11525" max="11528" width="21.42578125" style="755" customWidth="1"/>
    <col min="11529" max="11530" width="16.7109375" style="755" customWidth="1"/>
    <col min="11531" max="11531" width="12.5703125" style="755"/>
    <col min="11532" max="11532" width="16.7109375" style="755" customWidth="1"/>
    <col min="11533" max="11533" width="22.85546875" style="755" customWidth="1"/>
    <col min="11534" max="11776" width="12.5703125" style="755"/>
    <col min="11777" max="11777" width="5" style="755" customWidth="1"/>
    <col min="11778" max="11778" width="2" style="755" customWidth="1"/>
    <col min="11779" max="11779" width="57.140625" style="755" customWidth="1"/>
    <col min="11780" max="11780" width="20.140625" style="755" customWidth="1"/>
    <col min="11781" max="11784" width="21.42578125" style="755" customWidth="1"/>
    <col min="11785" max="11786" width="16.7109375" style="755" customWidth="1"/>
    <col min="11787" max="11787" width="12.5703125" style="755"/>
    <col min="11788" max="11788" width="16.7109375" style="755" customWidth="1"/>
    <col min="11789" max="11789" width="22.85546875" style="755" customWidth="1"/>
    <col min="11790" max="12032" width="12.5703125" style="755"/>
    <col min="12033" max="12033" width="5" style="755" customWidth="1"/>
    <col min="12034" max="12034" width="2" style="755" customWidth="1"/>
    <col min="12035" max="12035" width="57.140625" style="755" customWidth="1"/>
    <col min="12036" max="12036" width="20.140625" style="755" customWidth="1"/>
    <col min="12037" max="12040" width="21.42578125" style="755" customWidth="1"/>
    <col min="12041" max="12042" width="16.7109375" style="755" customWidth="1"/>
    <col min="12043" max="12043" width="12.5703125" style="755"/>
    <col min="12044" max="12044" width="16.7109375" style="755" customWidth="1"/>
    <col min="12045" max="12045" width="22.85546875" style="755" customWidth="1"/>
    <col min="12046" max="12288" width="12.5703125" style="755"/>
    <col min="12289" max="12289" width="5" style="755" customWidth="1"/>
    <col min="12290" max="12290" width="2" style="755" customWidth="1"/>
    <col min="12291" max="12291" width="57.140625" style="755" customWidth="1"/>
    <col min="12292" max="12292" width="20.140625" style="755" customWidth="1"/>
    <col min="12293" max="12296" width="21.42578125" style="755" customWidth="1"/>
    <col min="12297" max="12298" width="16.7109375" style="755" customWidth="1"/>
    <col min="12299" max="12299" width="12.5703125" style="755"/>
    <col min="12300" max="12300" width="16.7109375" style="755" customWidth="1"/>
    <col min="12301" max="12301" width="22.85546875" style="755" customWidth="1"/>
    <col min="12302" max="12544" width="12.5703125" style="755"/>
    <col min="12545" max="12545" width="5" style="755" customWidth="1"/>
    <col min="12546" max="12546" width="2" style="755" customWidth="1"/>
    <col min="12547" max="12547" width="57.140625" style="755" customWidth="1"/>
    <col min="12548" max="12548" width="20.140625" style="755" customWidth="1"/>
    <col min="12549" max="12552" width="21.42578125" style="755" customWidth="1"/>
    <col min="12553" max="12554" width="16.7109375" style="755" customWidth="1"/>
    <col min="12555" max="12555" width="12.5703125" style="755"/>
    <col min="12556" max="12556" width="16.7109375" style="755" customWidth="1"/>
    <col min="12557" max="12557" width="22.85546875" style="755" customWidth="1"/>
    <col min="12558" max="12800" width="12.5703125" style="755"/>
    <col min="12801" max="12801" width="5" style="755" customWidth="1"/>
    <col min="12802" max="12802" width="2" style="755" customWidth="1"/>
    <col min="12803" max="12803" width="57.140625" style="755" customWidth="1"/>
    <col min="12804" max="12804" width="20.140625" style="755" customWidth="1"/>
    <col min="12805" max="12808" width="21.42578125" style="755" customWidth="1"/>
    <col min="12809" max="12810" width="16.7109375" style="755" customWidth="1"/>
    <col min="12811" max="12811" width="12.5703125" style="755"/>
    <col min="12812" max="12812" width="16.7109375" style="755" customWidth="1"/>
    <col min="12813" max="12813" width="22.85546875" style="755" customWidth="1"/>
    <col min="12814" max="13056" width="12.5703125" style="755"/>
    <col min="13057" max="13057" width="5" style="755" customWidth="1"/>
    <col min="13058" max="13058" width="2" style="755" customWidth="1"/>
    <col min="13059" max="13059" width="57.140625" style="755" customWidth="1"/>
    <col min="13060" max="13060" width="20.140625" style="755" customWidth="1"/>
    <col min="13061" max="13064" width="21.42578125" style="755" customWidth="1"/>
    <col min="13065" max="13066" width="16.7109375" style="755" customWidth="1"/>
    <col min="13067" max="13067" width="12.5703125" style="755"/>
    <col min="13068" max="13068" width="16.7109375" style="755" customWidth="1"/>
    <col min="13069" max="13069" width="22.85546875" style="755" customWidth="1"/>
    <col min="13070" max="13312" width="12.5703125" style="755"/>
    <col min="13313" max="13313" width="5" style="755" customWidth="1"/>
    <col min="13314" max="13314" width="2" style="755" customWidth="1"/>
    <col min="13315" max="13315" width="57.140625" style="755" customWidth="1"/>
    <col min="13316" max="13316" width="20.140625" style="755" customWidth="1"/>
    <col min="13317" max="13320" width="21.42578125" style="755" customWidth="1"/>
    <col min="13321" max="13322" width="16.7109375" style="755" customWidth="1"/>
    <col min="13323" max="13323" width="12.5703125" style="755"/>
    <col min="13324" max="13324" width="16.7109375" style="755" customWidth="1"/>
    <col min="13325" max="13325" width="22.85546875" style="755" customWidth="1"/>
    <col min="13326" max="13568" width="12.5703125" style="755"/>
    <col min="13569" max="13569" width="5" style="755" customWidth="1"/>
    <col min="13570" max="13570" width="2" style="755" customWidth="1"/>
    <col min="13571" max="13571" width="57.140625" style="755" customWidth="1"/>
    <col min="13572" max="13572" width="20.140625" style="755" customWidth="1"/>
    <col min="13573" max="13576" width="21.42578125" style="755" customWidth="1"/>
    <col min="13577" max="13578" width="16.7109375" style="755" customWidth="1"/>
    <col min="13579" max="13579" width="12.5703125" style="755"/>
    <col min="13580" max="13580" width="16.7109375" style="755" customWidth="1"/>
    <col min="13581" max="13581" width="22.85546875" style="755" customWidth="1"/>
    <col min="13582" max="13824" width="12.5703125" style="755"/>
    <col min="13825" max="13825" width="5" style="755" customWidth="1"/>
    <col min="13826" max="13826" width="2" style="755" customWidth="1"/>
    <col min="13827" max="13827" width="57.140625" style="755" customWidth="1"/>
    <col min="13828" max="13828" width="20.140625" style="755" customWidth="1"/>
    <col min="13829" max="13832" width="21.42578125" style="755" customWidth="1"/>
    <col min="13833" max="13834" width="16.7109375" style="755" customWidth="1"/>
    <col min="13835" max="13835" width="12.5703125" style="755"/>
    <col min="13836" max="13836" width="16.7109375" style="755" customWidth="1"/>
    <col min="13837" max="13837" width="22.85546875" style="755" customWidth="1"/>
    <col min="13838" max="14080" width="12.5703125" style="755"/>
    <col min="14081" max="14081" width="5" style="755" customWidth="1"/>
    <col min="14082" max="14082" width="2" style="755" customWidth="1"/>
    <col min="14083" max="14083" width="57.140625" style="755" customWidth="1"/>
    <col min="14084" max="14084" width="20.140625" style="755" customWidth="1"/>
    <col min="14085" max="14088" width="21.42578125" style="755" customWidth="1"/>
    <col min="14089" max="14090" width="16.7109375" style="755" customWidth="1"/>
    <col min="14091" max="14091" width="12.5703125" style="755"/>
    <col min="14092" max="14092" width="16.7109375" style="755" customWidth="1"/>
    <col min="14093" max="14093" width="22.85546875" style="755" customWidth="1"/>
    <col min="14094" max="14336" width="12.5703125" style="755"/>
    <col min="14337" max="14337" width="5" style="755" customWidth="1"/>
    <col min="14338" max="14338" width="2" style="755" customWidth="1"/>
    <col min="14339" max="14339" width="57.140625" style="755" customWidth="1"/>
    <col min="14340" max="14340" width="20.140625" style="755" customWidth="1"/>
    <col min="14341" max="14344" width="21.42578125" style="755" customWidth="1"/>
    <col min="14345" max="14346" width="16.7109375" style="755" customWidth="1"/>
    <col min="14347" max="14347" width="12.5703125" style="755"/>
    <col min="14348" max="14348" width="16.7109375" style="755" customWidth="1"/>
    <col min="14349" max="14349" width="22.85546875" style="755" customWidth="1"/>
    <col min="14350" max="14592" width="12.5703125" style="755"/>
    <col min="14593" max="14593" width="5" style="755" customWidth="1"/>
    <col min="14594" max="14594" width="2" style="755" customWidth="1"/>
    <col min="14595" max="14595" width="57.140625" style="755" customWidth="1"/>
    <col min="14596" max="14596" width="20.140625" style="755" customWidth="1"/>
    <col min="14597" max="14600" width="21.42578125" style="755" customWidth="1"/>
    <col min="14601" max="14602" width="16.7109375" style="755" customWidth="1"/>
    <col min="14603" max="14603" width="12.5703125" style="755"/>
    <col min="14604" max="14604" width="16.7109375" style="755" customWidth="1"/>
    <col min="14605" max="14605" width="22.85546875" style="755" customWidth="1"/>
    <col min="14606" max="14848" width="12.5703125" style="755"/>
    <col min="14849" max="14849" width="5" style="755" customWidth="1"/>
    <col min="14850" max="14850" width="2" style="755" customWidth="1"/>
    <col min="14851" max="14851" width="57.140625" style="755" customWidth="1"/>
    <col min="14852" max="14852" width="20.140625" style="755" customWidth="1"/>
    <col min="14853" max="14856" width="21.42578125" style="755" customWidth="1"/>
    <col min="14857" max="14858" width="16.7109375" style="755" customWidth="1"/>
    <col min="14859" max="14859" width="12.5703125" style="755"/>
    <col min="14860" max="14860" width="16.7109375" style="755" customWidth="1"/>
    <col min="14861" max="14861" width="22.85546875" style="755" customWidth="1"/>
    <col min="14862" max="15104" width="12.5703125" style="755"/>
    <col min="15105" max="15105" width="5" style="755" customWidth="1"/>
    <col min="15106" max="15106" width="2" style="755" customWidth="1"/>
    <col min="15107" max="15107" width="57.140625" style="755" customWidth="1"/>
    <col min="15108" max="15108" width="20.140625" style="755" customWidth="1"/>
    <col min="15109" max="15112" width="21.42578125" style="755" customWidth="1"/>
    <col min="15113" max="15114" width="16.7109375" style="755" customWidth="1"/>
    <col min="15115" max="15115" width="12.5703125" style="755"/>
    <col min="15116" max="15116" width="16.7109375" style="755" customWidth="1"/>
    <col min="15117" max="15117" width="22.85546875" style="755" customWidth="1"/>
    <col min="15118" max="15360" width="12.5703125" style="755"/>
    <col min="15361" max="15361" width="5" style="755" customWidth="1"/>
    <col min="15362" max="15362" width="2" style="755" customWidth="1"/>
    <col min="15363" max="15363" width="57.140625" style="755" customWidth="1"/>
    <col min="15364" max="15364" width="20.140625" style="755" customWidth="1"/>
    <col min="15365" max="15368" width="21.42578125" style="755" customWidth="1"/>
    <col min="15369" max="15370" width="16.7109375" style="755" customWidth="1"/>
    <col min="15371" max="15371" width="12.5703125" style="755"/>
    <col min="15372" max="15372" width="16.7109375" style="755" customWidth="1"/>
    <col min="15373" max="15373" width="22.85546875" style="755" customWidth="1"/>
    <col min="15374" max="15616" width="12.5703125" style="755"/>
    <col min="15617" max="15617" width="5" style="755" customWidth="1"/>
    <col min="15618" max="15618" width="2" style="755" customWidth="1"/>
    <col min="15619" max="15619" width="57.140625" style="755" customWidth="1"/>
    <col min="15620" max="15620" width="20.140625" style="755" customWidth="1"/>
    <col min="15621" max="15624" width="21.42578125" style="755" customWidth="1"/>
    <col min="15625" max="15626" width="16.7109375" style="755" customWidth="1"/>
    <col min="15627" max="15627" width="12.5703125" style="755"/>
    <col min="15628" max="15628" width="16.7109375" style="755" customWidth="1"/>
    <col min="15629" max="15629" width="22.85546875" style="755" customWidth="1"/>
    <col min="15630" max="15872" width="12.5703125" style="755"/>
    <col min="15873" max="15873" width="5" style="755" customWidth="1"/>
    <col min="15874" max="15874" width="2" style="755" customWidth="1"/>
    <col min="15875" max="15875" width="57.140625" style="755" customWidth="1"/>
    <col min="15876" max="15876" width="20.140625" style="755" customWidth="1"/>
    <col min="15877" max="15880" width="21.42578125" style="755" customWidth="1"/>
    <col min="15881" max="15882" width="16.7109375" style="755" customWidth="1"/>
    <col min="15883" max="15883" width="12.5703125" style="755"/>
    <col min="15884" max="15884" width="16.7109375" style="755" customWidth="1"/>
    <col min="15885" max="15885" width="22.85546875" style="755" customWidth="1"/>
    <col min="15886" max="16128" width="12.5703125" style="755"/>
    <col min="16129" max="16129" width="5" style="755" customWidth="1"/>
    <col min="16130" max="16130" width="2" style="755" customWidth="1"/>
    <col min="16131" max="16131" width="57.140625" style="755" customWidth="1"/>
    <col min="16132" max="16132" width="20.140625" style="755" customWidth="1"/>
    <col min="16133" max="16136" width="21.42578125" style="755" customWidth="1"/>
    <col min="16137" max="16138" width="16.7109375" style="755" customWidth="1"/>
    <col min="16139" max="16139" width="12.5703125" style="755"/>
    <col min="16140" max="16140" width="16.7109375" style="755" customWidth="1"/>
    <col min="16141" max="16141" width="22.85546875" style="755" customWidth="1"/>
    <col min="16142" max="16384" width="12.5703125" style="755"/>
  </cols>
  <sheetData>
    <row r="1" spans="1:66" ht="16.5" customHeight="1">
      <c r="A1" s="1584" t="s">
        <v>647</v>
      </c>
      <c r="B1" s="1584"/>
      <c r="C1" s="1584"/>
      <c r="D1" s="753"/>
      <c r="E1" s="753"/>
      <c r="F1" s="753"/>
      <c r="G1" s="754"/>
      <c r="H1" s="754"/>
    </row>
    <row r="2" spans="1:66" ht="26.25" customHeight="1">
      <c r="A2" s="1585" t="s">
        <v>648</v>
      </c>
      <c r="B2" s="1585"/>
      <c r="C2" s="1585"/>
      <c r="D2" s="1585"/>
      <c r="E2" s="1585"/>
      <c r="F2" s="1585"/>
      <c r="G2" s="1585"/>
      <c r="H2" s="1585"/>
    </row>
    <row r="3" spans="1:66" ht="12" customHeight="1">
      <c r="A3" s="753"/>
      <c r="B3" s="753"/>
      <c r="C3" s="756"/>
      <c r="D3" s="757"/>
      <c r="E3" s="757"/>
      <c r="F3" s="757"/>
      <c r="G3" s="758"/>
      <c r="H3" s="758"/>
    </row>
    <row r="4" spans="1:66" ht="15" customHeight="1">
      <c r="A4" s="759"/>
      <c r="B4" s="759"/>
      <c r="C4" s="756"/>
      <c r="D4" s="757"/>
      <c r="E4" s="757"/>
      <c r="F4" s="757"/>
      <c r="G4" s="758"/>
      <c r="H4" s="760" t="s">
        <v>2</v>
      </c>
    </row>
    <row r="5" spans="1:66" ht="16.5" customHeight="1">
      <c r="A5" s="761"/>
      <c r="B5" s="754"/>
      <c r="C5" s="762"/>
      <c r="D5" s="1586" t="s">
        <v>601</v>
      </c>
      <c r="E5" s="1587"/>
      <c r="F5" s="1588"/>
      <c r="G5" s="1589" t="s">
        <v>602</v>
      </c>
      <c r="H5" s="1590"/>
    </row>
    <row r="6" spans="1:66" ht="15" customHeight="1">
      <c r="A6" s="763"/>
      <c r="B6" s="754"/>
      <c r="C6" s="764"/>
      <c r="D6" s="1591" t="s">
        <v>603</v>
      </c>
      <c r="E6" s="1592"/>
      <c r="F6" s="1593"/>
      <c r="G6" s="1572" t="s">
        <v>603</v>
      </c>
      <c r="H6" s="1574"/>
    </row>
    <row r="7" spans="1:66" ht="15.75">
      <c r="A7" s="763"/>
      <c r="B7" s="754"/>
      <c r="C7" s="765" t="s">
        <v>3</v>
      </c>
      <c r="D7" s="766"/>
      <c r="E7" s="767" t="s">
        <v>604</v>
      </c>
      <c r="F7" s="768"/>
      <c r="G7" s="769" t="s">
        <v>4</v>
      </c>
      <c r="H7" s="770" t="s">
        <v>4</v>
      </c>
    </row>
    <row r="8" spans="1:66" ht="14.25" customHeight="1">
      <c r="A8" s="763"/>
      <c r="B8" s="754"/>
      <c r="C8" s="771"/>
      <c r="D8" s="772"/>
      <c r="E8" s="773"/>
      <c r="F8" s="774" t="s">
        <v>604</v>
      </c>
      <c r="G8" s="775" t="s">
        <v>605</v>
      </c>
      <c r="H8" s="770" t="s">
        <v>606</v>
      </c>
    </row>
    <row r="9" spans="1:66" ht="14.25" customHeight="1">
      <c r="A9" s="763"/>
      <c r="B9" s="754"/>
      <c r="C9" s="776"/>
      <c r="D9" s="777" t="s">
        <v>607</v>
      </c>
      <c r="E9" s="778" t="s">
        <v>608</v>
      </c>
      <c r="F9" s="779" t="s">
        <v>609</v>
      </c>
      <c r="G9" s="775" t="s">
        <v>610</v>
      </c>
      <c r="H9" s="770" t="s">
        <v>611</v>
      </c>
    </row>
    <row r="10" spans="1:66" ht="14.25" customHeight="1">
      <c r="A10" s="780"/>
      <c r="B10" s="759"/>
      <c r="C10" s="781"/>
      <c r="D10" s="782"/>
      <c r="E10" s="783"/>
      <c r="F10" s="779" t="s">
        <v>612</v>
      </c>
      <c r="G10" s="784" t="s">
        <v>613</v>
      </c>
      <c r="H10" s="785"/>
    </row>
    <row r="11" spans="1:66" ht="9.9499999999999993" customHeight="1">
      <c r="A11" s="786"/>
      <c r="B11" s="787"/>
      <c r="C11" s="788" t="s">
        <v>464</v>
      </c>
      <c r="D11" s="789">
        <v>2</v>
      </c>
      <c r="E11" s="790">
        <v>3</v>
      </c>
      <c r="F11" s="790">
        <v>4</v>
      </c>
      <c r="G11" s="791">
        <v>5</v>
      </c>
      <c r="H11" s="792">
        <v>6</v>
      </c>
    </row>
    <row r="12" spans="1:66" ht="15.75" customHeight="1">
      <c r="A12" s="761"/>
      <c r="B12" s="793"/>
      <c r="C12" s="794" t="s">
        <v>4</v>
      </c>
      <c r="D12" s="795" t="s">
        <v>4</v>
      </c>
      <c r="E12" s="796" t="s">
        <v>125</v>
      </c>
      <c r="F12" s="797"/>
      <c r="G12" s="798" t="s">
        <v>4</v>
      </c>
      <c r="H12" s="799" t="s">
        <v>125</v>
      </c>
    </row>
    <row r="13" spans="1:66" ht="15.75">
      <c r="A13" s="1580" t="s">
        <v>41</v>
      </c>
      <c r="B13" s="1581"/>
      <c r="C13" s="1582"/>
      <c r="D13" s="795">
        <v>81418.098760000023</v>
      </c>
      <c r="E13" s="800">
        <v>25.150750000000002</v>
      </c>
      <c r="F13" s="801">
        <v>0.127</v>
      </c>
      <c r="G13" s="798">
        <v>25.150750000000002</v>
      </c>
      <c r="H13" s="799">
        <v>0</v>
      </c>
    </row>
    <row r="14" spans="1:66" s="809" customFormat="1" ht="24" customHeight="1">
      <c r="A14" s="802" t="s">
        <v>367</v>
      </c>
      <c r="B14" s="803" t="s">
        <v>48</v>
      </c>
      <c r="C14" s="804" t="s">
        <v>368</v>
      </c>
      <c r="D14" s="805">
        <v>31783.647200000021</v>
      </c>
      <c r="E14" s="806">
        <v>0</v>
      </c>
      <c r="F14" s="806">
        <v>0</v>
      </c>
      <c r="G14" s="807">
        <v>0</v>
      </c>
      <c r="H14" s="808">
        <v>0</v>
      </c>
      <c r="I14" s="755"/>
      <c r="J14" s="755"/>
      <c r="K14" s="755"/>
      <c r="L14" s="755"/>
      <c r="M14" s="755"/>
      <c r="N14" s="755"/>
      <c r="O14" s="755"/>
      <c r="P14" s="755"/>
      <c r="Q14" s="755"/>
      <c r="R14" s="755"/>
      <c r="S14" s="755"/>
      <c r="T14" s="755"/>
      <c r="U14" s="755"/>
      <c r="V14" s="755"/>
      <c r="W14" s="755"/>
      <c r="X14" s="755"/>
      <c r="Y14" s="755"/>
      <c r="Z14" s="755"/>
      <c r="AA14" s="755"/>
      <c r="AB14" s="755"/>
      <c r="AC14" s="755"/>
      <c r="AD14" s="755"/>
      <c r="AE14" s="755"/>
      <c r="AF14" s="755"/>
      <c r="AG14" s="755"/>
      <c r="AH14" s="755"/>
      <c r="AI14" s="755"/>
      <c r="AJ14" s="755"/>
      <c r="AK14" s="755"/>
      <c r="AL14" s="755"/>
      <c r="AM14" s="755"/>
      <c r="AN14" s="755"/>
      <c r="AO14" s="755"/>
      <c r="AP14" s="755"/>
      <c r="AQ14" s="755"/>
      <c r="AR14" s="755"/>
      <c r="AS14" s="755"/>
      <c r="AT14" s="755"/>
      <c r="AU14" s="755"/>
      <c r="AV14" s="755"/>
      <c r="AW14" s="755"/>
      <c r="AX14" s="755"/>
      <c r="AY14" s="755"/>
      <c r="AZ14" s="755"/>
      <c r="BA14" s="755"/>
      <c r="BB14" s="755"/>
      <c r="BC14" s="755"/>
      <c r="BD14" s="755"/>
      <c r="BE14" s="755"/>
      <c r="BF14" s="755"/>
      <c r="BG14" s="755"/>
      <c r="BH14" s="755"/>
      <c r="BI14" s="755"/>
      <c r="BJ14" s="755"/>
      <c r="BK14" s="755"/>
      <c r="BL14" s="755"/>
      <c r="BM14" s="755"/>
      <c r="BN14" s="755"/>
    </row>
    <row r="15" spans="1:66" s="809" customFormat="1" ht="24" customHeight="1">
      <c r="A15" s="802" t="s">
        <v>369</v>
      </c>
      <c r="B15" s="803" t="s">
        <v>48</v>
      </c>
      <c r="C15" s="804" t="s">
        <v>370</v>
      </c>
      <c r="D15" s="805">
        <v>0</v>
      </c>
      <c r="E15" s="806">
        <v>0</v>
      </c>
      <c r="F15" s="810">
        <v>0</v>
      </c>
      <c r="G15" s="811">
        <v>0</v>
      </c>
      <c r="H15" s="808">
        <v>0</v>
      </c>
      <c r="I15" s="755"/>
      <c r="J15" s="755"/>
      <c r="K15" s="755"/>
      <c r="L15" s="755"/>
      <c r="M15" s="755"/>
      <c r="N15" s="755"/>
      <c r="O15" s="755"/>
      <c r="P15" s="755"/>
      <c r="Q15" s="755"/>
      <c r="R15" s="755"/>
      <c r="S15" s="755"/>
      <c r="T15" s="755"/>
      <c r="U15" s="755"/>
      <c r="V15" s="755"/>
      <c r="W15" s="755"/>
      <c r="X15" s="755"/>
      <c r="Y15" s="755"/>
      <c r="Z15" s="755"/>
      <c r="AA15" s="755"/>
      <c r="AB15" s="755"/>
      <c r="AC15" s="755"/>
      <c r="AD15" s="755"/>
      <c r="AE15" s="755"/>
      <c r="AF15" s="755"/>
      <c r="AG15" s="755"/>
      <c r="AH15" s="755"/>
      <c r="AI15" s="755"/>
      <c r="AJ15" s="755"/>
      <c r="AK15" s="755"/>
      <c r="AL15" s="755"/>
      <c r="AM15" s="755"/>
      <c r="AN15" s="755"/>
      <c r="AO15" s="755"/>
      <c r="AP15" s="755"/>
      <c r="AQ15" s="755"/>
      <c r="AR15" s="755"/>
      <c r="AS15" s="755"/>
      <c r="AT15" s="755"/>
      <c r="AU15" s="755"/>
      <c r="AV15" s="755"/>
      <c r="AW15" s="755"/>
      <c r="AX15" s="755"/>
      <c r="AY15" s="755"/>
      <c r="AZ15" s="755"/>
      <c r="BA15" s="755"/>
      <c r="BB15" s="755"/>
      <c r="BC15" s="755"/>
      <c r="BD15" s="755"/>
      <c r="BE15" s="755"/>
      <c r="BF15" s="755"/>
      <c r="BG15" s="755"/>
      <c r="BH15" s="755"/>
      <c r="BI15" s="755"/>
      <c r="BJ15" s="755"/>
      <c r="BK15" s="755"/>
      <c r="BL15" s="755"/>
      <c r="BM15" s="755"/>
      <c r="BN15" s="755"/>
    </row>
    <row r="16" spans="1:66" s="809" customFormat="1" ht="24" customHeight="1">
      <c r="A16" s="802" t="s">
        <v>371</v>
      </c>
      <c r="B16" s="803" t="s">
        <v>48</v>
      </c>
      <c r="C16" s="804" t="s">
        <v>372</v>
      </c>
      <c r="D16" s="805">
        <v>353.05669</v>
      </c>
      <c r="E16" s="806">
        <v>0</v>
      </c>
      <c r="F16" s="810">
        <v>0</v>
      </c>
      <c r="G16" s="811">
        <v>0</v>
      </c>
      <c r="H16" s="808">
        <v>0</v>
      </c>
      <c r="I16" s="755"/>
      <c r="J16" s="755"/>
      <c r="K16" s="755"/>
      <c r="L16" s="755"/>
      <c r="M16" s="755"/>
      <c r="N16" s="755"/>
      <c r="O16" s="755"/>
      <c r="P16" s="755"/>
      <c r="Q16" s="755"/>
      <c r="R16" s="755"/>
      <c r="S16" s="755"/>
      <c r="T16" s="755"/>
      <c r="U16" s="755"/>
      <c r="V16" s="755"/>
      <c r="W16" s="755"/>
      <c r="X16" s="755"/>
      <c r="Y16" s="755"/>
      <c r="Z16" s="755"/>
      <c r="AA16" s="755"/>
      <c r="AB16" s="755"/>
      <c r="AC16" s="755"/>
      <c r="AD16" s="755"/>
      <c r="AE16" s="755"/>
      <c r="AF16" s="755"/>
      <c r="AG16" s="755"/>
      <c r="AH16" s="755"/>
      <c r="AI16" s="755"/>
      <c r="AJ16" s="755"/>
      <c r="AK16" s="755"/>
      <c r="AL16" s="755"/>
      <c r="AM16" s="755"/>
      <c r="AN16" s="755"/>
      <c r="AO16" s="755"/>
      <c r="AP16" s="755"/>
      <c r="AQ16" s="755"/>
      <c r="AR16" s="755"/>
      <c r="AS16" s="755"/>
      <c r="AT16" s="755"/>
      <c r="AU16" s="755"/>
      <c r="AV16" s="755"/>
      <c r="AW16" s="755"/>
      <c r="AX16" s="755"/>
      <c r="AY16" s="755"/>
      <c r="AZ16" s="755"/>
      <c r="BA16" s="755"/>
      <c r="BB16" s="755"/>
      <c r="BC16" s="755"/>
      <c r="BD16" s="755"/>
      <c r="BE16" s="755"/>
      <c r="BF16" s="755"/>
      <c r="BG16" s="755"/>
      <c r="BH16" s="755"/>
      <c r="BI16" s="755"/>
      <c r="BJ16" s="755"/>
      <c r="BK16" s="755"/>
      <c r="BL16" s="755"/>
      <c r="BM16" s="755"/>
      <c r="BN16" s="755"/>
    </row>
    <row r="17" spans="1:66" s="809" customFormat="1" ht="24" customHeight="1">
      <c r="A17" s="802" t="s">
        <v>380</v>
      </c>
      <c r="B17" s="803" t="s">
        <v>48</v>
      </c>
      <c r="C17" s="804" t="s">
        <v>381</v>
      </c>
      <c r="D17" s="805">
        <v>814.30099999999959</v>
      </c>
      <c r="E17" s="806">
        <v>0</v>
      </c>
      <c r="F17" s="810">
        <v>0</v>
      </c>
      <c r="G17" s="811">
        <v>0</v>
      </c>
      <c r="H17" s="808">
        <v>0</v>
      </c>
      <c r="I17" s="755"/>
      <c r="J17" s="755"/>
      <c r="K17" s="755"/>
      <c r="L17" s="755"/>
      <c r="M17" s="755"/>
      <c r="N17" s="755"/>
      <c r="O17" s="755"/>
      <c r="P17" s="755"/>
      <c r="Q17" s="755"/>
      <c r="R17" s="755"/>
      <c r="S17" s="755"/>
      <c r="T17" s="755"/>
      <c r="U17" s="755"/>
      <c r="V17" s="755"/>
      <c r="W17" s="755"/>
      <c r="X17" s="755"/>
      <c r="Y17" s="755"/>
      <c r="Z17" s="755"/>
      <c r="AA17" s="755"/>
      <c r="AB17" s="755"/>
      <c r="AC17" s="755"/>
      <c r="AD17" s="755"/>
      <c r="AE17" s="755"/>
      <c r="AF17" s="755"/>
      <c r="AG17" s="755"/>
      <c r="AH17" s="755"/>
      <c r="AI17" s="755"/>
      <c r="AJ17" s="755"/>
      <c r="AK17" s="755"/>
      <c r="AL17" s="755"/>
      <c r="AM17" s="755"/>
      <c r="AN17" s="755"/>
      <c r="AO17" s="755"/>
      <c r="AP17" s="755"/>
      <c r="AQ17" s="755"/>
      <c r="AR17" s="755"/>
      <c r="AS17" s="755"/>
      <c r="AT17" s="755"/>
      <c r="AU17" s="755"/>
      <c r="AV17" s="755"/>
      <c r="AW17" s="755"/>
      <c r="AX17" s="755"/>
      <c r="AY17" s="755"/>
      <c r="AZ17" s="755"/>
      <c r="BA17" s="755"/>
      <c r="BB17" s="755"/>
      <c r="BC17" s="755"/>
      <c r="BD17" s="755"/>
      <c r="BE17" s="755"/>
      <c r="BF17" s="755"/>
      <c r="BG17" s="755"/>
      <c r="BH17" s="755"/>
      <c r="BI17" s="755"/>
      <c r="BJ17" s="755"/>
      <c r="BK17" s="755"/>
      <c r="BL17" s="755"/>
      <c r="BM17" s="755"/>
      <c r="BN17" s="755"/>
    </row>
    <row r="18" spans="1:66" s="809" customFormat="1" ht="24" customHeight="1">
      <c r="A18" s="802" t="s">
        <v>384</v>
      </c>
      <c r="B18" s="803" t="s">
        <v>48</v>
      </c>
      <c r="C18" s="804" t="s">
        <v>385</v>
      </c>
      <c r="D18" s="805">
        <v>4383.3015500000029</v>
      </c>
      <c r="E18" s="806">
        <v>0</v>
      </c>
      <c r="F18" s="810">
        <v>0</v>
      </c>
      <c r="G18" s="811">
        <v>0</v>
      </c>
      <c r="H18" s="808">
        <v>0</v>
      </c>
      <c r="I18" s="755"/>
      <c r="J18" s="755"/>
      <c r="K18" s="755"/>
      <c r="L18" s="755"/>
      <c r="M18" s="755"/>
      <c r="N18" s="755"/>
      <c r="O18" s="755"/>
      <c r="P18" s="755"/>
      <c r="Q18" s="755"/>
      <c r="R18" s="755"/>
      <c r="S18" s="755"/>
      <c r="T18" s="755"/>
      <c r="U18" s="755"/>
      <c r="V18" s="755"/>
      <c r="W18" s="755"/>
      <c r="X18" s="755"/>
      <c r="Y18" s="755"/>
      <c r="Z18" s="755"/>
      <c r="AA18" s="755"/>
      <c r="AB18" s="755"/>
      <c r="AC18" s="755"/>
      <c r="AD18" s="755"/>
      <c r="AE18" s="755"/>
      <c r="AF18" s="755"/>
      <c r="AG18" s="755"/>
      <c r="AH18" s="755"/>
      <c r="AI18" s="755"/>
      <c r="AJ18" s="755"/>
      <c r="AK18" s="755"/>
      <c r="AL18" s="755"/>
      <c r="AM18" s="755"/>
      <c r="AN18" s="755"/>
      <c r="AO18" s="755"/>
      <c r="AP18" s="755"/>
      <c r="AQ18" s="755"/>
      <c r="AR18" s="755"/>
      <c r="AS18" s="755"/>
      <c r="AT18" s="755"/>
      <c r="AU18" s="755"/>
      <c r="AV18" s="755"/>
      <c r="AW18" s="755"/>
      <c r="AX18" s="755"/>
      <c r="AY18" s="755"/>
      <c r="AZ18" s="755"/>
      <c r="BA18" s="755"/>
      <c r="BB18" s="755"/>
      <c r="BC18" s="755"/>
      <c r="BD18" s="755"/>
      <c r="BE18" s="755"/>
      <c r="BF18" s="755"/>
      <c r="BG18" s="755"/>
      <c r="BH18" s="755"/>
      <c r="BI18" s="755"/>
      <c r="BJ18" s="755"/>
      <c r="BK18" s="755"/>
      <c r="BL18" s="755"/>
      <c r="BM18" s="755"/>
      <c r="BN18" s="755"/>
    </row>
    <row r="19" spans="1:66" s="817" customFormat="1" ht="24" customHeight="1">
      <c r="A19" s="812" t="s">
        <v>386</v>
      </c>
      <c r="B19" s="813" t="s">
        <v>48</v>
      </c>
      <c r="C19" s="814" t="s">
        <v>135</v>
      </c>
      <c r="D19" s="805">
        <v>0</v>
      </c>
      <c r="E19" s="806">
        <v>0</v>
      </c>
      <c r="F19" s="810">
        <v>0</v>
      </c>
      <c r="G19" s="815">
        <v>0</v>
      </c>
      <c r="H19" s="808">
        <v>0</v>
      </c>
      <c r="I19" s="816"/>
      <c r="J19" s="816"/>
      <c r="K19" s="816"/>
      <c r="L19" s="816"/>
      <c r="M19" s="816"/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6"/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  <c r="AR19" s="816"/>
      <c r="AS19" s="816"/>
      <c r="AT19" s="816"/>
      <c r="AU19" s="816"/>
      <c r="AV19" s="816"/>
      <c r="AW19" s="816"/>
      <c r="AX19" s="816"/>
      <c r="AY19" s="816"/>
      <c r="AZ19" s="816"/>
      <c r="BA19" s="816"/>
      <c r="BB19" s="816"/>
      <c r="BC19" s="816"/>
      <c r="BD19" s="816"/>
      <c r="BE19" s="816"/>
      <c r="BF19" s="816"/>
      <c r="BG19" s="816"/>
      <c r="BH19" s="816"/>
      <c r="BI19" s="816"/>
      <c r="BJ19" s="816"/>
      <c r="BK19" s="816"/>
      <c r="BL19" s="816"/>
      <c r="BM19" s="816"/>
      <c r="BN19" s="816"/>
    </row>
    <row r="20" spans="1:66" s="817" customFormat="1" ht="24" customHeight="1">
      <c r="A20" s="812" t="s">
        <v>387</v>
      </c>
      <c r="B20" s="818" t="s">
        <v>48</v>
      </c>
      <c r="C20" s="814" t="s">
        <v>388</v>
      </c>
      <c r="D20" s="805">
        <v>3000.9524999999999</v>
      </c>
      <c r="E20" s="806">
        <v>12.6</v>
      </c>
      <c r="F20" s="810">
        <v>0</v>
      </c>
      <c r="G20" s="819">
        <v>12.6</v>
      </c>
      <c r="H20" s="617">
        <v>0</v>
      </c>
      <c r="I20" s="816"/>
      <c r="J20" s="816"/>
      <c r="K20" s="816"/>
      <c r="L20" s="816"/>
      <c r="M20" s="816"/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6"/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816"/>
      <c r="AR20" s="816"/>
      <c r="AS20" s="816"/>
      <c r="AT20" s="816"/>
      <c r="AU20" s="816"/>
      <c r="AV20" s="816"/>
      <c r="AW20" s="816"/>
      <c r="AX20" s="816"/>
      <c r="AY20" s="816"/>
      <c r="AZ20" s="816"/>
      <c r="BA20" s="816"/>
      <c r="BB20" s="816"/>
      <c r="BC20" s="816"/>
      <c r="BD20" s="816"/>
      <c r="BE20" s="816"/>
      <c r="BF20" s="816"/>
      <c r="BG20" s="816"/>
      <c r="BH20" s="816"/>
      <c r="BI20" s="816"/>
      <c r="BJ20" s="816"/>
      <c r="BK20" s="816"/>
      <c r="BL20" s="816"/>
      <c r="BM20" s="816"/>
      <c r="BN20" s="816"/>
    </row>
    <row r="21" spans="1:66" s="817" customFormat="1" ht="24" customHeight="1">
      <c r="A21" s="812" t="s">
        <v>389</v>
      </c>
      <c r="B21" s="818" t="s">
        <v>48</v>
      </c>
      <c r="C21" s="814" t="s">
        <v>390</v>
      </c>
      <c r="D21" s="805">
        <v>617.01804000000038</v>
      </c>
      <c r="E21" s="806">
        <v>2.694</v>
      </c>
      <c r="F21" s="810">
        <v>0</v>
      </c>
      <c r="G21" s="815">
        <v>2.694</v>
      </c>
      <c r="H21" s="617">
        <v>0</v>
      </c>
      <c r="I21" s="816"/>
      <c r="J21" s="816"/>
      <c r="K21" s="816"/>
      <c r="L21" s="816"/>
      <c r="M21" s="816"/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6"/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816"/>
      <c r="AR21" s="816"/>
      <c r="AS21" s="816"/>
      <c r="AT21" s="816"/>
      <c r="AU21" s="816"/>
      <c r="AV21" s="816"/>
      <c r="AW21" s="816"/>
      <c r="AX21" s="816"/>
      <c r="AY21" s="816"/>
      <c r="AZ21" s="816"/>
      <c r="BA21" s="816"/>
      <c r="BB21" s="816"/>
      <c r="BC21" s="816"/>
      <c r="BD21" s="816"/>
      <c r="BE21" s="816"/>
      <c r="BF21" s="816"/>
      <c r="BG21" s="816"/>
      <c r="BH21" s="816"/>
      <c r="BI21" s="816"/>
      <c r="BJ21" s="816"/>
      <c r="BK21" s="816"/>
      <c r="BL21" s="816"/>
      <c r="BM21" s="816"/>
      <c r="BN21" s="816"/>
    </row>
    <row r="22" spans="1:66" s="816" customFormat="1" ht="24" customHeight="1">
      <c r="A22" s="812" t="s">
        <v>391</v>
      </c>
      <c r="B22" s="818" t="s">
        <v>48</v>
      </c>
      <c r="C22" s="814" t="s">
        <v>392</v>
      </c>
      <c r="D22" s="805">
        <v>0</v>
      </c>
      <c r="E22" s="810">
        <v>0</v>
      </c>
      <c r="F22" s="810"/>
      <c r="G22" s="815">
        <v>0</v>
      </c>
      <c r="H22" s="617">
        <v>0</v>
      </c>
    </row>
    <row r="23" spans="1:66" s="817" customFormat="1" ht="24" customHeight="1">
      <c r="A23" s="812" t="s">
        <v>394</v>
      </c>
      <c r="B23" s="818" t="s">
        <v>48</v>
      </c>
      <c r="C23" s="814" t="s">
        <v>84</v>
      </c>
      <c r="D23" s="805">
        <v>14268.850909999997</v>
      </c>
      <c r="E23" s="810">
        <v>9.2339500000000001</v>
      </c>
      <c r="F23" s="820">
        <v>0.127</v>
      </c>
      <c r="G23" s="815">
        <v>9.2339500000000001</v>
      </c>
      <c r="H23" s="617">
        <v>0</v>
      </c>
      <c r="I23" s="816"/>
      <c r="J23" s="816"/>
      <c r="K23" s="816"/>
      <c r="L23" s="816"/>
      <c r="M23" s="816"/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6"/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816"/>
      <c r="AR23" s="816"/>
      <c r="AS23" s="816"/>
      <c r="AT23" s="816"/>
      <c r="AU23" s="816"/>
      <c r="AV23" s="816"/>
      <c r="AW23" s="816"/>
      <c r="AX23" s="816"/>
      <c r="AY23" s="816"/>
      <c r="AZ23" s="816"/>
      <c r="BA23" s="816"/>
      <c r="BB23" s="816"/>
      <c r="BC23" s="816"/>
      <c r="BD23" s="816"/>
      <c r="BE23" s="816"/>
      <c r="BF23" s="816"/>
      <c r="BG23" s="816"/>
      <c r="BH23" s="816"/>
      <c r="BI23" s="816"/>
      <c r="BJ23" s="816"/>
      <c r="BK23" s="816"/>
      <c r="BL23" s="816"/>
      <c r="BM23" s="816"/>
      <c r="BN23" s="816"/>
    </row>
    <row r="24" spans="1:66" s="821" customFormat="1" ht="24" customHeight="1">
      <c r="A24" s="812" t="s">
        <v>400</v>
      </c>
      <c r="B24" s="818" t="s">
        <v>48</v>
      </c>
      <c r="C24" s="814" t="s">
        <v>114</v>
      </c>
      <c r="D24" s="805">
        <v>276.67352</v>
      </c>
      <c r="E24" s="810">
        <v>0</v>
      </c>
      <c r="F24" s="810">
        <v>0</v>
      </c>
      <c r="G24" s="815">
        <v>0</v>
      </c>
      <c r="H24" s="617">
        <v>0</v>
      </c>
      <c r="I24" s="816"/>
      <c r="J24" s="816"/>
      <c r="K24" s="816"/>
      <c r="L24" s="816"/>
      <c r="M24" s="816"/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6"/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816"/>
      <c r="AR24" s="816"/>
      <c r="AS24" s="816"/>
      <c r="AT24" s="816"/>
      <c r="AU24" s="816"/>
      <c r="AV24" s="816"/>
      <c r="AW24" s="816"/>
      <c r="AX24" s="816"/>
      <c r="AY24" s="816"/>
      <c r="AZ24" s="816"/>
      <c r="BA24" s="816"/>
      <c r="BB24" s="816"/>
      <c r="BC24" s="816"/>
      <c r="BD24" s="816"/>
      <c r="BE24" s="816"/>
      <c r="BF24" s="816"/>
      <c r="BG24" s="816"/>
      <c r="BH24" s="816"/>
      <c r="BI24" s="816"/>
      <c r="BJ24" s="816"/>
      <c r="BK24" s="816"/>
      <c r="BL24" s="816"/>
      <c r="BM24" s="816"/>
      <c r="BN24" s="816"/>
    </row>
    <row r="25" spans="1:66" s="822" customFormat="1" ht="24" customHeight="1">
      <c r="A25" s="812" t="s">
        <v>404</v>
      </c>
      <c r="B25" s="818" t="s">
        <v>48</v>
      </c>
      <c r="C25" s="814" t="s">
        <v>619</v>
      </c>
      <c r="D25" s="805">
        <v>3030.0769899999991</v>
      </c>
      <c r="E25" s="810">
        <v>0</v>
      </c>
      <c r="F25" s="810">
        <v>0</v>
      </c>
      <c r="G25" s="815">
        <v>0</v>
      </c>
      <c r="H25" s="617">
        <v>0</v>
      </c>
      <c r="I25" s="816"/>
      <c r="J25" s="816"/>
      <c r="K25" s="816"/>
      <c r="L25" s="816"/>
      <c r="M25" s="816"/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6"/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816"/>
      <c r="AR25" s="816"/>
      <c r="AS25" s="816"/>
      <c r="AT25" s="816"/>
      <c r="AU25" s="816"/>
      <c r="AV25" s="816"/>
      <c r="AW25" s="816"/>
      <c r="AX25" s="816"/>
      <c r="AY25" s="816"/>
      <c r="AZ25" s="816"/>
      <c r="BA25" s="816"/>
      <c r="BB25" s="816"/>
      <c r="BC25" s="816"/>
      <c r="BD25" s="816"/>
      <c r="BE25" s="816"/>
      <c r="BF25" s="816"/>
      <c r="BG25" s="816"/>
      <c r="BH25" s="816"/>
      <c r="BI25" s="816"/>
      <c r="BJ25" s="816"/>
      <c r="BK25" s="816"/>
      <c r="BL25" s="816"/>
      <c r="BM25" s="816"/>
      <c r="BN25" s="816"/>
    </row>
    <row r="26" spans="1:66" s="823" customFormat="1" ht="24" customHeight="1">
      <c r="A26" s="802" t="s">
        <v>417</v>
      </c>
      <c r="B26" s="803" t="s">
        <v>48</v>
      </c>
      <c r="C26" s="804" t="s">
        <v>418</v>
      </c>
      <c r="D26" s="805">
        <v>0</v>
      </c>
      <c r="E26" s="810">
        <v>0</v>
      </c>
      <c r="F26" s="810">
        <v>0</v>
      </c>
      <c r="G26" s="811">
        <v>0</v>
      </c>
      <c r="H26" s="617">
        <v>0</v>
      </c>
      <c r="I26" s="755"/>
      <c r="J26" s="755"/>
      <c r="K26" s="755"/>
      <c r="L26" s="755"/>
      <c r="M26" s="755"/>
      <c r="N26" s="755"/>
      <c r="O26" s="755"/>
      <c r="P26" s="755"/>
      <c r="Q26" s="755"/>
      <c r="R26" s="755"/>
      <c r="S26" s="755"/>
      <c r="T26" s="755"/>
      <c r="U26" s="755"/>
      <c r="V26" s="755"/>
      <c r="W26" s="755"/>
      <c r="X26" s="755"/>
      <c r="Y26" s="755"/>
      <c r="Z26" s="755"/>
      <c r="AA26" s="755"/>
      <c r="AB26" s="755"/>
      <c r="AC26" s="755"/>
      <c r="AD26" s="755"/>
      <c r="AE26" s="755"/>
      <c r="AF26" s="755"/>
      <c r="AG26" s="755"/>
      <c r="AH26" s="755"/>
      <c r="AI26" s="755"/>
      <c r="AJ26" s="755"/>
      <c r="AK26" s="755"/>
      <c r="AL26" s="755"/>
      <c r="AM26" s="755"/>
      <c r="AN26" s="755"/>
      <c r="AO26" s="755"/>
      <c r="AP26" s="755"/>
      <c r="AQ26" s="755"/>
      <c r="AR26" s="755"/>
      <c r="AS26" s="755"/>
      <c r="AT26" s="755"/>
      <c r="AU26" s="755"/>
      <c r="AV26" s="755"/>
      <c r="AW26" s="755"/>
      <c r="AX26" s="755"/>
      <c r="AY26" s="755"/>
      <c r="AZ26" s="755"/>
      <c r="BA26" s="755"/>
      <c r="BB26" s="755"/>
      <c r="BC26" s="755"/>
      <c r="BD26" s="755"/>
      <c r="BE26" s="755"/>
      <c r="BF26" s="755"/>
      <c r="BG26" s="755"/>
      <c r="BH26" s="755"/>
      <c r="BI26" s="755"/>
      <c r="BJ26" s="755"/>
      <c r="BK26" s="755"/>
      <c r="BL26" s="755"/>
      <c r="BM26" s="755"/>
      <c r="BN26" s="755"/>
    </row>
    <row r="27" spans="1:66" s="823" customFormat="1" ht="24" customHeight="1">
      <c r="A27" s="802" t="s">
        <v>419</v>
      </c>
      <c r="B27" s="803" t="s">
        <v>48</v>
      </c>
      <c r="C27" s="804" t="s">
        <v>116</v>
      </c>
      <c r="D27" s="805">
        <v>2223.7473200000004</v>
      </c>
      <c r="E27" s="810">
        <v>0</v>
      </c>
      <c r="F27" s="810">
        <v>0</v>
      </c>
      <c r="G27" s="811">
        <v>0</v>
      </c>
      <c r="H27" s="617">
        <v>0</v>
      </c>
      <c r="I27" s="755"/>
      <c r="J27" s="755"/>
      <c r="K27" s="755"/>
      <c r="L27" s="755"/>
      <c r="M27" s="755"/>
      <c r="N27" s="755"/>
      <c r="O27" s="755"/>
      <c r="P27" s="755"/>
      <c r="Q27" s="755"/>
      <c r="R27" s="755"/>
      <c r="S27" s="755"/>
      <c r="T27" s="755"/>
      <c r="U27" s="755"/>
      <c r="V27" s="755"/>
      <c r="W27" s="755"/>
      <c r="X27" s="755"/>
      <c r="Y27" s="755"/>
      <c r="Z27" s="755"/>
      <c r="AA27" s="755"/>
      <c r="AB27" s="755"/>
      <c r="AC27" s="755"/>
      <c r="AD27" s="755"/>
      <c r="AE27" s="755"/>
      <c r="AF27" s="755"/>
      <c r="AG27" s="755"/>
      <c r="AH27" s="755"/>
      <c r="AI27" s="755"/>
      <c r="AJ27" s="755"/>
      <c r="AK27" s="755"/>
      <c r="AL27" s="755"/>
      <c r="AM27" s="755"/>
      <c r="AN27" s="755"/>
      <c r="AO27" s="755"/>
      <c r="AP27" s="755"/>
      <c r="AQ27" s="755"/>
      <c r="AR27" s="755"/>
      <c r="AS27" s="755"/>
      <c r="AT27" s="755"/>
      <c r="AU27" s="755"/>
      <c r="AV27" s="755"/>
      <c r="AW27" s="755"/>
      <c r="AX27" s="755"/>
      <c r="AY27" s="755"/>
      <c r="AZ27" s="755"/>
      <c r="BA27" s="755"/>
      <c r="BB27" s="755"/>
      <c r="BC27" s="755"/>
      <c r="BD27" s="755"/>
      <c r="BE27" s="755"/>
      <c r="BF27" s="755"/>
      <c r="BG27" s="755"/>
      <c r="BH27" s="755"/>
      <c r="BI27" s="755"/>
      <c r="BJ27" s="755"/>
      <c r="BK27" s="755"/>
      <c r="BL27" s="755"/>
      <c r="BM27" s="755"/>
      <c r="BN27" s="755"/>
    </row>
    <row r="28" spans="1:66" s="824" customFormat="1" ht="24" customHeight="1">
      <c r="A28" s="802" t="s">
        <v>421</v>
      </c>
      <c r="B28" s="803" t="s">
        <v>48</v>
      </c>
      <c r="C28" s="804" t="s">
        <v>422</v>
      </c>
      <c r="D28" s="805">
        <v>13711.206939999996</v>
      </c>
      <c r="E28" s="810">
        <v>0</v>
      </c>
      <c r="F28" s="810">
        <v>0</v>
      </c>
      <c r="G28" s="811">
        <v>0</v>
      </c>
      <c r="H28" s="617">
        <v>0</v>
      </c>
      <c r="I28" s="755"/>
      <c r="J28" s="755"/>
      <c r="K28" s="755"/>
      <c r="L28" s="755"/>
      <c r="M28" s="755"/>
      <c r="N28" s="755"/>
      <c r="O28" s="755"/>
      <c r="P28" s="755"/>
      <c r="Q28" s="755"/>
      <c r="R28" s="755"/>
      <c r="S28" s="755"/>
      <c r="T28" s="755"/>
      <c r="U28" s="755"/>
      <c r="V28" s="755"/>
      <c r="W28" s="755"/>
      <c r="X28" s="755"/>
      <c r="Y28" s="755"/>
      <c r="Z28" s="755"/>
      <c r="AA28" s="755"/>
      <c r="AB28" s="755"/>
      <c r="AC28" s="755"/>
      <c r="AD28" s="755"/>
      <c r="AE28" s="755"/>
      <c r="AF28" s="755"/>
      <c r="AG28" s="755"/>
      <c r="AH28" s="755"/>
      <c r="AI28" s="755"/>
      <c r="AJ28" s="755"/>
      <c r="AK28" s="755"/>
      <c r="AL28" s="755"/>
      <c r="AM28" s="755"/>
      <c r="AN28" s="755"/>
      <c r="AO28" s="755"/>
      <c r="AP28" s="755"/>
      <c r="AQ28" s="755"/>
      <c r="AR28" s="755"/>
      <c r="AS28" s="755"/>
      <c r="AT28" s="755"/>
      <c r="AU28" s="755"/>
      <c r="AV28" s="755"/>
      <c r="AW28" s="755"/>
      <c r="AX28" s="755"/>
      <c r="AY28" s="755"/>
      <c r="AZ28" s="755"/>
      <c r="BA28" s="755"/>
      <c r="BB28" s="755"/>
      <c r="BC28" s="755"/>
      <c r="BD28" s="755"/>
      <c r="BE28" s="755"/>
      <c r="BF28" s="755"/>
      <c r="BG28" s="755"/>
      <c r="BH28" s="755"/>
      <c r="BI28" s="755"/>
      <c r="BJ28" s="755"/>
      <c r="BK28" s="755"/>
      <c r="BL28" s="755"/>
      <c r="BM28" s="755"/>
      <c r="BN28" s="755"/>
    </row>
    <row r="29" spans="1:66" s="823" customFormat="1" ht="24" customHeight="1">
      <c r="A29" s="802" t="s">
        <v>423</v>
      </c>
      <c r="B29" s="803" t="s">
        <v>48</v>
      </c>
      <c r="C29" s="804" t="s">
        <v>424</v>
      </c>
      <c r="D29" s="805">
        <v>1.47811</v>
      </c>
      <c r="E29" s="810">
        <v>0</v>
      </c>
      <c r="F29" s="810">
        <v>0</v>
      </c>
      <c r="G29" s="811">
        <v>0</v>
      </c>
      <c r="H29" s="617">
        <v>0</v>
      </c>
      <c r="I29" s="755"/>
      <c r="J29" s="755"/>
      <c r="K29" s="755"/>
      <c r="L29" s="755"/>
      <c r="M29" s="755"/>
      <c r="N29" s="755"/>
      <c r="O29" s="755"/>
      <c r="P29" s="755"/>
      <c r="Q29" s="755"/>
      <c r="R29" s="755"/>
      <c r="S29" s="755"/>
      <c r="T29" s="755"/>
      <c r="U29" s="755"/>
      <c r="V29" s="755"/>
      <c r="W29" s="755"/>
      <c r="X29" s="755"/>
      <c r="Y29" s="755"/>
      <c r="Z29" s="755"/>
      <c r="AA29" s="755"/>
      <c r="AB29" s="755"/>
      <c r="AC29" s="755"/>
      <c r="AD29" s="755"/>
      <c r="AE29" s="755"/>
      <c r="AF29" s="755"/>
      <c r="AG29" s="755"/>
      <c r="AH29" s="755"/>
      <c r="AI29" s="755"/>
      <c r="AJ29" s="755"/>
      <c r="AK29" s="755"/>
      <c r="AL29" s="755"/>
      <c r="AM29" s="755"/>
      <c r="AN29" s="755"/>
      <c r="AO29" s="755"/>
      <c r="AP29" s="755"/>
      <c r="AQ29" s="755"/>
      <c r="AR29" s="755"/>
      <c r="AS29" s="755"/>
      <c r="AT29" s="755"/>
      <c r="AU29" s="755"/>
      <c r="AV29" s="755"/>
      <c r="AW29" s="755"/>
      <c r="AX29" s="755"/>
      <c r="AY29" s="755"/>
      <c r="AZ29" s="755"/>
      <c r="BA29" s="755"/>
      <c r="BB29" s="755"/>
      <c r="BC29" s="755"/>
      <c r="BD29" s="755"/>
      <c r="BE29" s="755"/>
      <c r="BF29" s="755"/>
      <c r="BG29" s="755"/>
      <c r="BH29" s="755"/>
      <c r="BI29" s="755"/>
      <c r="BJ29" s="755"/>
      <c r="BK29" s="755"/>
      <c r="BL29" s="755"/>
      <c r="BM29" s="755"/>
      <c r="BN29" s="755"/>
    </row>
    <row r="30" spans="1:66" s="823" customFormat="1" ht="24" customHeight="1">
      <c r="A30" s="802" t="s">
        <v>425</v>
      </c>
      <c r="B30" s="803" t="s">
        <v>48</v>
      </c>
      <c r="C30" s="804" t="s">
        <v>622</v>
      </c>
      <c r="D30" s="805">
        <v>134.14627999999999</v>
      </c>
      <c r="E30" s="825">
        <v>0.62280000000000002</v>
      </c>
      <c r="F30" s="810">
        <v>0</v>
      </c>
      <c r="G30" s="811">
        <v>0.62280000000000002</v>
      </c>
      <c r="H30" s="617">
        <v>0</v>
      </c>
    </row>
    <row r="31" spans="1:66" s="809" customFormat="1" ht="24" customHeight="1">
      <c r="A31" s="802" t="s">
        <v>428</v>
      </c>
      <c r="B31" s="803" t="s">
        <v>48</v>
      </c>
      <c r="C31" s="804" t="s">
        <v>623</v>
      </c>
      <c r="D31" s="805">
        <v>738.24306999999999</v>
      </c>
      <c r="E31" s="810">
        <v>0</v>
      </c>
      <c r="F31" s="810">
        <v>0</v>
      </c>
      <c r="G31" s="811">
        <v>0</v>
      </c>
      <c r="H31" s="617">
        <v>0</v>
      </c>
    </row>
    <row r="32" spans="1:66" s="809" customFormat="1" ht="24" customHeight="1">
      <c r="A32" s="802" t="s">
        <v>447</v>
      </c>
      <c r="B32" s="803" t="s">
        <v>48</v>
      </c>
      <c r="C32" s="804" t="s">
        <v>181</v>
      </c>
      <c r="D32" s="826">
        <v>609.27647000000013</v>
      </c>
      <c r="E32" s="810">
        <v>0</v>
      </c>
      <c r="F32" s="810">
        <v>0</v>
      </c>
      <c r="G32" s="811">
        <v>0</v>
      </c>
      <c r="H32" s="617">
        <v>0</v>
      </c>
    </row>
    <row r="33" spans="1:10" s="809" customFormat="1" ht="24" customHeight="1">
      <c r="A33" s="802" t="s">
        <v>431</v>
      </c>
      <c r="B33" s="803" t="s">
        <v>48</v>
      </c>
      <c r="C33" s="804" t="s">
        <v>625</v>
      </c>
      <c r="D33" s="805">
        <v>4644.6565100000016</v>
      </c>
      <c r="E33" s="810">
        <v>0</v>
      </c>
      <c r="F33" s="810">
        <v>0</v>
      </c>
      <c r="G33" s="811">
        <v>0</v>
      </c>
      <c r="H33" s="617">
        <v>0</v>
      </c>
    </row>
    <row r="34" spans="1:10" s="809" customFormat="1" ht="24" customHeight="1">
      <c r="A34" s="802" t="s">
        <v>434</v>
      </c>
      <c r="B34" s="827" t="s">
        <v>48</v>
      </c>
      <c r="C34" s="804" t="s">
        <v>626</v>
      </c>
      <c r="D34" s="805">
        <v>827.46566000000053</v>
      </c>
      <c r="E34" s="810">
        <v>0</v>
      </c>
      <c r="F34" s="810">
        <v>0</v>
      </c>
      <c r="G34" s="811">
        <v>0</v>
      </c>
      <c r="H34" s="617">
        <v>0</v>
      </c>
      <c r="J34" s="809" t="s">
        <v>649</v>
      </c>
    </row>
    <row r="35" spans="1:10" s="809" customFormat="1" ht="36.75" customHeight="1">
      <c r="A35" s="828" t="s">
        <v>437</v>
      </c>
      <c r="B35" s="829" t="s">
        <v>48</v>
      </c>
      <c r="C35" s="830" t="s">
        <v>627</v>
      </c>
      <c r="D35" s="831">
        <v>0</v>
      </c>
      <c r="E35" s="832">
        <v>0</v>
      </c>
      <c r="F35" s="832">
        <v>0</v>
      </c>
      <c r="G35" s="833">
        <v>0</v>
      </c>
      <c r="H35" s="834">
        <v>0</v>
      </c>
    </row>
    <row r="36" spans="1:10" s="809" customFormat="1" ht="19.5" customHeight="1">
      <c r="A36" s="835" t="s">
        <v>4</v>
      </c>
      <c r="B36" s="836"/>
      <c r="C36" s="835"/>
      <c r="D36" s="837" t="s">
        <v>4</v>
      </c>
      <c r="E36" s="837" t="s">
        <v>4</v>
      </c>
      <c r="F36" s="837" t="s">
        <v>4</v>
      </c>
      <c r="G36" s="838" t="s">
        <v>4</v>
      </c>
      <c r="H36" s="837" t="s">
        <v>4</v>
      </c>
    </row>
    <row r="37" spans="1:10" s="809" customFormat="1" ht="16.5" customHeight="1">
      <c r="A37" s="839"/>
      <c r="B37" s="827"/>
      <c r="C37" s="840"/>
      <c r="D37" s="841"/>
      <c r="E37" s="842"/>
      <c r="F37" s="842"/>
      <c r="G37" s="843"/>
      <c r="H37" s="844"/>
    </row>
    <row r="38" spans="1:10" s="809" customFormat="1" ht="18.75" customHeight="1"/>
    <row r="39" spans="1:10" ht="16.5" customHeight="1">
      <c r="A39" s="845" t="s">
        <v>4</v>
      </c>
      <c r="B39" s="846"/>
      <c r="C39" s="845"/>
      <c r="D39" s="755" t="s">
        <v>4</v>
      </c>
    </row>
    <row r="40" spans="1:10" ht="22.5" hidden="1" customHeight="1">
      <c r="B40" s="1583" t="s">
        <v>650</v>
      </c>
      <c r="C40" s="1583"/>
      <c r="D40" s="755">
        <v>0</v>
      </c>
    </row>
    <row r="41" spans="1:10">
      <c r="D41" s="755" t="s">
        <v>4</v>
      </c>
    </row>
    <row r="42" spans="1:10">
      <c r="D42" s="755" t="s">
        <v>4</v>
      </c>
    </row>
    <row r="43" spans="1:10">
      <c r="D43" s="755" t="s">
        <v>4</v>
      </c>
    </row>
    <row r="44" spans="1:10">
      <c r="D44" s="755" t="s">
        <v>4</v>
      </c>
    </row>
    <row r="45" spans="1:10">
      <c r="D45" s="755" t="s">
        <v>4</v>
      </c>
    </row>
    <row r="46" spans="1:10">
      <c r="D46" s="847" t="s">
        <v>4</v>
      </c>
    </row>
    <row r="47" spans="1:10">
      <c r="D47" s="755" t="s">
        <v>4</v>
      </c>
    </row>
    <row r="48" spans="1:10">
      <c r="D48" s="755" t="s">
        <v>4</v>
      </c>
    </row>
    <row r="49" spans="4:4">
      <c r="D49" s="755" t="s">
        <v>4</v>
      </c>
    </row>
    <row r="50" spans="4:4">
      <c r="D50" s="755" t="s">
        <v>4</v>
      </c>
    </row>
    <row r="51" spans="4:4">
      <c r="D51" s="755" t="s">
        <v>4</v>
      </c>
    </row>
    <row r="52" spans="4:4">
      <c r="D52" s="755" t="s">
        <v>4</v>
      </c>
    </row>
    <row r="53" spans="4:4">
      <c r="D53" s="755" t="s">
        <v>4</v>
      </c>
    </row>
    <row r="54" spans="4:4">
      <c r="D54" s="848" t="s">
        <v>4</v>
      </c>
    </row>
    <row r="55" spans="4:4">
      <c r="D55" s="848" t="s">
        <v>4</v>
      </c>
    </row>
    <row r="56" spans="4:4">
      <c r="D56" s="848" t="s">
        <v>4</v>
      </c>
    </row>
    <row r="57" spans="4:4">
      <c r="D57" s="848" t="s">
        <v>4</v>
      </c>
    </row>
    <row r="58" spans="4:4">
      <c r="D58" s="848" t="s">
        <v>4</v>
      </c>
    </row>
    <row r="59" spans="4:4">
      <c r="D59" s="848" t="s">
        <v>4</v>
      </c>
    </row>
    <row r="60" spans="4:4">
      <c r="D60" s="848" t="s">
        <v>4</v>
      </c>
    </row>
    <row r="61" spans="4:4">
      <c r="D61" s="848" t="s">
        <v>4</v>
      </c>
    </row>
    <row r="62" spans="4:4">
      <c r="D62" s="848" t="s">
        <v>4</v>
      </c>
    </row>
    <row r="63" spans="4:4">
      <c r="D63" s="848" t="s">
        <v>4</v>
      </c>
    </row>
    <row r="64" spans="4:4">
      <c r="D64" s="848" t="s">
        <v>4</v>
      </c>
    </row>
    <row r="65" spans="4:4">
      <c r="D65" s="848" t="s">
        <v>4</v>
      </c>
    </row>
    <row r="66" spans="4:4">
      <c r="D66" s="848" t="s">
        <v>4</v>
      </c>
    </row>
    <row r="67" spans="4:4">
      <c r="D67" s="848" t="s">
        <v>4</v>
      </c>
    </row>
    <row r="68" spans="4:4">
      <c r="D68" s="848" t="s">
        <v>4</v>
      </c>
    </row>
    <row r="69" spans="4:4">
      <c r="D69" s="848" t="s">
        <v>4</v>
      </c>
    </row>
    <row r="70" spans="4:4">
      <c r="D70" s="848" t="s">
        <v>4</v>
      </c>
    </row>
    <row r="71" spans="4:4">
      <c r="D71" s="848" t="s">
        <v>4</v>
      </c>
    </row>
    <row r="72" spans="4:4">
      <c r="D72" s="848" t="s">
        <v>4</v>
      </c>
    </row>
    <row r="73" spans="4:4">
      <c r="D73" s="848" t="s">
        <v>4</v>
      </c>
    </row>
    <row r="74" spans="4:4">
      <c r="D74" s="848" t="s">
        <v>4</v>
      </c>
    </row>
    <row r="75" spans="4:4">
      <c r="D75" s="848" t="s">
        <v>4</v>
      </c>
    </row>
    <row r="76" spans="4:4">
      <c r="D76" s="848" t="s">
        <v>4</v>
      </c>
    </row>
    <row r="77" spans="4:4">
      <c r="D77" s="848" t="s">
        <v>4</v>
      </c>
    </row>
    <row r="78" spans="4:4">
      <c r="D78" s="848" t="s">
        <v>4</v>
      </c>
    </row>
    <row r="79" spans="4:4">
      <c r="D79" s="848" t="s">
        <v>4</v>
      </c>
    </row>
    <row r="80" spans="4:4">
      <c r="D80" s="848" t="s">
        <v>4</v>
      </c>
    </row>
    <row r="81" spans="4:4">
      <c r="D81" s="848" t="s">
        <v>4</v>
      </c>
    </row>
    <row r="82" spans="4:4">
      <c r="D82" s="848" t="s">
        <v>4</v>
      </c>
    </row>
    <row r="83" spans="4:4">
      <c r="D83" s="848" t="s">
        <v>4</v>
      </c>
    </row>
    <row r="84" spans="4:4">
      <c r="D84" s="848" t="s">
        <v>4</v>
      </c>
    </row>
    <row r="85" spans="4:4">
      <c r="D85" s="848" t="s">
        <v>4</v>
      </c>
    </row>
    <row r="86" spans="4:4">
      <c r="D86" s="848" t="s">
        <v>4</v>
      </c>
    </row>
    <row r="87" spans="4:4">
      <c r="D87" s="848" t="s">
        <v>4</v>
      </c>
    </row>
    <row r="88" spans="4:4">
      <c r="D88" s="848" t="s">
        <v>4</v>
      </c>
    </row>
    <row r="89" spans="4:4">
      <c r="D89" s="848" t="s">
        <v>4</v>
      </c>
    </row>
    <row r="90" spans="4:4">
      <c r="D90" s="848" t="s">
        <v>4</v>
      </c>
    </row>
    <row r="91" spans="4:4">
      <c r="D91" s="848" t="s">
        <v>4</v>
      </c>
    </row>
    <row r="92" spans="4:4">
      <c r="D92" s="848" t="s">
        <v>4</v>
      </c>
    </row>
    <row r="93" spans="4:4">
      <c r="D93" s="848" t="s">
        <v>4</v>
      </c>
    </row>
    <row r="94" spans="4:4">
      <c r="D94" s="848" t="s">
        <v>4</v>
      </c>
    </row>
    <row r="95" spans="4:4">
      <c r="D95" s="848" t="s">
        <v>4</v>
      </c>
    </row>
    <row r="96" spans="4:4">
      <c r="D96" s="848" t="s">
        <v>4</v>
      </c>
    </row>
    <row r="97" spans="4:4">
      <c r="D97" s="848" t="s">
        <v>4</v>
      </c>
    </row>
    <row r="98" spans="4:4">
      <c r="D98" s="848" t="s">
        <v>4</v>
      </c>
    </row>
    <row r="99" spans="4:4">
      <c r="D99" s="848" t="s">
        <v>4</v>
      </c>
    </row>
    <row r="100" spans="4:4">
      <c r="D100" s="848" t="s">
        <v>4</v>
      </c>
    </row>
    <row r="101" spans="4:4">
      <c r="D101" s="848" t="s">
        <v>4</v>
      </c>
    </row>
    <row r="102" spans="4:4">
      <c r="D102" s="848" t="s">
        <v>4</v>
      </c>
    </row>
    <row r="103" spans="4:4">
      <c r="D103" s="848" t="s">
        <v>4</v>
      </c>
    </row>
    <row r="104" spans="4:4">
      <c r="D104" s="848" t="s">
        <v>4</v>
      </c>
    </row>
    <row r="105" spans="4:4">
      <c r="D105" s="848" t="s">
        <v>4</v>
      </c>
    </row>
    <row r="106" spans="4:4">
      <c r="D106" s="848" t="s">
        <v>4</v>
      </c>
    </row>
    <row r="107" spans="4:4">
      <c r="D107" s="848" t="s">
        <v>4</v>
      </c>
    </row>
    <row r="108" spans="4:4">
      <c r="D108" s="848" t="s">
        <v>4</v>
      </c>
    </row>
    <row r="109" spans="4:4">
      <c r="D109" s="848" t="s">
        <v>4</v>
      </c>
    </row>
    <row r="110" spans="4:4">
      <c r="D110" s="848" t="s">
        <v>4</v>
      </c>
    </row>
    <row r="111" spans="4:4">
      <c r="D111" s="848" t="s">
        <v>4</v>
      </c>
    </row>
    <row r="112" spans="4:4">
      <c r="D112" s="848" t="s">
        <v>4</v>
      </c>
    </row>
    <row r="113" spans="4:4">
      <c r="D113" s="848" t="s">
        <v>4</v>
      </c>
    </row>
    <row r="114" spans="4:4">
      <c r="D114" s="848" t="s">
        <v>4</v>
      </c>
    </row>
    <row r="115" spans="4:4">
      <c r="D115" s="848" t="s">
        <v>4</v>
      </c>
    </row>
    <row r="116" spans="4:4">
      <c r="D116" s="848" t="s">
        <v>4</v>
      </c>
    </row>
    <row r="117" spans="4:4">
      <c r="D117" s="848" t="s">
        <v>4</v>
      </c>
    </row>
    <row r="118" spans="4:4">
      <c r="D118" s="848" t="s">
        <v>4</v>
      </c>
    </row>
    <row r="119" spans="4:4">
      <c r="D119" s="848" t="s">
        <v>4</v>
      </c>
    </row>
    <row r="120" spans="4:4">
      <c r="D120" s="848" t="s">
        <v>4</v>
      </c>
    </row>
    <row r="121" spans="4:4">
      <c r="D121" s="848" t="s">
        <v>4</v>
      </c>
    </row>
    <row r="122" spans="4:4">
      <c r="D122" s="848" t="s">
        <v>4</v>
      </c>
    </row>
    <row r="123" spans="4:4">
      <c r="D123" s="848" t="s">
        <v>4</v>
      </c>
    </row>
    <row r="124" spans="4:4">
      <c r="D124" s="848" t="s">
        <v>4</v>
      </c>
    </row>
    <row r="125" spans="4:4">
      <c r="D125" s="848" t="s">
        <v>4</v>
      </c>
    </row>
    <row r="126" spans="4:4">
      <c r="D126" s="848" t="s">
        <v>4</v>
      </c>
    </row>
    <row r="127" spans="4:4">
      <c r="D127" s="848" t="s">
        <v>4</v>
      </c>
    </row>
    <row r="128" spans="4:4">
      <c r="D128" s="848" t="s">
        <v>4</v>
      </c>
    </row>
    <row r="129" spans="4:4">
      <c r="D129" s="848" t="s">
        <v>4</v>
      </c>
    </row>
    <row r="130" spans="4:4">
      <c r="D130" s="848" t="s">
        <v>4</v>
      </c>
    </row>
    <row r="131" spans="4:4">
      <c r="D131" s="848" t="s">
        <v>4</v>
      </c>
    </row>
    <row r="132" spans="4:4">
      <c r="D132" s="848" t="s">
        <v>4</v>
      </c>
    </row>
    <row r="133" spans="4:4">
      <c r="D133" s="848" t="s">
        <v>4</v>
      </c>
    </row>
    <row r="134" spans="4:4">
      <c r="D134" s="848" t="s">
        <v>4</v>
      </c>
    </row>
    <row r="135" spans="4:4">
      <c r="D135" s="848" t="s">
        <v>4</v>
      </c>
    </row>
    <row r="136" spans="4:4">
      <c r="D136" s="848" t="s">
        <v>4</v>
      </c>
    </row>
    <row r="137" spans="4:4">
      <c r="D137" s="848" t="s">
        <v>4</v>
      </c>
    </row>
    <row r="138" spans="4:4">
      <c r="D138" s="848" t="s">
        <v>4</v>
      </c>
    </row>
    <row r="139" spans="4:4">
      <c r="D139" s="848" t="s">
        <v>4</v>
      </c>
    </row>
    <row r="140" spans="4:4">
      <c r="D140" s="848" t="s">
        <v>4</v>
      </c>
    </row>
    <row r="141" spans="4:4">
      <c r="D141" s="848" t="s">
        <v>4</v>
      </c>
    </row>
    <row r="142" spans="4:4">
      <c r="D142" s="848" t="s">
        <v>4</v>
      </c>
    </row>
    <row r="143" spans="4:4">
      <c r="D143" s="848" t="s">
        <v>4</v>
      </c>
    </row>
    <row r="144" spans="4:4">
      <c r="D144" s="848" t="s">
        <v>4</v>
      </c>
    </row>
    <row r="145" spans="4:4">
      <c r="D145" s="848" t="s">
        <v>4</v>
      </c>
    </row>
    <row r="146" spans="4:4">
      <c r="D146" s="848" t="s">
        <v>4</v>
      </c>
    </row>
    <row r="147" spans="4:4">
      <c r="D147" s="848" t="s">
        <v>4</v>
      </c>
    </row>
    <row r="148" spans="4:4">
      <c r="D148" s="848" t="s">
        <v>4</v>
      </c>
    </row>
    <row r="149" spans="4:4">
      <c r="D149" s="848" t="s">
        <v>4</v>
      </c>
    </row>
    <row r="150" spans="4:4">
      <c r="D150" s="848" t="s">
        <v>4</v>
      </c>
    </row>
    <row r="151" spans="4:4">
      <c r="D151" s="848" t="s">
        <v>4</v>
      </c>
    </row>
    <row r="152" spans="4:4">
      <c r="D152" s="848" t="s">
        <v>4</v>
      </c>
    </row>
    <row r="153" spans="4:4">
      <c r="D153" s="848" t="s">
        <v>4</v>
      </c>
    </row>
    <row r="154" spans="4:4">
      <c r="D154" s="848" t="s">
        <v>4</v>
      </c>
    </row>
    <row r="155" spans="4:4">
      <c r="D155" s="848" t="s">
        <v>4</v>
      </c>
    </row>
    <row r="156" spans="4:4">
      <c r="D156" s="848" t="s">
        <v>4</v>
      </c>
    </row>
    <row r="157" spans="4:4">
      <c r="D157" s="848" t="s">
        <v>4</v>
      </c>
    </row>
    <row r="158" spans="4:4">
      <c r="D158" s="848" t="s">
        <v>4</v>
      </c>
    </row>
    <row r="159" spans="4:4">
      <c r="D159" s="848" t="s">
        <v>4</v>
      </c>
    </row>
    <row r="160" spans="4:4">
      <c r="D160" s="848" t="s">
        <v>4</v>
      </c>
    </row>
    <row r="161" spans="4:4">
      <c r="D161" s="848" t="s">
        <v>4</v>
      </c>
    </row>
    <row r="162" spans="4:4">
      <c r="D162" s="848" t="s">
        <v>4</v>
      </c>
    </row>
    <row r="163" spans="4:4">
      <c r="D163" s="848" t="s">
        <v>4</v>
      </c>
    </row>
    <row r="164" spans="4:4">
      <c r="D164" s="848" t="s">
        <v>4</v>
      </c>
    </row>
    <row r="165" spans="4:4">
      <c r="D165" s="848" t="s">
        <v>4</v>
      </c>
    </row>
    <row r="166" spans="4:4">
      <c r="D166" s="848" t="s">
        <v>4</v>
      </c>
    </row>
    <row r="167" spans="4:4">
      <c r="D167" s="848" t="s">
        <v>4</v>
      </c>
    </row>
    <row r="168" spans="4:4">
      <c r="D168" s="848" t="s">
        <v>4</v>
      </c>
    </row>
    <row r="169" spans="4:4">
      <c r="D169" s="848" t="s">
        <v>4</v>
      </c>
    </row>
    <row r="170" spans="4:4">
      <c r="D170" s="848" t="s">
        <v>4</v>
      </c>
    </row>
    <row r="171" spans="4:4">
      <c r="D171" s="848" t="s">
        <v>4</v>
      </c>
    </row>
    <row r="172" spans="4:4">
      <c r="D172" s="848" t="s">
        <v>4</v>
      </c>
    </row>
    <row r="173" spans="4:4">
      <c r="D173" s="848" t="s">
        <v>4</v>
      </c>
    </row>
    <row r="174" spans="4:4">
      <c r="D174" s="848" t="s">
        <v>4</v>
      </c>
    </row>
    <row r="175" spans="4:4">
      <c r="D175" s="848" t="s">
        <v>4</v>
      </c>
    </row>
    <row r="176" spans="4:4">
      <c r="D176" s="848" t="s">
        <v>4</v>
      </c>
    </row>
    <row r="177" spans="4:4">
      <c r="D177" s="848" t="s">
        <v>4</v>
      </c>
    </row>
    <row r="178" spans="4:4">
      <c r="D178" s="848" t="s">
        <v>4</v>
      </c>
    </row>
    <row r="179" spans="4:4">
      <c r="D179" s="848" t="s">
        <v>4</v>
      </c>
    </row>
    <row r="180" spans="4:4">
      <c r="D180" s="848" t="s">
        <v>4</v>
      </c>
    </row>
    <row r="181" spans="4:4">
      <c r="D181" s="848" t="s">
        <v>4</v>
      </c>
    </row>
    <row r="182" spans="4:4">
      <c r="D182" s="848" t="s">
        <v>4</v>
      </c>
    </row>
    <row r="183" spans="4:4">
      <c r="D183" s="848" t="s">
        <v>4</v>
      </c>
    </row>
    <row r="184" spans="4:4">
      <c r="D184" s="848" t="s">
        <v>4</v>
      </c>
    </row>
    <row r="185" spans="4:4">
      <c r="D185" s="848" t="s">
        <v>4</v>
      </c>
    </row>
    <row r="186" spans="4:4">
      <c r="D186" s="848" t="s">
        <v>4</v>
      </c>
    </row>
    <row r="187" spans="4:4">
      <c r="D187" s="848" t="s">
        <v>4</v>
      </c>
    </row>
    <row r="188" spans="4:4">
      <c r="D188" s="848" t="s">
        <v>4</v>
      </c>
    </row>
    <row r="189" spans="4:4">
      <c r="D189" s="848" t="s">
        <v>4</v>
      </c>
    </row>
    <row r="190" spans="4:4">
      <c r="D190" s="848" t="s">
        <v>4</v>
      </c>
    </row>
    <row r="191" spans="4:4">
      <c r="D191" s="848" t="s">
        <v>4</v>
      </c>
    </row>
    <row r="192" spans="4:4">
      <c r="D192" s="848" t="s">
        <v>4</v>
      </c>
    </row>
    <row r="193" spans="4:4">
      <c r="D193" s="848" t="s">
        <v>4</v>
      </c>
    </row>
    <row r="194" spans="4:4">
      <c r="D194" s="848" t="s">
        <v>4</v>
      </c>
    </row>
    <row r="195" spans="4:4">
      <c r="D195" s="848" t="s">
        <v>4</v>
      </c>
    </row>
    <row r="196" spans="4:4">
      <c r="D196" s="848" t="s">
        <v>4</v>
      </c>
    </row>
    <row r="197" spans="4:4">
      <c r="D197" s="848" t="s">
        <v>4</v>
      </c>
    </row>
    <row r="198" spans="4:4">
      <c r="D198" s="848" t="s">
        <v>4</v>
      </c>
    </row>
    <row r="199" spans="4:4">
      <c r="D199" s="848" t="s">
        <v>4</v>
      </c>
    </row>
    <row r="200" spans="4:4">
      <c r="D200" s="848" t="s">
        <v>4</v>
      </c>
    </row>
    <row r="201" spans="4:4">
      <c r="D201" s="848" t="s">
        <v>4</v>
      </c>
    </row>
    <row r="202" spans="4:4">
      <c r="D202" s="848" t="s">
        <v>4</v>
      </c>
    </row>
    <row r="203" spans="4:4">
      <c r="D203" s="848" t="s">
        <v>4</v>
      </c>
    </row>
    <row r="204" spans="4:4">
      <c r="D204" s="848" t="s">
        <v>4</v>
      </c>
    </row>
    <row r="205" spans="4:4">
      <c r="D205" s="848" t="s">
        <v>4</v>
      </c>
    </row>
    <row r="206" spans="4:4">
      <c r="D206" s="848" t="s">
        <v>4</v>
      </c>
    </row>
    <row r="207" spans="4:4">
      <c r="D207" s="848" t="s">
        <v>4</v>
      </c>
    </row>
    <row r="208" spans="4:4">
      <c r="D208" s="848" t="s">
        <v>4</v>
      </c>
    </row>
    <row r="209" spans="4:4">
      <c r="D209" s="848" t="s">
        <v>4</v>
      </c>
    </row>
    <row r="210" spans="4:4">
      <c r="D210" s="848" t="s">
        <v>4</v>
      </c>
    </row>
    <row r="211" spans="4:4">
      <c r="D211" s="848" t="s">
        <v>4</v>
      </c>
    </row>
    <row r="212" spans="4:4">
      <c r="D212" s="848" t="s">
        <v>4</v>
      </c>
    </row>
    <row r="213" spans="4:4">
      <c r="D213" s="848" t="s">
        <v>4</v>
      </c>
    </row>
    <row r="214" spans="4:4">
      <c r="D214" s="848" t="s">
        <v>4</v>
      </c>
    </row>
    <row r="215" spans="4:4">
      <c r="D215" s="848" t="s">
        <v>4</v>
      </c>
    </row>
    <row r="216" spans="4:4">
      <c r="D216" s="848" t="s">
        <v>4</v>
      </c>
    </row>
    <row r="217" spans="4:4">
      <c r="D217" s="848" t="s">
        <v>4</v>
      </c>
    </row>
    <row r="218" spans="4:4">
      <c r="D218" s="848" t="s">
        <v>4</v>
      </c>
    </row>
    <row r="219" spans="4:4">
      <c r="D219" s="848" t="s">
        <v>4</v>
      </c>
    </row>
    <row r="220" spans="4:4">
      <c r="D220" s="848" t="s">
        <v>4</v>
      </c>
    </row>
    <row r="221" spans="4:4">
      <c r="D221" s="848" t="s">
        <v>4</v>
      </c>
    </row>
    <row r="222" spans="4:4">
      <c r="D222" s="848" t="s">
        <v>4</v>
      </c>
    </row>
    <row r="223" spans="4:4">
      <c r="D223" s="848" t="s">
        <v>4</v>
      </c>
    </row>
    <row r="224" spans="4:4">
      <c r="D224" s="848" t="s">
        <v>4</v>
      </c>
    </row>
    <row r="225" spans="4:4">
      <c r="D225" s="848" t="s">
        <v>4</v>
      </c>
    </row>
    <row r="226" spans="4:4">
      <c r="D226" s="848" t="s">
        <v>4</v>
      </c>
    </row>
    <row r="227" spans="4:4">
      <c r="D227" s="848" t="s">
        <v>4</v>
      </c>
    </row>
    <row r="228" spans="4:4">
      <c r="D228" s="848" t="s">
        <v>4</v>
      </c>
    </row>
    <row r="229" spans="4:4">
      <c r="D229" s="848" t="s">
        <v>4</v>
      </c>
    </row>
    <row r="230" spans="4:4">
      <c r="D230" s="848" t="s">
        <v>4</v>
      </c>
    </row>
    <row r="231" spans="4:4">
      <c r="D231" s="848" t="s">
        <v>4</v>
      </c>
    </row>
    <row r="232" spans="4:4">
      <c r="D232" s="848" t="s">
        <v>4</v>
      </c>
    </row>
    <row r="233" spans="4:4">
      <c r="D233" s="848" t="s">
        <v>4</v>
      </c>
    </row>
    <row r="234" spans="4:4">
      <c r="D234" s="848" t="s">
        <v>4</v>
      </c>
    </row>
    <row r="235" spans="4:4">
      <c r="D235" s="848" t="s">
        <v>4</v>
      </c>
    </row>
    <row r="236" spans="4:4">
      <c r="D236" s="848" t="s">
        <v>4</v>
      </c>
    </row>
    <row r="237" spans="4:4">
      <c r="D237" s="848" t="s">
        <v>4</v>
      </c>
    </row>
    <row r="238" spans="4:4">
      <c r="D238" s="848" t="s">
        <v>4</v>
      </c>
    </row>
    <row r="239" spans="4:4">
      <c r="D239" s="848" t="s">
        <v>4</v>
      </c>
    </row>
    <row r="240" spans="4:4">
      <c r="D240" s="848" t="s">
        <v>4</v>
      </c>
    </row>
    <row r="241" spans="4:4">
      <c r="D241" s="848" t="s">
        <v>4</v>
      </c>
    </row>
    <row r="242" spans="4:4">
      <c r="D242" s="848" t="s">
        <v>4</v>
      </c>
    </row>
    <row r="243" spans="4:4">
      <c r="D243" s="848" t="s">
        <v>4</v>
      </c>
    </row>
    <row r="244" spans="4:4">
      <c r="D244" s="848" t="s">
        <v>4</v>
      </c>
    </row>
    <row r="245" spans="4:4">
      <c r="D245" s="848" t="s">
        <v>4</v>
      </c>
    </row>
    <row r="246" spans="4:4">
      <c r="D246" s="848" t="s">
        <v>4</v>
      </c>
    </row>
    <row r="247" spans="4:4">
      <c r="D247" s="848" t="s">
        <v>4</v>
      </c>
    </row>
    <row r="248" spans="4:4">
      <c r="D248" s="848" t="s">
        <v>4</v>
      </c>
    </row>
    <row r="249" spans="4:4">
      <c r="D249" s="848" t="s">
        <v>4</v>
      </c>
    </row>
    <row r="250" spans="4:4">
      <c r="D250" s="848" t="s">
        <v>4</v>
      </c>
    </row>
    <row r="251" spans="4:4">
      <c r="D251" s="848" t="s">
        <v>4</v>
      </c>
    </row>
    <row r="252" spans="4:4">
      <c r="D252" s="848" t="s">
        <v>4</v>
      </c>
    </row>
    <row r="253" spans="4:4">
      <c r="D253" s="848" t="s">
        <v>4</v>
      </c>
    </row>
    <row r="254" spans="4:4">
      <c r="D254" s="848" t="s">
        <v>4</v>
      </c>
    </row>
    <row r="255" spans="4:4">
      <c r="D255" s="848" t="s">
        <v>4</v>
      </c>
    </row>
    <row r="256" spans="4:4">
      <c r="D256" s="848" t="s">
        <v>4</v>
      </c>
    </row>
    <row r="257" spans="4:4">
      <c r="D257" s="848" t="s">
        <v>4</v>
      </c>
    </row>
    <row r="258" spans="4:4">
      <c r="D258" s="848" t="s">
        <v>4</v>
      </c>
    </row>
    <row r="259" spans="4:4">
      <c r="D259" s="848" t="s">
        <v>4</v>
      </c>
    </row>
    <row r="260" spans="4:4">
      <c r="D260" s="848" t="s">
        <v>4</v>
      </c>
    </row>
    <row r="261" spans="4:4">
      <c r="D261" s="848" t="s">
        <v>4</v>
      </c>
    </row>
    <row r="262" spans="4:4">
      <c r="D262" s="848" t="s">
        <v>4</v>
      </c>
    </row>
    <row r="263" spans="4:4">
      <c r="D263" s="848" t="s">
        <v>4</v>
      </c>
    </row>
    <row r="264" spans="4:4">
      <c r="D264" s="848" t="s">
        <v>4</v>
      </c>
    </row>
    <row r="265" spans="4:4">
      <c r="D265" s="848" t="s">
        <v>4</v>
      </c>
    </row>
    <row r="266" spans="4:4">
      <c r="D266" s="848" t="s">
        <v>4</v>
      </c>
    </row>
    <row r="267" spans="4:4">
      <c r="D267" s="848" t="s">
        <v>4</v>
      </c>
    </row>
    <row r="268" spans="4:4">
      <c r="D268" s="848" t="s">
        <v>4</v>
      </c>
    </row>
    <row r="269" spans="4:4">
      <c r="D269" s="848" t="s">
        <v>4</v>
      </c>
    </row>
    <row r="270" spans="4:4">
      <c r="D270" s="848" t="s">
        <v>4</v>
      </c>
    </row>
    <row r="271" spans="4:4">
      <c r="D271" s="848" t="s">
        <v>4</v>
      </c>
    </row>
    <row r="272" spans="4:4">
      <c r="D272" s="848" t="s">
        <v>4</v>
      </c>
    </row>
    <row r="273" spans="4:4">
      <c r="D273" s="848" t="s">
        <v>4</v>
      </c>
    </row>
    <row r="274" spans="4:4">
      <c r="D274" s="848" t="s">
        <v>4</v>
      </c>
    </row>
    <row r="275" spans="4:4">
      <c r="D275" s="848" t="s">
        <v>4</v>
      </c>
    </row>
    <row r="276" spans="4:4">
      <c r="D276" s="848" t="s">
        <v>4</v>
      </c>
    </row>
    <row r="277" spans="4:4">
      <c r="D277" s="848" t="s">
        <v>4</v>
      </c>
    </row>
    <row r="278" spans="4:4">
      <c r="D278" s="848" t="s">
        <v>4</v>
      </c>
    </row>
    <row r="279" spans="4:4">
      <c r="D279" s="848" t="s">
        <v>4</v>
      </c>
    </row>
    <row r="280" spans="4:4">
      <c r="D280" s="848" t="s">
        <v>4</v>
      </c>
    </row>
    <row r="281" spans="4:4">
      <c r="D281" s="848" t="s">
        <v>4</v>
      </c>
    </row>
    <row r="282" spans="4:4">
      <c r="D282" s="848" t="s">
        <v>4</v>
      </c>
    </row>
    <row r="283" spans="4:4">
      <c r="D283" s="848" t="s">
        <v>4</v>
      </c>
    </row>
    <row r="284" spans="4:4">
      <c r="D284" s="848" t="s">
        <v>4</v>
      </c>
    </row>
    <row r="285" spans="4:4">
      <c r="D285" s="848" t="s">
        <v>4</v>
      </c>
    </row>
    <row r="286" spans="4:4">
      <c r="D286" s="848" t="s">
        <v>4</v>
      </c>
    </row>
    <row r="287" spans="4:4">
      <c r="D287" s="848" t="s">
        <v>4</v>
      </c>
    </row>
    <row r="288" spans="4:4">
      <c r="D288" s="848" t="s">
        <v>4</v>
      </c>
    </row>
    <row r="289" spans="4:4">
      <c r="D289" s="848" t="s">
        <v>4</v>
      </c>
    </row>
    <row r="290" spans="4:4">
      <c r="D290" s="848" t="s">
        <v>4</v>
      </c>
    </row>
    <row r="291" spans="4:4">
      <c r="D291" s="848" t="s">
        <v>4</v>
      </c>
    </row>
    <row r="292" spans="4:4">
      <c r="D292" s="848" t="s">
        <v>4</v>
      </c>
    </row>
    <row r="293" spans="4:4">
      <c r="D293" s="848" t="s">
        <v>4</v>
      </c>
    </row>
    <row r="294" spans="4:4">
      <c r="D294" s="848" t="s">
        <v>4</v>
      </c>
    </row>
    <row r="295" spans="4:4">
      <c r="D295" s="848" t="s">
        <v>4</v>
      </c>
    </row>
    <row r="296" spans="4:4">
      <c r="D296" s="848" t="s">
        <v>4</v>
      </c>
    </row>
    <row r="297" spans="4:4">
      <c r="D297" s="848" t="s">
        <v>4</v>
      </c>
    </row>
    <row r="298" spans="4:4">
      <c r="D298" s="848" t="s">
        <v>4</v>
      </c>
    </row>
    <row r="299" spans="4:4">
      <c r="D299" s="848" t="s">
        <v>4</v>
      </c>
    </row>
    <row r="300" spans="4:4">
      <c r="D300" s="848" t="s">
        <v>4</v>
      </c>
    </row>
    <row r="301" spans="4:4">
      <c r="D301" s="848" t="s">
        <v>4</v>
      </c>
    </row>
    <row r="302" spans="4:4">
      <c r="D302" s="848" t="s">
        <v>4</v>
      </c>
    </row>
    <row r="303" spans="4:4">
      <c r="D303" s="848" t="s">
        <v>4</v>
      </c>
    </row>
    <row r="304" spans="4:4">
      <c r="D304" s="848" t="s">
        <v>4</v>
      </c>
    </row>
    <row r="305" spans="4:4">
      <c r="D305" s="848" t="s">
        <v>4</v>
      </c>
    </row>
    <row r="306" spans="4:4">
      <c r="D306" s="848" t="s">
        <v>4</v>
      </c>
    </row>
    <row r="307" spans="4:4">
      <c r="D307" s="848" t="s">
        <v>4</v>
      </c>
    </row>
    <row r="308" spans="4:4">
      <c r="D308" s="848" t="s">
        <v>4</v>
      </c>
    </row>
    <row r="309" spans="4:4">
      <c r="D309" s="848" t="s">
        <v>4</v>
      </c>
    </row>
    <row r="310" spans="4:4">
      <c r="D310" s="848" t="s">
        <v>4</v>
      </c>
    </row>
    <row r="311" spans="4:4">
      <c r="D311" s="848" t="s">
        <v>4</v>
      </c>
    </row>
    <row r="312" spans="4:4">
      <c r="D312" s="848" t="s">
        <v>4</v>
      </c>
    </row>
    <row r="313" spans="4:4">
      <c r="D313" s="848" t="s">
        <v>4</v>
      </c>
    </row>
    <row r="314" spans="4:4">
      <c r="D314" s="848" t="s">
        <v>4</v>
      </c>
    </row>
    <row r="315" spans="4:4">
      <c r="D315" s="848" t="s">
        <v>4</v>
      </c>
    </row>
    <row r="316" spans="4:4">
      <c r="D316" s="848" t="s">
        <v>4</v>
      </c>
    </row>
    <row r="317" spans="4:4">
      <c r="D317" s="848" t="s">
        <v>4</v>
      </c>
    </row>
    <row r="318" spans="4:4">
      <c r="D318" s="848" t="s">
        <v>4</v>
      </c>
    </row>
    <row r="319" spans="4:4">
      <c r="D319" s="848" t="s">
        <v>4</v>
      </c>
    </row>
    <row r="320" spans="4:4">
      <c r="D320" s="848" t="s">
        <v>4</v>
      </c>
    </row>
    <row r="321" spans="4:4">
      <c r="D321" s="848" t="s">
        <v>4</v>
      </c>
    </row>
    <row r="322" spans="4:4">
      <c r="D322" s="848" t="s">
        <v>4</v>
      </c>
    </row>
    <row r="323" spans="4:4">
      <c r="D323" s="848" t="s">
        <v>4</v>
      </c>
    </row>
    <row r="324" spans="4:4">
      <c r="D324" s="848" t="s">
        <v>4</v>
      </c>
    </row>
    <row r="325" spans="4:4">
      <c r="D325" s="848" t="s">
        <v>4</v>
      </c>
    </row>
    <row r="326" spans="4:4">
      <c r="D326" s="848" t="s">
        <v>4</v>
      </c>
    </row>
    <row r="327" spans="4:4">
      <c r="D327" s="848" t="s">
        <v>4</v>
      </c>
    </row>
    <row r="328" spans="4:4">
      <c r="D328" s="848" t="s">
        <v>4</v>
      </c>
    </row>
    <row r="329" spans="4:4">
      <c r="D329" s="848" t="s">
        <v>4</v>
      </c>
    </row>
    <row r="330" spans="4:4">
      <c r="D330" s="848" t="s">
        <v>4</v>
      </c>
    </row>
    <row r="331" spans="4:4">
      <c r="D331" s="848" t="s">
        <v>4</v>
      </c>
    </row>
    <row r="332" spans="4:4">
      <c r="D332" s="848" t="s">
        <v>4</v>
      </c>
    </row>
    <row r="333" spans="4:4">
      <c r="D333" s="848" t="s">
        <v>4</v>
      </c>
    </row>
    <row r="334" spans="4:4">
      <c r="D334" s="848" t="s">
        <v>4</v>
      </c>
    </row>
    <row r="335" spans="4:4">
      <c r="D335" s="848" t="s">
        <v>4</v>
      </c>
    </row>
    <row r="336" spans="4:4">
      <c r="D336" s="848" t="s">
        <v>4</v>
      </c>
    </row>
    <row r="337" spans="4:4">
      <c r="D337" s="848" t="s">
        <v>4</v>
      </c>
    </row>
    <row r="338" spans="4:4">
      <c r="D338" s="848" t="s">
        <v>4</v>
      </c>
    </row>
    <row r="339" spans="4:4">
      <c r="D339" s="848" t="s">
        <v>4</v>
      </c>
    </row>
    <row r="340" spans="4:4">
      <c r="D340" s="848" t="s">
        <v>4</v>
      </c>
    </row>
    <row r="341" spans="4:4">
      <c r="D341" s="848" t="s">
        <v>4</v>
      </c>
    </row>
    <row r="342" spans="4:4">
      <c r="D342" s="848" t="s">
        <v>4</v>
      </c>
    </row>
    <row r="343" spans="4:4">
      <c r="D343" s="848" t="s">
        <v>4</v>
      </c>
    </row>
    <row r="344" spans="4:4">
      <c r="D344" s="848" t="s">
        <v>4</v>
      </c>
    </row>
    <row r="345" spans="4:4">
      <c r="D345" s="848" t="s">
        <v>4</v>
      </c>
    </row>
    <row r="346" spans="4:4">
      <c r="D346" s="848" t="s">
        <v>4</v>
      </c>
    </row>
    <row r="347" spans="4:4">
      <c r="D347" s="848" t="s">
        <v>4</v>
      </c>
    </row>
    <row r="348" spans="4:4">
      <c r="D348" s="848" t="s">
        <v>4</v>
      </c>
    </row>
    <row r="349" spans="4:4">
      <c r="D349" s="848" t="s">
        <v>4</v>
      </c>
    </row>
    <row r="350" spans="4:4">
      <c r="D350" s="848" t="s">
        <v>4</v>
      </c>
    </row>
    <row r="351" spans="4:4">
      <c r="D351" s="848" t="s">
        <v>4</v>
      </c>
    </row>
    <row r="352" spans="4:4">
      <c r="D352" s="848" t="s">
        <v>4</v>
      </c>
    </row>
    <row r="353" spans="4:4">
      <c r="D353" s="848" t="s">
        <v>4</v>
      </c>
    </row>
    <row r="354" spans="4:4">
      <c r="D354" s="848" t="s">
        <v>4</v>
      </c>
    </row>
    <row r="355" spans="4:4">
      <c r="D355" s="848" t="s">
        <v>4</v>
      </c>
    </row>
    <row r="356" spans="4:4">
      <c r="D356" s="848" t="s">
        <v>4</v>
      </c>
    </row>
    <row r="357" spans="4:4">
      <c r="D357" s="848" t="s">
        <v>4</v>
      </c>
    </row>
    <row r="358" spans="4:4">
      <c r="D358" s="848" t="s">
        <v>4</v>
      </c>
    </row>
    <row r="359" spans="4:4">
      <c r="D359" s="848" t="s">
        <v>4</v>
      </c>
    </row>
    <row r="360" spans="4:4">
      <c r="D360" s="848" t="s">
        <v>4</v>
      </c>
    </row>
    <row r="361" spans="4:4">
      <c r="D361" s="848" t="s">
        <v>4</v>
      </c>
    </row>
    <row r="362" spans="4:4">
      <c r="D362" s="848" t="s">
        <v>4</v>
      </c>
    </row>
    <row r="363" spans="4:4">
      <c r="D363" s="848" t="s">
        <v>4</v>
      </c>
    </row>
    <row r="364" spans="4:4">
      <c r="D364" s="848" t="s">
        <v>4</v>
      </c>
    </row>
    <row r="365" spans="4:4">
      <c r="D365" s="848" t="s">
        <v>4</v>
      </c>
    </row>
    <row r="366" spans="4:4">
      <c r="D366" s="848" t="s">
        <v>4</v>
      </c>
    </row>
    <row r="367" spans="4:4">
      <c r="D367" s="848" t="s">
        <v>4</v>
      </c>
    </row>
    <row r="368" spans="4:4">
      <c r="D368" s="848" t="s">
        <v>4</v>
      </c>
    </row>
    <row r="369" spans="4:4">
      <c r="D369" s="848" t="s">
        <v>4</v>
      </c>
    </row>
    <row r="370" spans="4:4">
      <c r="D370" s="848" t="s">
        <v>4</v>
      </c>
    </row>
    <row r="371" spans="4:4">
      <c r="D371" s="848" t="s">
        <v>4</v>
      </c>
    </row>
    <row r="372" spans="4:4">
      <c r="D372" s="848" t="s">
        <v>4</v>
      </c>
    </row>
    <row r="373" spans="4:4">
      <c r="D373" s="848" t="s">
        <v>4</v>
      </c>
    </row>
    <row r="374" spans="4:4">
      <c r="D374" s="848" t="s">
        <v>4</v>
      </c>
    </row>
    <row r="375" spans="4:4">
      <c r="D375" s="848" t="s">
        <v>4</v>
      </c>
    </row>
    <row r="376" spans="4:4">
      <c r="D376" s="848" t="s">
        <v>4</v>
      </c>
    </row>
    <row r="377" spans="4:4">
      <c r="D377" s="848" t="s">
        <v>4</v>
      </c>
    </row>
    <row r="378" spans="4:4">
      <c r="D378" s="848" t="s">
        <v>4</v>
      </c>
    </row>
    <row r="379" spans="4:4">
      <c r="D379" s="848" t="s">
        <v>4</v>
      </c>
    </row>
    <row r="380" spans="4:4">
      <c r="D380" s="848" t="s">
        <v>4</v>
      </c>
    </row>
    <row r="381" spans="4:4">
      <c r="D381" s="848" t="s">
        <v>4</v>
      </c>
    </row>
    <row r="382" spans="4:4">
      <c r="D382" s="848" t="s">
        <v>4</v>
      </c>
    </row>
    <row r="383" spans="4:4">
      <c r="D383" s="848" t="s">
        <v>4</v>
      </c>
    </row>
    <row r="384" spans="4:4">
      <c r="D384" s="848" t="s">
        <v>4</v>
      </c>
    </row>
    <row r="385" spans="4:4">
      <c r="D385" s="848" t="s">
        <v>4</v>
      </c>
    </row>
    <row r="386" spans="4:4">
      <c r="D386" s="848" t="s">
        <v>4</v>
      </c>
    </row>
    <row r="387" spans="4:4">
      <c r="D387" s="848" t="s">
        <v>4</v>
      </c>
    </row>
    <row r="388" spans="4:4">
      <c r="D388" s="848" t="s">
        <v>4</v>
      </c>
    </row>
    <row r="389" spans="4:4">
      <c r="D389" s="848" t="s">
        <v>4</v>
      </c>
    </row>
    <row r="390" spans="4:4">
      <c r="D390" s="848" t="s">
        <v>4</v>
      </c>
    </row>
    <row r="391" spans="4:4">
      <c r="D391" s="848" t="s">
        <v>4</v>
      </c>
    </row>
    <row r="392" spans="4:4">
      <c r="D392" s="848" t="s">
        <v>4</v>
      </c>
    </row>
    <row r="393" spans="4:4">
      <c r="D393" s="848" t="s">
        <v>4</v>
      </c>
    </row>
    <row r="394" spans="4:4">
      <c r="D394" s="848" t="s">
        <v>4</v>
      </c>
    </row>
    <row r="395" spans="4:4">
      <c r="D395" s="848" t="s">
        <v>4</v>
      </c>
    </row>
    <row r="396" spans="4:4">
      <c r="D396" s="848" t="s">
        <v>4</v>
      </c>
    </row>
    <row r="397" spans="4:4">
      <c r="D397" s="848" t="s">
        <v>4</v>
      </c>
    </row>
    <row r="398" spans="4:4">
      <c r="D398" s="848" t="s">
        <v>4</v>
      </c>
    </row>
    <row r="399" spans="4:4">
      <c r="D399" s="848" t="s">
        <v>4</v>
      </c>
    </row>
    <row r="400" spans="4:4">
      <c r="D400" s="848" t="s">
        <v>4</v>
      </c>
    </row>
    <row r="401" spans="4:4">
      <c r="D401" s="848" t="s">
        <v>4</v>
      </c>
    </row>
    <row r="402" spans="4:4">
      <c r="D402" s="848" t="s">
        <v>4</v>
      </c>
    </row>
    <row r="403" spans="4:4">
      <c r="D403" s="848" t="s">
        <v>4</v>
      </c>
    </row>
    <row r="404" spans="4:4">
      <c r="D404" s="848" t="s">
        <v>4</v>
      </c>
    </row>
    <row r="405" spans="4:4">
      <c r="D405" s="848" t="s">
        <v>4</v>
      </c>
    </row>
    <row r="406" spans="4:4">
      <c r="D406" s="848" t="s">
        <v>4</v>
      </c>
    </row>
    <row r="407" spans="4:4">
      <c r="D407" s="848" t="s">
        <v>4</v>
      </c>
    </row>
    <row r="408" spans="4:4">
      <c r="D408" s="848" t="s">
        <v>4</v>
      </c>
    </row>
    <row r="409" spans="4:4">
      <c r="D409" s="848" t="s">
        <v>4</v>
      </c>
    </row>
    <row r="410" spans="4:4">
      <c r="D410" s="848" t="s">
        <v>4</v>
      </c>
    </row>
    <row r="411" spans="4:4">
      <c r="D411" s="848" t="s">
        <v>4</v>
      </c>
    </row>
    <row r="412" spans="4:4">
      <c r="D412" s="848" t="s">
        <v>4</v>
      </c>
    </row>
    <row r="413" spans="4:4">
      <c r="D413" s="848" t="s">
        <v>4</v>
      </c>
    </row>
    <row r="414" spans="4:4">
      <c r="D414" s="848" t="s">
        <v>4</v>
      </c>
    </row>
    <row r="415" spans="4:4">
      <c r="D415" s="848" t="s">
        <v>4</v>
      </c>
    </row>
    <row r="416" spans="4:4">
      <c r="D416" s="848" t="s">
        <v>4</v>
      </c>
    </row>
    <row r="417" spans="4:4">
      <c r="D417" s="848" t="s">
        <v>4</v>
      </c>
    </row>
    <row r="418" spans="4:4">
      <c r="D418" s="848" t="s">
        <v>4</v>
      </c>
    </row>
    <row r="419" spans="4:4">
      <c r="D419" s="848" t="s">
        <v>4</v>
      </c>
    </row>
    <row r="420" spans="4:4">
      <c r="D420" s="848" t="s">
        <v>4</v>
      </c>
    </row>
    <row r="421" spans="4:4">
      <c r="D421" s="848" t="s">
        <v>4</v>
      </c>
    </row>
    <row r="422" spans="4:4">
      <c r="D422" s="848" t="s">
        <v>4</v>
      </c>
    </row>
    <row r="423" spans="4:4">
      <c r="D423" s="848" t="s">
        <v>4</v>
      </c>
    </row>
    <row r="424" spans="4:4">
      <c r="D424" s="848" t="s">
        <v>4</v>
      </c>
    </row>
    <row r="425" spans="4:4">
      <c r="D425" s="848" t="s">
        <v>4</v>
      </c>
    </row>
    <row r="426" spans="4:4">
      <c r="D426" s="848" t="s">
        <v>4</v>
      </c>
    </row>
    <row r="427" spans="4:4">
      <c r="D427" s="848" t="s">
        <v>4</v>
      </c>
    </row>
    <row r="428" spans="4:4">
      <c r="D428" s="848" t="s">
        <v>4</v>
      </c>
    </row>
    <row r="429" spans="4:4">
      <c r="D429" s="848" t="s">
        <v>4</v>
      </c>
    </row>
    <row r="430" spans="4:4">
      <c r="D430" s="848" t="s">
        <v>4</v>
      </c>
    </row>
    <row r="431" spans="4:4">
      <c r="D431" s="848" t="s">
        <v>4</v>
      </c>
    </row>
    <row r="432" spans="4:4">
      <c r="D432" s="848" t="s">
        <v>4</v>
      </c>
    </row>
    <row r="433" spans="4:4">
      <c r="D433" s="848" t="s">
        <v>4</v>
      </c>
    </row>
    <row r="434" spans="4:4">
      <c r="D434" s="848" t="s">
        <v>4</v>
      </c>
    </row>
    <row r="435" spans="4:4">
      <c r="D435" s="848" t="s">
        <v>4</v>
      </c>
    </row>
    <row r="436" spans="4:4">
      <c r="D436" s="848" t="s">
        <v>4</v>
      </c>
    </row>
    <row r="437" spans="4:4">
      <c r="D437" s="848" t="s">
        <v>4</v>
      </c>
    </row>
    <row r="438" spans="4:4">
      <c r="D438" s="848" t="s">
        <v>4</v>
      </c>
    </row>
    <row r="439" spans="4:4">
      <c r="D439" s="848" t="s">
        <v>4</v>
      </c>
    </row>
    <row r="440" spans="4:4">
      <c r="D440" s="848" t="s">
        <v>4</v>
      </c>
    </row>
    <row r="441" spans="4:4">
      <c r="D441" s="848" t="s">
        <v>4</v>
      </c>
    </row>
    <row r="442" spans="4:4">
      <c r="D442" s="848" t="s">
        <v>4</v>
      </c>
    </row>
    <row r="443" spans="4:4">
      <c r="D443" s="848" t="s">
        <v>4</v>
      </c>
    </row>
    <row r="444" spans="4:4">
      <c r="D444" s="848" t="s">
        <v>4</v>
      </c>
    </row>
    <row r="445" spans="4:4">
      <c r="D445" s="848" t="s">
        <v>4</v>
      </c>
    </row>
    <row r="446" spans="4:4">
      <c r="D446" s="848" t="s">
        <v>4</v>
      </c>
    </row>
    <row r="447" spans="4:4">
      <c r="D447" s="848" t="s">
        <v>4</v>
      </c>
    </row>
    <row r="448" spans="4:4">
      <c r="D448" s="848" t="s">
        <v>4</v>
      </c>
    </row>
    <row r="449" spans="4:4">
      <c r="D449" s="848" t="s">
        <v>4</v>
      </c>
    </row>
    <row r="450" spans="4:4">
      <c r="D450" s="848" t="s">
        <v>4</v>
      </c>
    </row>
    <row r="451" spans="4:4">
      <c r="D451" s="848" t="s">
        <v>4</v>
      </c>
    </row>
    <row r="452" spans="4:4">
      <c r="D452" s="848" t="s">
        <v>4</v>
      </c>
    </row>
    <row r="453" spans="4:4">
      <c r="D453" s="848" t="s">
        <v>4</v>
      </c>
    </row>
    <row r="454" spans="4:4">
      <c r="D454" s="848" t="s">
        <v>4</v>
      </c>
    </row>
    <row r="455" spans="4:4">
      <c r="D455" s="848" t="s">
        <v>4</v>
      </c>
    </row>
    <row r="456" spans="4:4">
      <c r="D456" s="848" t="s">
        <v>4</v>
      </c>
    </row>
    <row r="457" spans="4:4">
      <c r="D457" s="848" t="s">
        <v>4</v>
      </c>
    </row>
    <row r="458" spans="4:4">
      <c r="D458" s="848" t="s">
        <v>4</v>
      </c>
    </row>
    <row r="459" spans="4:4">
      <c r="D459" s="848" t="s">
        <v>4</v>
      </c>
    </row>
    <row r="460" spans="4:4">
      <c r="D460" s="848" t="s">
        <v>4</v>
      </c>
    </row>
    <row r="461" spans="4:4">
      <c r="D461" s="848" t="s">
        <v>4</v>
      </c>
    </row>
    <row r="462" spans="4:4">
      <c r="D462" s="848" t="s">
        <v>4</v>
      </c>
    </row>
    <row r="463" spans="4:4">
      <c r="D463" s="848" t="s">
        <v>4</v>
      </c>
    </row>
    <row r="464" spans="4:4">
      <c r="D464" s="848" t="s">
        <v>4</v>
      </c>
    </row>
    <row r="465" spans="4:4">
      <c r="D465" s="848" t="s">
        <v>4</v>
      </c>
    </row>
    <row r="466" spans="4:4">
      <c r="D466" s="848" t="s">
        <v>4</v>
      </c>
    </row>
    <row r="467" spans="4:4">
      <c r="D467" s="848" t="s">
        <v>4</v>
      </c>
    </row>
    <row r="468" spans="4:4">
      <c r="D468" s="848" t="s">
        <v>4</v>
      </c>
    </row>
    <row r="469" spans="4:4">
      <c r="D469" s="848" t="s">
        <v>4</v>
      </c>
    </row>
    <row r="470" spans="4:4">
      <c r="D470" s="848" t="s">
        <v>4</v>
      </c>
    </row>
    <row r="471" spans="4:4">
      <c r="D471" s="848" t="s">
        <v>4</v>
      </c>
    </row>
    <row r="472" spans="4:4">
      <c r="D472" s="848" t="s">
        <v>4</v>
      </c>
    </row>
    <row r="473" spans="4:4">
      <c r="D473" s="848" t="s">
        <v>4</v>
      </c>
    </row>
    <row r="474" spans="4:4">
      <c r="D474" s="848" t="s">
        <v>4</v>
      </c>
    </row>
    <row r="475" spans="4:4">
      <c r="D475" s="848" t="s">
        <v>4</v>
      </c>
    </row>
    <row r="476" spans="4:4">
      <c r="D476" s="848" t="s">
        <v>4</v>
      </c>
    </row>
    <row r="477" spans="4:4">
      <c r="D477" s="848" t="s">
        <v>4</v>
      </c>
    </row>
    <row r="478" spans="4:4">
      <c r="D478" s="848" t="s">
        <v>4</v>
      </c>
    </row>
    <row r="479" spans="4:4">
      <c r="D479" s="848" t="s">
        <v>4</v>
      </c>
    </row>
    <row r="480" spans="4:4">
      <c r="D480" s="848" t="s">
        <v>4</v>
      </c>
    </row>
    <row r="481" spans="4:4">
      <c r="D481" s="848" t="s">
        <v>4</v>
      </c>
    </row>
    <row r="482" spans="4:4">
      <c r="D482" s="848" t="s">
        <v>4</v>
      </c>
    </row>
    <row r="483" spans="4:4">
      <c r="D483" s="848" t="s">
        <v>4</v>
      </c>
    </row>
    <row r="484" spans="4:4">
      <c r="D484" s="848" t="s">
        <v>4</v>
      </c>
    </row>
    <row r="485" spans="4:4">
      <c r="D485" s="848" t="s">
        <v>4</v>
      </c>
    </row>
    <row r="486" spans="4:4">
      <c r="D486" s="848" t="s">
        <v>4</v>
      </c>
    </row>
    <row r="487" spans="4:4">
      <c r="D487" s="848" t="s">
        <v>4</v>
      </c>
    </row>
    <row r="488" spans="4:4">
      <c r="D488" s="848" t="s">
        <v>4</v>
      </c>
    </row>
    <row r="489" spans="4:4">
      <c r="D489" s="848" t="s">
        <v>4</v>
      </c>
    </row>
    <row r="490" spans="4:4">
      <c r="D490" s="848" t="s">
        <v>4</v>
      </c>
    </row>
    <row r="491" spans="4:4">
      <c r="D491" s="848" t="s">
        <v>4</v>
      </c>
    </row>
    <row r="492" spans="4:4">
      <c r="D492" s="848" t="s">
        <v>4</v>
      </c>
    </row>
    <row r="493" spans="4:4">
      <c r="D493" s="848" t="s">
        <v>4</v>
      </c>
    </row>
    <row r="494" spans="4:4">
      <c r="D494" s="848" t="s">
        <v>4</v>
      </c>
    </row>
    <row r="495" spans="4:4">
      <c r="D495" s="848" t="s">
        <v>4</v>
      </c>
    </row>
    <row r="496" spans="4:4">
      <c r="D496" s="848" t="s">
        <v>4</v>
      </c>
    </row>
    <row r="497" spans="4:4">
      <c r="D497" s="848" t="s">
        <v>4</v>
      </c>
    </row>
    <row r="498" spans="4:4">
      <c r="D498" s="848" t="s">
        <v>4</v>
      </c>
    </row>
    <row r="499" spans="4:4">
      <c r="D499" s="848" t="s">
        <v>4</v>
      </c>
    </row>
    <row r="500" spans="4:4">
      <c r="D500" s="848" t="s">
        <v>4</v>
      </c>
    </row>
    <row r="501" spans="4:4">
      <c r="D501" s="848" t="s">
        <v>4</v>
      </c>
    </row>
    <row r="502" spans="4:4">
      <c r="D502" s="848" t="s">
        <v>4</v>
      </c>
    </row>
    <row r="503" spans="4:4">
      <c r="D503" s="848" t="s">
        <v>4</v>
      </c>
    </row>
    <row r="504" spans="4:4">
      <c r="D504" s="848" t="s">
        <v>4</v>
      </c>
    </row>
    <row r="505" spans="4:4">
      <c r="D505" s="848" t="s">
        <v>4</v>
      </c>
    </row>
    <row r="506" spans="4:4">
      <c r="D506" s="848" t="s">
        <v>4</v>
      </c>
    </row>
    <row r="507" spans="4:4">
      <c r="D507" s="848" t="s">
        <v>4</v>
      </c>
    </row>
    <row r="508" spans="4:4">
      <c r="D508" s="848" t="s">
        <v>4</v>
      </c>
    </row>
    <row r="509" spans="4:4">
      <c r="D509" s="848" t="s">
        <v>4</v>
      </c>
    </row>
    <row r="510" spans="4:4">
      <c r="D510" s="848" t="s">
        <v>4</v>
      </c>
    </row>
    <row r="511" spans="4:4">
      <c r="D511" s="848" t="s">
        <v>4</v>
      </c>
    </row>
    <row r="512" spans="4:4">
      <c r="D512" s="848" t="s">
        <v>4</v>
      </c>
    </row>
    <row r="513" spans="4:4">
      <c r="D513" s="848" t="s">
        <v>4</v>
      </c>
    </row>
    <row r="514" spans="4:4">
      <c r="D514" s="848" t="s">
        <v>4</v>
      </c>
    </row>
    <row r="515" spans="4:4">
      <c r="D515" s="848" t="s">
        <v>4</v>
      </c>
    </row>
    <row r="516" spans="4:4">
      <c r="D516" s="848" t="s">
        <v>4</v>
      </c>
    </row>
    <row r="517" spans="4:4">
      <c r="D517" s="848" t="s">
        <v>4</v>
      </c>
    </row>
    <row r="518" spans="4:4">
      <c r="D518" s="848" t="s">
        <v>4</v>
      </c>
    </row>
    <row r="519" spans="4:4">
      <c r="D519" s="848" t="s">
        <v>4</v>
      </c>
    </row>
    <row r="520" spans="4:4">
      <c r="D520" s="848" t="s">
        <v>4</v>
      </c>
    </row>
    <row r="521" spans="4:4">
      <c r="D521" s="848" t="s">
        <v>4</v>
      </c>
    </row>
    <row r="522" spans="4:4">
      <c r="D522" s="848" t="s">
        <v>4</v>
      </c>
    </row>
    <row r="523" spans="4:4">
      <c r="D523" s="848" t="s">
        <v>4</v>
      </c>
    </row>
    <row r="524" spans="4:4">
      <c r="D524" s="848" t="s">
        <v>4</v>
      </c>
    </row>
    <row r="525" spans="4:4">
      <c r="D525" s="848" t="s">
        <v>4</v>
      </c>
    </row>
    <row r="526" spans="4:4">
      <c r="D526" s="848" t="s">
        <v>4</v>
      </c>
    </row>
    <row r="527" spans="4:4">
      <c r="D527" s="848" t="s">
        <v>4</v>
      </c>
    </row>
    <row r="528" spans="4:4">
      <c r="D528" s="848" t="s">
        <v>4</v>
      </c>
    </row>
    <row r="529" spans="4:4">
      <c r="D529" s="848" t="s">
        <v>4</v>
      </c>
    </row>
    <row r="530" spans="4:4">
      <c r="D530" s="848" t="s">
        <v>4</v>
      </c>
    </row>
    <row r="531" spans="4:4">
      <c r="D531" s="848" t="s">
        <v>4</v>
      </c>
    </row>
    <row r="532" spans="4:4">
      <c r="D532" s="848" t="s">
        <v>4</v>
      </c>
    </row>
    <row r="533" spans="4:4">
      <c r="D533" s="848" t="s">
        <v>4</v>
      </c>
    </row>
    <row r="534" spans="4:4">
      <c r="D534" s="848" t="s">
        <v>4</v>
      </c>
    </row>
    <row r="535" spans="4:4">
      <c r="D535" s="848" t="s">
        <v>4</v>
      </c>
    </row>
    <row r="536" spans="4:4">
      <c r="D536" s="848" t="s">
        <v>4</v>
      </c>
    </row>
    <row r="537" spans="4:4">
      <c r="D537" s="848" t="s">
        <v>4</v>
      </c>
    </row>
    <row r="538" spans="4:4">
      <c r="D538" s="848" t="s">
        <v>4</v>
      </c>
    </row>
    <row r="539" spans="4:4">
      <c r="D539" s="848" t="s">
        <v>4</v>
      </c>
    </row>
    <row r="540" spans="4:4">
      <c r="D540" s="848" t="s">
        <v>4</v>
      </c>
    </row>
    <row r="541" spans="4:4">
      <c r="D541" s="848" t="s">
        <v>4</v>
      </c>
    </row>
    <row r="542" spans="4:4">
      <c r="D542" s="848" t="s">
        <v>4</v>
      </c>
    </row>
    <row r="543" spans="4:4">
      <c r="D543" s="848" t="s">
        <v>4</v>
      </c>
    </row>
    <row r="544" spans="4:4">
      <c r="D544" s="848" t="s">
        <v>4</v>
      </c>
    </row>
    <row r="545" spans="4:4">
      <c r="D545" s="848" t="s">
        <v>4</v>
      </c>
    </row>
    <row r="546" spans="4:4">
      <c r="D546" s="848" t="s">
        <v>4</v>
      </c>
    </row>
    <row r="547" spans="4:4">
      <c r="D547" s="848" t="s">
        <v>4</v>
      </c>
    </row>
    <row r="548" spans="4:4">
      <c r="D548" s="848" t="s">
        <v>4</v>
      </c>
    </row>
    <row r="549" spans="4:4">
      <c r="D549" s="848" t="s">
        <v>4</v>
      </c>
    </row>
    <row r="550" spans="4:4">
      <c r="D550" s="848" t="s">
        <v>4</v>
      </c>
    </row>
    <row r="551" spans="4:4">
      <c r="D551" s="848" t="s">
        <v>4</v>
      </c>
    </row>
    <row r="552" spans="4:4">
      <c r="D552" s="848" t="s">
        <v>4</v>
      </c>
    </row>
    <row r="553" spans="4:4">
      <c r="D553" s="848" t="s">
        <v>4</v>
      </c>
    </row>
    <row r="554" spans="4:4">
      <c r="D554" s="848" t="s">
        <v>4</v>
      </c>
    </row>
    <row r="555" spans="4:4">
      <c r="D555" s="848" t="s">
        <v>4</v>
      </c>
    </row>
    <row r="556" spans="4:4">
      <c r="D556" s="848" t="s">
        <v>4</v>
      </c>
    </row>
    <row r="557" spans="4:4">
      <c r="D557" s="848" t="s">
        <v>4</v>
      </c>
    </row>
    <row r="558" spans="4:4">
      <c r="D558" s="848" t="s">
        <v>4</v>
      </c>
    </row>
    <row r="559" spans="4:4">
      <c r="D559" s="848" t="s">
        <v>4</v>
      </c>
    </row>
    <row r="560" spans="4:4">
      <c r="D560" s="848" t="s">
        <v>4</v>
      </c>
    </row>
    <row r="561" spans="4:4">
      <c r="D561" s="848" t="s">
        <v>4</v>
      </c>
    </row>
    <row r="562" spans="4:4">
      <c r="D562" s="848" t="s">
        <v>4</v>
      </c>
    </row>
    <row r="563" spans="4:4">
      <c r="D563" s="848" t="s">
        <v>4</v>
      </c>
    </row>
    <row r="564" spans="4:4">
      <c r="D564" s="848" t="s">
        <v>4</v>
      </c>
    </row>
    <row r="565" spans="4:4">
      <c r="D565" s="848" t="s">
        <v>4</v>
      </c>
    </row>
    <row r="566" spans="4:4">
      <c r="D566" s="848" t="s">
        <v>4</v>
      </c>
    </row>
    <row r="567" spans="4:4">
      <c r="D567" s="848" t="s">
        <v>4</v>
      </c>
    </row>
    <row r="568" spans="4:4">
      <c r="D568" s="848" t="s">
        <v>4</v>
      </c>
    </row>
    <row r="569" spans="4:4">
      <c r="D569" s="848" t="s">
        <v>4</v>
      </c>
    </row>
    <row r="570" spans="4:4">
      <c r="D570" s="848" t="s">
        <v>4</v>
      </c>
    </row>
    <row r="571" spans="4:4">
      <c r="D571" s="848" t="s">
        <v>4</v>
      </c>
    </row>
    <row r="572" spans="4:4">
      <c r="D572" s="848" t="s">
        <v>4</v>
      </c>
    </row>
    <row r="573" spans="4:4">
      <c r="D573" s="848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8" orientation="landscape" useFirstPageNumber="1" r:id="rId1"/>
  <headerFooter alignWithMargins="0">
    <oddHeader>&amp;C&amp;"Arial,Normalny"&amp;12-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E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851" customWidth="1"/>
    <col min="2" max="2" width="1.7109375" style="851" customWidth="1"/>
    <col min="3" max="3" width="55" style="851" customWidth="1"/>
    <col min="4" max="4" width="20.140625" style="851" customWidth="1"/>
    <col min="5" max="8" width="21.42578125" style="851" customWidth="1"/>
    <col min="9" max="256" width="12.5703125" style="851"/>
    <col min="257" max="257" width="4.85546875" style="851" customWidth="1"/>
    <col min="258" max="258" width="1.7109375" style="851" customWidth="1"/>
    <col min="259" max="259" width="55" style="851" customWidth="1"/>
    <col min="260" max="260" width="20.140625" style="851" customWidth="1"/>
    <col min="261" max="264" width="21.42578125" style="851" customWidth="1"/>
    <col min="265" max="512" width="12.5703125" style="851"/>
    <col min="513" max="513" width="4.85546875" style="851" customWidth="1"/>
    <col min="514" max="514" width="1.7109375" style="851" customWidth="1"/>
    <col min="515" max="515" width="55" style="851" customWidth="1"/>
    <col min="516" max="516" width="20.140625" style="851" customWidth="1"/>
    <col min="517" max="520" width="21.42578125" style="851" customWidth="1"/>
    <col min="521" max="768" width="12.5703125" style="851"/>
    <col min="769" max="769" width="4.85546875" style="851" customWidth="1"/>
    <col min="770" max="770" width="1.7109375" style="851" customWidth="1"/>
    <col min="771" max="771" width="55" style="851" customWidth="1"/>
    <col min="772" max="772" width="20.140625" style="851" customWidth="1"/>
    <col min="773" max="776" width="21.42578125" style="851" customWidth="1"/>
    <col min="777" max="1024" width="12.5703125" style="851"/>
    <col min="1025" max="1025" width="4.85546875" style="851" customWidth="1"/>
    <col min="1026" max="1026" width="1.7109375" style="851" customWidth="1"/>
    <col min="1027" max="1027" width="55" style="851" customWidth="1"/>
    <col min="1028" max="1028" width="20.140625" style="851" customWidth="1"/>
    <col min="1029" max="1032" width="21.42578125" style="851" customWidth="1"/>
    <col min="1033" max="1280" width="12.5703125" style="851"/>
    <col min="1281" max="1281" width="4.85546875" style="851" customWidth="1"/>
    <col min="1282" max="1282" width="1.7109375" style="851" customWidth="1"/>
    <col min="1283" max="1283" width="55" style="851" customWidth="1"/>
    <col min="1284" max="1284" width="20.140625" style="851" customWidth="1"/>
    <col min="1285" max="1288" width="21.42578125" style="851" customWidth="1"/>
    <col min="1289" max="1536" width="12.5703125" style="851"/>
    <col min="1537" max="1537" width="4.85546875" style="851" customWidth="1"/>
    <col min="1538" max="1538" width="1.7109375" style="851" customWidth="1"/>
    <col min="1539" max="1539" width="55" style="851" customWidth="1"/>
    <col min="1540" max="1540" width="20.140625" style="851" customWidth="1"/>
    <col min="1541" max="1544" width="21.42578125" style="851" customWidth="1"/>
    <col min="1545" max="1792" width="12.5703125" style="851"/>
    <col min="1793" max="1793" width="4.85546875" style="851" customWidth="1"/>
    <col min="1794" max="1794" width="1.7109375" style="851" customWidth="1"/>
    <col min="1795" max="1795" width="55" style="851" customWidth="1"/>
    <col min="1796" max="1796" width="20.140625" style="851" customWidth="1"/>
    <col min="1797" max="1800" width="21.42578125" style="851" customWidth="1"/>
    <col min="1801" max="2048" width="12.5703125" style="851"/>
    <col min="2049" max="2049" width="4.85546875" style="851" customWidth="1"/>
    <col min="2050" max="2050" width="1.7109375" style="851" customWidth="1"/>
    <col min="2051" max="2051" width="55" style="851" customWidth="1"/>
    <col min="2052" max="2052" width="20.140625" style="851" customWidth="1"/>
    <col min="2053" max="2056" width="21.42578125" style="851" customWidth="1"/>
    <col min="2057" max="2304" width="12.5703125" style="851"/>
    <col min="2305" max="2305" width="4.85546875" style="851" customWidth="1"/>
    <col min="2306" max="2306" width="1.7109375" style="851" customWidth="1"/>
    <col min="2307" max="2307" width="55" style="851" customWidth="1"/>
    <col min="2308" max="2308" width="20.140625" style="851" customWidth="1"/>
    <col min="2309" max="2312" width="21.42578125" style="851" customWidth="1"/>
    <col min="2313" max="2560" width="12.5703125" style="851"/>
    <col min="2561" max="2561" width="4.85546875" style="851" customWidth="1"/>
    <col min="2562" max="2562" width="1.7109375" style="851" customWidth="1"/>
    <col min="2563" max="2563" width="55" style="851" customWidth="1"/>
    <col min="2564" max="2564" width="20.140625" style="851" customWidth="1"/>
    <col min="2565" max="2568" width="21.42578125" style="851" customWidth="1"/>
    <col min="2569" max="2816" width="12.5703125" style="851"/>
    <col min="2817" max="2817" width="4.85546875" style="851" customWidth="1"/>
    <col min="2818" max="2818" width="1.7109375" style="851" customWidth="1"/>
    <col min="2819" max="2819" width="55" style="851" customWidth="1"/>
    <col min="2820" max="2820" width="20.140625" style="851" customWidth="1"/>
    <col min="2821" max="2824" width="21.42578125" style="851" customWidth="1"/>
    <col min="2825" max="3072" width="12.5703125" style="851"/>
    <col min="3073" max="3073" width="4.85546875" style="851" customWidth="1"/>
    <col min="3074" max="3074" width="1.7109375" style="851" customWidth="1"/>
    <col min="3075" max="3075" width="55" style="851" customWidth="1"/>
    <col min="3076" max="3076" width="20.140625" style="851" customWidth="1"/>
    <col min="3077" max="3080" width="21.42578125" style="851" customWidth="1"/>
    <col min="3081" max="3328" width="12.5703125" style="851"/>
    <col min="3329" max="3329" width="4.85546875" style="851" customWidth="1"/>
    <col min="3330" max="3330" width="1.7109375" style="851" customWidth="1"/>
    <col min="3331" max="3331" width="55" style="851" customWidth="1"/>
    <col min="3332" max="3332" width="20.140625" style="851" customWidth="1"/>
    <col min="3333" max="3336" width="21.42578125" style="851" customWidth="1"/>
    <col min="3337" max="3584" width="12.5703125" style="851"/>
    <col min="3585" max="3585" width="4.85546875" style="851" customWidth="1"/>
    <col min="3586" max="3586" width="1.7109375" style="851" customWidth="1"/>
    <col min="3587" max="3587" width="55" style="851" customWidth="1"/>
    <col min="3588" max="3588" width="20.140625" style="851" customWidth="1"/>
    <col min="3589" max="3592" width="21.42578125" style="851" customWidth="1"/>
    <col min="3593" max="3840" width="12.5703125" style="851"/>
    <col min="3841" max="3841" width="4.85546875" style="851" customWidth="1"/>
    <col min="3842" max="3842" width="1.7109375" style="851" customWidth="1"/>
    <col min="3843" max="3843" width="55" style="851" customWidth="1"/>
    <col min="3844" max="3844" width="20.140625" style="851" customWidth="1"/>
    <col min="3845" max="3848" width="21.42578125" style="851" customWidth="1"/>
    <col min="3849" max="4096" width="12.5703125" style="851"/>
    <col min="4097" max="4097" width="4.85546875" style="851" customWidth="1"/>
    <col min="4098" max="4098" width="1.7109375" style="851" customWidth="1"/>
    <col min="4099" max="4099" width="55" style="851" customWidth="1"/>
    <col min="4100" max="4100" width="20.140625" style="851" customWidth="1"/>
    <col min="4101" max="4104" width="21.42578125" style="851" customWidth="1"/>
    <col min="4105" max="4352" width="12.5703125" style="851"/>
    <col min="4353" max="4353" width="4.85546875" style="851" customWidth="1"/>
    <col min="4354" max="4354" width="1.7109375" style="851" customWidth="1"/>
    <col min="4355" max="4355" width="55" style="851" customWidth="1"/>
    <col min="4356" max="4356" width="20.140625" style="851" customWidth="1"/>
    <col min="4357" max="4360" width="21.42578125" style="851" customWidth="1"/>
    <col min="4361" max="4608" width="12.5703125" style="851"/>
    <col min="4609" max="4609" width="4.85546875" style="851" customWidth="1"/>
    <col min="4610" max="4610" width="1.7109375" style="851" customWidth="1"/>
    <col min="4611" max="4611" width="55" style="851" customWidth="1"/>
    <col min="4612" max="4612" width="20.140625" style="851" customWidth="1"/>
    <col min="4613" max="4616" width="21.42578125" style="851" customWidth="1"/>
    <col min="4617" max="4864" width="12.5703125" style="851"/>
    <col min="4865" max="4865" width="4.85546875" style="851" customWidth="1"/>
    <col min="4866" max="4866" width="1.7109375" style="851" customWidth="1"/>
    <col min="4867" max="4867" width="55" style="851" customWidth="1"/>
    <col min="4868" max="4868" width="20.140625" style="851" customWidth="1"/>
    <col min="4869" max="4872" width="21.42578125" style="851" customWidth="1"/>
    <col min="4873" max="5120" width="12.5703125" style="851"/>
    <col min="5121" max="5121" width="4.85546875" style="851" customWidth="1"/>
    <col min="5122" max="5122" width="1.7109375" style="851" customWidth="1"/>
    <col min="5123" max="5123" width="55" style="851" customWidth="1"/>
    <col min="5124" max="5124" width="20.140625" style="851" customWidth="1"/>
    <col min="5125" max="5128" width="21.42578125" style="851" customWidth="1"/>
    <col min="5129" max="5376" width="12.5703125" style="851"/>
    <col min="5377" max="5377" width="4.85546875" style="851" customWidth="1"/>
    <col min="5378" max="5378" width="1.7109375" style="851" customWidth="1"/>
    <col min="5379" max="5379" width="55" style="851" customWidth="1"/>
    <col min="5380" max="5380" width="20.140625" style="851" customWidth="1"/>
    <col min="5381" max="5384" width="21.42578125" style="851" customWidth="1"/>
    <col min="5385" max="5632" width="12.5703125" style="851"/>
    <col min="5633" max="5633" width="4.85546875" style="851" customWidth="1"/>
    <col min="5634" max="5634" width="1.7109375" style="851" customWidth="1"/>
    <col min="5635" max="5635" width="55" style="851" customWidth="1"/>
    <col min="5636" max="5636" width="20.140625" style="851" customWidth="1"/>
    <col min="5637" max="5640" width="21.42578125" style="851" customWidth="1"/>
    <col min="5641" max="5888" width="12.5703125" style="851"/>
    <col min="5889" max="5889" width="4.85546875" style="851" customWidth="1"/>
    <col min="5890" max="5890" width="1.7109375" style="851" customWidth="1"/>
    <col min="5891" max="5891" width="55" style="851" customWidth="1"/>
    <col min="5892" max="5892" width="20.140625" style="851" customWidth="1"/>
    <col min="5893" max="5896" width="21.42578125" style="851" customWidth="1"/>
    <col min="5897" max="6144" width="12.5703125" style="851"/>
    <col min="6145" max="6145" width="4.85546875" style="851" customWidth="1"/>
    <col min="6146" max="6146" width="1.7109375" style="851" customWidth="1"/>
    <col min="6147" max="6147" width="55" style="851" customWidth="1"/>
    <col min="6148" max="6148" width="20.140625" style="851" customWidth="1"/>
    <col min="6149" max="6152" width="21.42578125" style="851" customWidth="1"/>
    <col min="6153" max="6400" width="12.5703125" style="851"/>
    <col min="6401" max="6401" width="4.85546875" style="851" customWidth="1"/>
    <col min="6402" max="6402" width="1.7109375" style="851" customWidth="1"/>
    <col min="6403" max="6403" width="55" style="851" customWidth="1"/>
    <col min="6404" max="6404" width="20.140625" style="851" customWidth="1"/>
    <col min="6405" max="6408" width="21.42578125" style="851" customWidth="1"/>
    <col min="6409" max="6656" width="12.5703125" style="851"/>
    <col min="6657" max="6657" width="4.85546875" style="851" customWidth="1"/>
    <col min="6658" max="6658" width="1.7109375" style="851" customWidth="1"/>
    <col min="6659" max="6659" width="55" style="851" customWidth="1"/>
    <col min="6660" max="6660" width="20.140625" style="851" customWidth="1"/>
    <col min="6661" max="6664" width="21.42578125" style="851" customWidth="1"/>
    <col min="6665" max="6912" width="12.5703125" style="851"/>
    <col min="6913" max="6913" width="4.85546875" style="851" customWidth="1"/>
    <col min="6914" max="6914" width="1.7109375" style="851" customWidth="1"/>
    <col min="6915" max="6915" width="55" style="851" customWidth="1"/>
    <col min="6916" max="6916" width="20.140625" style="851" customWidth="1"/>
    <col min="6917" max="6920" width="21.42578125" style="851" customWidth="1"/>
    <col min="6921" max="7168" width="12.5703125" style="851"/>
    <col min="7169" max="7169" width="4.85546875" style="851" customWidth="1"/>
    <col min="7170" max="7170" width="1.7109375" style="851" customWidth="1"/>
    <col min="7171" max="7171" width="55" style="851" customWidth="1"/>
    <col min="7172" max="7172" width="20.140625" style="851" customWidth="1"/>
    <col min="7173" max="7176" width="21.42578125" style="851" customWidth="1"/>
    <col min="7177" max="7424" width="12.5703125" style="851"/>
    <col min="7425" max="7425" width="4.85546875" style="851" customWidth="1"/>
    <col min="7426" max="7426" width="1.7109375" style="851" customWidth="1"/>
    <col min="7427" max="7427" width="55" style="851" customWidth="1"/>
    <col min="7428" max="7428" width="20.140625" style="851" customWidth="1"/>
    <col min="7429" max="7432" width="21.42578125" style="851" customWidth="1"/>
    <col min="7433" max="7680" width="12.5703125" style="851"/>
    <col min="7681" max="7681" width="4.85546875" style="851" customWidth="1"/>
    <col min="7682" max="7682" width="1.7109375" style="851" customWidth="1"/>
    <col min="7683" max="7683" width="55" style="851" customWidth="1"/>
    <col min="7684" max="7684" width="20.140625" style="851" customWidth="1"/>
    <col min="7685" max="7688" width="21.42578125" style="851" customWidth="1"/>
    <col min="7689" max="7936" width="12.5703125" style="851"/>
    <col min="7937" max="7937" width="4.85546875" style="851" customWidth="1"/>
    <col min="7938" max="7938" width="1.7109375" style="851" customWidth="1"/>
    <col min="7939" max="7939" width="55" style="851" customWidth="1"/>
    <col min="7940" max="7940" width="20.140625" style="851" customWidth="1"/>
    <col min="7941" max="7944" width="21.42578125" style="851" customWidth="1"/>
    <col min="7945" max="8192" width="12.5703125" style="851"/>
    <col min="8193" max="8193" width="4.85546875" style="851" customWidth="1"/>
    <col min="8194" max="8194" width="1.7109375" style="851" customWidth="1"/>
    <col min="8195" max="8195" width="55" style="851" customWidth="1"/>
    <col min="8196" max="8196" width="20.140625" style="851" customWidth="1"/>
    <col min="8197" max="8200" width="21.42578125" style="851" customWidth="1"/>
    <col min="8201" max="8448" width="12.5703125" style="851"/>
    <col min="8449" max="8449" width="4.85546875" style="851" customWidth="1"/>
    <col min="8450" max="8450" width="1.7109375" style="851" customWidth="1"/>
    <col min="8451" max="8451" width="55" style="851" customWidth="1"/>
    <col min="8452" max="8452" width="20.140625" style="851" customWidth="1"/>
    <col min="8453" max="8456" width="21.42578125" style="851" customWidth="1"/>
    <col min="8457" max="8704" width="12.5703125" style="851"/>
    <col min="8705" max="8705" width="4.85546875" style="851" customWidth="1"/>
    <col min="8706" max="8706" width="1.7109375" style="851" customWidth="1"/>
    <col min="8707" max="8707" width="55" style="851" customWidth="1"/>
    <col min="8708" max="8708" width="20.140625" style="851" customWidth="1"/>
    <col min="8709" max="8712" width="21.42578125" style="851" customWidth="1"/>
    <col min="8713" max="8960" width="12.5703125" style="851"/>
    <col min="8961" max="8961" width="4.85546875" style="851" customWidth="1"/>
    <col min="8962" max="8962" width="1.7109375" style="851" customWidth="1"/>
    <col min="8963" max="8963" width="55" style="851" customWidth="1"/>
    <col min="8964" max="8964" width="20.140625" style="851" customWidth="1"/>
    <col min="8965" max="8968" width="21.42578125" style="851" customWidth="1"/>
    <col min="8969" max="9216" width="12.5703125" style="851"/>
    <col min="9217" max="9217" width="4.85546875" style="851" customWidth="1"/>
    <col min="9218" max="9218" width="1.7109375" style="851" customWidth="1"/>
    <col min="9219" max="9219" width="55" style="851" customWidth="1"/>
    <col min="9220" max="9220" width="20.140625" style="851" customWidth="1"/>
    <col min="9221" max="9224" width="21.42578125" style="851" customWidth="1"/>
    <col min="9225" max="9472" width="12.5703125" style="851"/>
    <col min="9473" max="9473" width="4.85546875" style="851" customWidth="1"/>
    <col min="9474" max="9474" width="1.7109375" style="851" customWidth="1"/>
    <col min="9475" max="9475" width="55" style="851" customWidth="1"/>
    <col min="9476" max="9476" width="20.140625" style="851" customWidth="1"/>
    <col min="9477" max="9480" width="21.42578125" style="851" customWidth="1"/>
    <col min="9481" max="9728" width="12.5703125" style="851"/>
    <col min="9729" max="9729" width="4.85546875" style="851" customWidth="1"/>
    <col min="9730" max="9730" width="1.7109375" style="851" customWidth="1"/>
    <col min="9731" max="9731" width="55" style="851" customWidth="1"/>
    <col min="9732" max="9732" width="20.140625" style="851" customWidth="1"/>
    <col min="9733" max="9736" width="21.42578125" style="851" customWidth="1"/>
    <col min="9737" max="9984" width="12.5703125" style="851"/>
    <col min="9985" max="9985" width="4.85546875" style="851" customWidth="1"/>
    <col min="9986" max="9986" width="1.7109375" style="851" customWidth="1"/>
    <col min="9987" max="9987" width="55" style="851" customWidth="1"/>
    <col min="9988" max="9988" width="20.140625" style="851" customWidth="1"/>
    <col min="9989" max="9992" width="21.42578125" style="851" customWidth="1"/>
    <col min="9993" max="10240" width="12.5703125" style="851"/>
    <col min="10241" max="10241" width="4.85546875" style="851" customWidth="1"/>
    <col min="10242" max="10242" width="1.7109375" style="851" customWidth="1"/>
    <col min="10243" max="10243" width="55" style="851" customWidth="1"/>
    <col min="10244" max="10244" width="20.140625" style="851" customWidth="1"/>
    <col min="10245" max="10248" width="21.42578125" style="851" customWidth="1"/>
    <col min="10249" max="10496" width="12.5703125" style="851"/>
    <col min="10497" max="10497" width="4.85546875" style="851" customWidth="1"/>
    <col min="10498" max="10498" width="1.7109375" style="851" customWidth="1"/>
    <col min="10499" max="10499" width="55" style="851" customWidth="1"/>
    <col min="10500" max="10500" width="20.140625" style="851" customWidth="1"/>
    <col min="10501" max="10504" width="21.42578125" style="851" customWidth="1"/>
    <col min="10505" max="10752" width="12.5703125" style="851"/>
    <col min="10753" max="10753" width="4.85546875" style="851" customWidth="1"/>
    <col min="10754" max="10754" width="1.7109375" style="851" customWidth="1"/>
    <col min="10755" max="10755" width="55" style="851" customWidth="1"/>
    <col min="10756" max="10756" width="20.140625" style="851" customWidth="1"/>
    <col min="10757" max="10760" width="21.42578125" style="851" customWidth="1"/>
    <col min="10761" max="11008" width="12.5703125" style="851"/>
    <col min="11009" max="11009" width="4.85546875" style="851" customWidth="1"/>
    <col min="11010" max="11010" width="1.7109375" style="851" customWidth="1"/>
    <col min="11011" max="11011" width="55" style="851" customWidth="1"/>
    <col min="11012" max="11012" width="20.140625" style="851" customWidth="1"/>
    <col min="11013" max="11016" width="21.42578125" style="851" customWidth="1"/>
    <col min="11017" max="11264" width="12.5703125" style="851"/>
    <col min="11265" max="11265" width="4.85546875" style="851" customWidth="1"/>
    <col min="11266" max="11266" width="1.7109375" style="851" customWidth="1"/>
    <col min="11267" max="11267" width="55" style="851" customWidth="1"/>
    <col min="11268" max="11268" width="20.140625" style="851" customWidth="1"/>
    <col min="11269" max="11272" width="21.42578125" style="851" customWidth="1"/>
    <col min="11273" max="11520" width="12.5703125" style="851"/>
    <col min="11521" max="11521" width="4.85546875" style="851" customWidth="1"/>
    <col min="11522" max="11522" width="1.7109375" style="851" customWidth="1"/>
    <col min="11523" max="11523" width="55" style="851" customWidth="1"/>
    <col min="11524" max="11524" width="20.140625" style="851" customWidth="1"/>
    <col min="11525" max="11528" width="21.42578125" style="851" customWidth="1"/>
    <col min="11529" max="11776" width="12.5703125" style="851"/>
    <col min="11777" max="11777" width="4.85546875" style="851" customWidth="1"/>
    <col min="11778" max="11778" width="1.7109375" style="851" customWidth="1"/>
    <col min="11779" max="11779" width="55" style="851" customWidth="1"/>
    <col min="11780" max="11780" width="20.140625" style="851" customWidth="1"/>
    <col min="11781" max="11784" width="21.42578125" style="851" customWidth="1"/>
    <col min="11785" max="12032" width="12.5703125" style="851"/>
    <col min="12033" max="12033" width="4.85546875" style="851" customWidth="1"/>
    <col min="12034" max="12034" width="1.7109375" style="851" customWidth="1"/>
    <col min="12035" max="12035" width="55" style="851" customWidth="1"/>
    <col min="12036" max="12036" width="20.140625" style="851" customWidth="1"/>
    <col min="12037" max="12040" width="21.42578125" style="851" customWidth="1"/>
    <col min="12041" max="12288" width="12.5703125" style="851"/>
    <col min="12289" max="12289" width="4.85546875" style="851" customWidth="1"/>
    <col min="12290" max="12290" width="1.7109375" style="851" customWidth="1"/>
    <col min="12291" max="12291" width="55" style="851" customWidth="1"/>
    <col min="12292" max="12292" width="20.140625" style="851" customWidth="1"/>
    <col min="12293" max="12296" width="21.42578125" style="851" customWidth="1"/>
    <col min="12297" max="12544" width="12.5703125" style="851"/>
    <col min="12545" max="12545" width="4.85546875" style="851" customWidth="1"/>
    <col min="12546" max="12546" width="1.7109375" style="851" customWidth="1"/>
    <col min="12547" max="12547" width="55" style="851" customWidth="1"/>
    <col min="12548" max="12548" width="20.140625" style="851" customWidth="1"/>
    <col min="12549" max="12552" width="21.42578125" style="851" customWidth="1"/>
    <col min="12553" max="12800" width="12.5703125" style="851"/>
    <col min="12801" max="12801" width="4.85546875" style="851" customWidth="1"/>
    <col min="12802" max="12802" width="1.7109375" style="851" customWidth="1"/>
    <col min="12803" max="12803" width="55" style="851" customWidth="1"/>
    <col min="12804" max="12804" width="20.140625" style="851" customWidth="1"/>
    <col min="12805" max="12808" width="21.42578125" style="851" customWidth="1"/>
    <col min="12809" max="13056" width="12.5703125" style="851"/>
    <col min="13057" max="13057" width="4.85546875" style="851" customWidth="1"/>
    <col min="13058" max="13058" width="1.7109375" style="851" customWidth="1"/>
    <col min="13059" max="13059" width="55" style="851" customWidth="1"/>
    <col min="13060" max="13060" width="20.140625" style="851" customWidth="1"/>
    <col min="13061" max="13064" width="21.42578125" style="851" customWidth="1"/>
    <col min="13065" max="13312" width="12.5703125" style="851"/>
    <col min="13313" max="13313" width="4.85546875" style="851" customWidth="1"/>
    <col min="13314" max="13314" width="1.7109375" style="851" customWidth="1"/>
    <col min="13315" max="13315" width="55" style="851" customWidth="1"/>
    <col min="13316" max="13316" width="20.140625" style="851" customWidth="1"/>
    <col min="13317" max="13320" width="21.42578125" style="851" customWidth="1"/>
    <col min="13321" max="13568" width="12.5703125" style="851"/>
    <col min="13569" max="13569" width="4.85546875" style="851" customWidth="1"/>
    <col min="13570" max="13570" width="1.7109375" style="851" customWidth="1"/>
    <col min="13571" max="13571" width="55" style="851" customWidth="1"/>
    <col min="13572" max="13572" width="20.140625" style="851" customWidth="1"/>
    <col min="13573" max="13576" width="21.42578125" style="851" customWidth="1"/>
    <col min="13577" max="13824" width="12.5703125" style="851"/>
    <col min="13825" max="13825" width="4.85546875" style="851" customWidth="1"/>
    <col min="13826" max="13826" width="1.7109375" style="851" customWidth="1"/>
    <col min="13827" max="13827" width="55" style="851" customWidth="1"/>
    <col min="13828" max="13828" width="20.140625" style="851" customWidth="1"/>
    <col min="13829" max="13832" width="21.42578125" style="851" customWidth="1"/>
    <col min="13833" max="14080" width="12.5703125" style="851"/>
    <col min="14081" max="14081" width="4.85546875" style="851" customWidth="1"/>
    <col min="14082" max="14082" width="1.7109375" style="851" customWidth="1"/>
    <col min="14083" max="14083" width="55" style="851" customWidth="1"/>
    <col min="14084" max="14084" width="20.140625" style="851" customWidth="1"/>
    <col min="14085" max="14088" width="21.42578125" style="851" customWidth="1"/>
    <col min="14089" max="14336" width="12.5703125" style="851"/>
    <col min="14337" max="14337" width="4.85546875" style="851" customWidth="1"/>
    <col min="14338" max="14338" width="1.7109375" style="851" customWidth="1"/>
    <col min="14339" max="14339" width="55" style="851" customWidth="1"/>
    <col min="14340" max="14340" width="20.140625" style="851" customWidth="1"/>
    <col min="14341" max="14344" width="21.42578125" style="851" customWidth="1"/>
    <col min="14345" max="14592" width="12.5703125" style="851"/>
    <col min="14593" max="14593" width="4.85546875" style="851" customWidth="1"/>
    <col min="14594" max="14594" width="1.7109375" style="851" customWidth="1"/>
    <col min="14595" max="14595" width="55" style="851" customWidth="1"/>
    <col min="14596" max="14596" width="20.140625" style="851" customWidth="1"/>
    <col min="14597" max="14600" width="21.42578125" style="851" customWidth="1"/>
    <col min="14601" max="14848" width="12.5703125" style="851"/>
    <col min="14849" max="14849" width="4.85546875" style="851" customWidth="1"/>
    <col min="14850" max="14850" width="1.7109375" style="851" customWidth="1"/>
    <col min="14851" max="14851" width="55" style="851" customWidth="1"/>
    <col min="14852" max="14852" width="20.140625" style="851" customWidth="1"/>
    <col min="14853" max="14856" width="21.42578125" style="851" customWidth="1"/>
    <col min="14857" max="15104" width="12.5703125" style="851"/>
    <col min="15105" max="15105" width="4.85546875" style="851" customWidth="1"/>
    <col min="15106" max="15106" width="1.7109375" style="851" customWidth="1"/>
    <col min="15107" max="15107" width="55" style="851" customWidth="1"/>
    <col min="15108" max="15108" width="20.140625" style="851" customWidth="1"/>
    <col min="15109" max="15112" width="21.42578125" style="851" customWidth="1"/>
    <col min="15113" max="15360" width="12.5703125" style="851"/>
    <col min="15361" max="15361" width="4.85546875" style="851" customWidth="1"/>
    <col min="15362" max="15362" width="1.7109375" style="851" customWidth="1"/>
    <col min="15363" max="15363" width="55" style="851" customWidth="1"/>
    <col min="15364" max="15364" width="20.140625" style="851" customWidth="1"/>
    <col min="15365" max="15368" width="21.42578125" style="851" customWidth="1"/>
    <col min="15369" max="15616" width="12.5703125" style="851"/>
    <col min="15617" max="15617" width="4.85546875" style="851" customWidth="1"/>
    <col min="15618" max="15618" width="1.7109375" style="851" customWidth="1"/>
    <col min="15619" max="15619" width="55" style="851" customWidth="1"/>
    <col min="15620" max="15620" width="20.140625" style="851" customWidth="1"/>
    <col min="15621" max="15624" width="21.42578125" style="851" customWidth="1"/>
    <col min="15625" max="15872" width="12.5703125" style="851"/>
    <col min="15873" max="15873" width="4.85546875" style="851" customWidth="1"/>
    <col min="15874" max="15874" width="1.7109375" style="851" customWidth="1"/>
    <col min="15875" max="15875" width="55" style="851" customWidth="1"/>
    <col min="15876" max="15876" width="20.140625" style="851" customWidth="1"/>
    <col min="15877" max="15880" width="21.42578125" style="851" customWidth="1"/>
    <col min="15881" max="16128" width="12.5703125" style="851"/>
    <col min="16129" max="16129" width="4.85546875" style="851" customWidth="1"/>
    <col min="16130" max="16130" width="1.7109375" style="851" customWidth="1"/>
    <col min="16131" max="16131" width="55" style="851" customWidth="1"/>
    <col min="16132" max="16132" width="20.140625" style="851" customWidth="1"/>
    <col min="16133" max="16136" width="21.42578125" style="851" customWidth="1"/>
    <col min="16137" max="16384" width="12.5703125" style="851"/>
  </cols>
  <sheetData>
    <row r="1" spans="1:31" ht="16.5" customHeight="1">
      <c r="A1" s="1598" t="s">
        <v>651</v>
      </c>
      <c r="B1" s="1598"/>
      <c r="C1" s="1598"/>
      <c r="D1" s="849"/>
      <c r="E1" s="849"/>
      <c r="F1" s="849"/>
      <c r="G1" s="850"/>
      <c r="H1" s="850"/>
    </row>
    <row r="2" spans="1:31" ht="15.75" customHeight="1">
      <c r="A2" s="1599" t="s">
        <v>652</v>
      </c>
      <c r="B2" s="1599"/>
      <c r="C2" s="1599"/>
      <c r="D2" s="1599"/>
      <c r="E2" s="1599"/>
      <c r="F2" s="1599"/>
      <c r="G2" s="1599"/>
      <c r="H2" s="1599"/>
    </row>
    <row r="3" spans="1:31" ht="12" customHeight="1">
      <c r="A3" s="849"/>
      <c r="B3" s="849"/>
      <c r="C3" s="852"/>
      <c r="D3" s="853"/>
      <c r="E3" s="853"/>
      <c r="F3" s="853"/>
      <c r="G3" s="854"/>
      <c r="H3" s="854"/>
    </row>
    <row r="4" spans="1:31" ht="15" customHeight="1">
      <c r="A4" s="855"/>
      <c r="B4" s="855"/>
      <c r="C4" s="852"/>
      <c r="D4" s="853"/>
      <c r="E4" s="853"/>
      <c r="F4" s="853"/>
      <c r="G4" s="854"/>
      <c r="H4" s="856" t="s">
        <v>2</v>
      </c>
    </row>
    <row r="5" spans="1:31" ht="16.5" customHeight="1">
      <c r="A5" s="857"/>
      <c r="B5" s="850"/>
      <c r="C5" s="858"/>
      <c r="D5" s="1600" t="s">
        <v>601</v>
      </c>
      <c r="E5" s="1601"/>
      <c r="F5" s="1602"/>
      <c r="G5" s="1603" t="s">
        <v>602</v>
      </c>
      <c r="H5" s="1604"/>
    </row>
    <row r="6" spans="1:31" ht="15" customHeight="1">
      <c r="A6" s="859"/>
      <c r="B6" s="850"/>
      <c r="C6" s="860"/>
      <c r="D6" s="1591" t="s">
        <v>603</v>
      </c>
      <c r="E6" s="1592"/>
      <c r="F6" s="1593"/>
      <c r="G6" s="1572" t="s">
        <v>603</v>
      </c>
      <c r="H6" s="1574"/>
      <c r="L6" s="861" t="s">
        <v>4</v>
      </c>
      <c r="M6" s="861" t="s">
        <v>4</v>
      </c>
      <c r="N6" s="861" t="s">
        <v>4</v>
      </c>
      <c r="O6" s="861" t="s">
        <v>4</v>
      </c>
      <c r="X6" s="861" t="s">
        <v>4</v>
      </c>
      <c r="Y6" s="861" t="s">
        <v>4</v>
      </c>
      <c r="Z6" s="861" t="s">
        <v>4</v>
      </c>
      <c r="AA6" s="861" t="s">
        <v>4</v>
      </c>
    </row>
    <row r="7" spans="1:31" ht="15.75">
      <c r="A7" s="859"/>
      <c r="B7" s="850"/>
      <c r="C7" s="862" t="s">
        <v>3</v>
      </c>
      <c r="D7" s="863"/>
      <c r="E7" s="864" t="s">
        <v>604</v>
      </c>
      <c r="F7" s="865"/>
      <c r="G7" s="866" t="s">
        <v>4</v>
      </c>
      <c r="H7" s="867" t="s">
        <v>4</v>
      </c>
    </row>
    <row r="8" spans="1:31" ht="14.25" customHeight="1">
      <c r="A8" s="859"/>
      <c r="B8" s="850"/>
      <c r="C8" s="868"/>
      <c r="D8" s="869"/>
      <c r="E8" s="870"/>
      <c r="F8" s="871" t="s">
        <v>604</v>
      </c>
      <c r="G8" s="872" t="s">
        <v>605</v>
      </c>
      <c r="H8" s="867" t="s">
        <v>606</v>
      </c>
      <c r="L8" s="861" t="s">
        <v>4</v>
      </c>
      <c r="M8" s="861" t="s">
        <v>4</v>
      </c>
      <c r="N8" s="861" t="s">
        <v>4</v>
      </c>
      <c r="O8" s="861" t="s">
        <v>4</v>
      </c>
      <c r="X8" s="861" t="s">
        <v>4</v>
      </c>
      <c r="Y8" s="861" t="s">
        <v>4</v>
      </c>
      <c r="Z8" s="861" t="s">
        <v>4</v>
      </c>
      <c r="AA8" s="861" t="s">
        <v>4</v>
      </c>
    </row>
    <row r="9" spans="1:31" ht="14.25" customHeight="1">
      <c r="A9" s="859"/>
      <c r="B9" s="850"/>
      <c r="C9" s="873"/>
      <c r="D9" s="874" t="s">
        <v>607</v>
      </c>
      <c r="E9" s="875" t="s">
        <v>608</v>
      </c>
      <c r="F9" s="876" t="s">
        <v>609</v>
      </c>
      <c r="G9" s="872" t="s">
        <v>610</v>
      </c>
      <c r="H9" s="867" t="s">
        <v>611</v>
      </c>
    </row>
    <row r="10" spans="1:31" ht="14.25" customHeight="1">
      <c r="A10" s="877"/>
      <c r="B10" s="855"/>
      <c r="C10" s="878"/>
      <c r="D10" s="879"/>
      <c r="E10" s="880"/>
      <c r="F10" s="876" t="s">
        <v>612</v>
      </c>
      <c r="G10" s="881" t="s">
        <v>613</v>
      </c>
      <c r="H10" s="882"/>
      <c r="L10" s="861" t="s">
        <v>4</v>
      </c>
      <c r="M10" s="861" t="s">
        <v>4</v>
      </c>
      <c r="N10" s="861" t="s">
        <v>4</v>
      </c>
      <c r="O10" s="861" t="s">
        <v>4</v>
      </c>
      <c r="X10" s="861" t="s">
        <v>4</v>
      </c>
      <c r="Y10" s="861" t="s">
        <v>4</v>
      </c>
      <c r="Z10" s="861" t="s">
        <v>4</v>
      </c>
      <c r="AA10" s="861" t="s">
        <v>4</v>
      </c>
    </row>
    <row r="11" spans="1:31" ht="9.9499999999999993" customHeight="1">
      <c r="A11" s="883"/>
      <c r="B11" s="884"/>
      <c r="C11" s="885" t="s">
        <v>464</v>
      </c>
      <c r="D11" s="886">
        <v>2</v>
      </c>
      <c r="E11" s="887">
        <v>3</v>
      </c>
      <c r="F11" s="887">
        <v>4</v>
      </c>
      <c r="G11" s="888">
        <v>5</v>
      </c>
      <c r="H11" s="889">
        <v>6</v>
      </c>
    </row>
    <row r="12" spans="1:31" ht="15.75" customHeight="1">
      <c r="A12" s="857"/>
      <c r="B12" s="890"/>
      <c r="C12" s="891" t="s">
        <v>4</v>
      </c>
      <c r="D12" s="892" t="s">
        <v>4</v>
      </c>
      <c r="E12" s="893" t="s">
        <v>125</v>
      </c>
      <c r="F12" s="894"/>
      <c r="G12" s="895" t="s">
        <v>4</v>
      </c>
      <c r="H12" s="896" t="s">
        <v>125</v>
      </c>
      <c r="L12" s="861" t="s">
        <v>4</v>
      </c>
      <c r="M12" s="861" t="s">
        <v>4</v>
      </c>
      <c r="N12" s="861" t="s">
        <v>4</v>
      </c>
      <c r="O12" s="861" t="s">
        <v>4</v>
      </c>
      <c r="X12" s="861" t="s">
        <v>4</v>
      </c>
      <c r="Y12" s="861" t="s">
        <v>4</v>
      </c>
      <c r="Z12" s="861" t="s">
        <v>4</v>
      </c>
      <c r="AA12" s="861" t="s">
        <v>4</v>
      </c>
    </row>
    <row r="13" spans="1:31" ht="15.75">
      <c r="A13" s="1594" t="s">
        <v>41</v>
      </c>
      <c r="B13" s="1595"/>
      <c r="C13" s="1596"/>
      <c r="D13" s="897">
        <v>81418.098760000008</v>
      </c>
      <c r="E13" s="898">
        <v>25.150749999999999</v>
      </c>
      <c r="F13" s="899">
        <v>0.127</v>
      </c>
      <c r="G13" s="895">
        <v>25.150749999999999</v>
      </c>
      <c r="H13" s="900">
        <v>0</v>
      </c>
    </row>
    <row r="14" spans="1:31" s="907" customFormat="1" ht="24" customHeight="1">
      <c r="A14" s="901" t="s">
        <v>50</v>
      </c>
      <c r="B14" s="902" t="s">
        <v>48</v>
      </c>
      <c r="C14" s="903" t="s">
        <v>653</v>
      </c>
      <c r="D14" s="904">
        <v>6236.9756399999997</v>
      </c>
      <c r="E14" s="905">
        <v>2.694</v>
      </c>
      <c r="F14" s="905">
        <v>0</v>
      </c>
      <c r="G14" s="906">
        <v>2.694</v>
      </c>
      <c r="H14" s="808">
        <v>0</v>
      </c>
      <c r="I14" s="851"/>
      <c r="J14" s="851"/>
      <c r="K14" s="851"/>
      <c r="L14" s="861" t="s">
        <v>4</v>
      </c>
      <c r="M14" s="861" t="s">
        <v>4</v>
      </c>
      <c r="N14" s="861" t="s">
        <v>4</v>
      </c>
      <c r="O14" s="861" t="s">
        <v>4</v>
      </c>
      <c r="P14" s="851"/>
      <c r="Q14" s="851"/>
      <c r="R14" s="851"/>
      <c r="S14" s="851"/>
      <c r="T14" s="851"/>
      <c r="U14" s="851"/>
      <c r="V14" s="851"/>
      <c r="W14" s="851"/>
      <c r="X14" s="861" t="s">
        <v>4</v>
      </c>
      <c r="Y14" s="861" t="s">
        <v>4</v>
      </c>
      <c r="Z14" s="861" t="s">
        <v>4</v>
      </c>
      <c r="AA14" s="861" t="s">
        <v>4</v>
      </c>
      <c r="AB14" s="851"/>
      <c r="AC14" s="851"/>
      <c r="AD14" s="851"/>
      <c r="AE14" s="851"/>
    </row>
    <row r="15" spans="1:31" s="907" customFormat="1" ht="24" customHeight="1">
      <c r="A15" s="901" t="s">
        <v>654</v>
      </c>
      <c r="B15" s="902" t="s">
        <v>48</v>
      </c>
      <c r="C15" s="903" t="s">
        <v>655</v>
      </c>
      <c r="D15" s="904">
        <v>6472.3708800000022</v>
      </c>
      <c r="E15" s="905">
        <v>0</v>
      </c>
      <c r="F15" s="905">
        <v>0</v>
      </c>
      <c r="G15" s="906">
        <v>0</v>
      </c>
      <c r="H15" s="808">
        <v>0</v>
      </c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851"/>
      <c r="AD15" s="851"/>
      <c r="AE15" s="851"/>
    </row>
    <row r="16" spans="1:31" s="907" customFormat="1" ht="24" customHeight="1">
      <c r="A16" s="901" t="s">
        <v>656</v>
      </c>
      <c r="B16" s="902" t="s">
        <v>48</v>
      </c>
      <c r="C16" s="903" t="s">
        <v>657</v>
      </c>
      <c r="D16" s="904">
        <v>6842.0111599999955</v>
      </c>
      <c r="E16" s="905">
        <v>1.514</v>
      </c>
      <c r="F16" s="905">
        <v>0</v>
      </c>
      <c r="G16" s="908">
        <v>1.514</v>
      </c>
      <c r="H16" s="808">
        <v>0</v>
      </c>
      <c r="I16" s="851"/>
      <c r="J16" s="851"/>
      <c r="K16" s="851"/>
      <c r="L16" s="861" t="s">
        <v>4</v>
      </c>
      <c r="M16" s="861" t="s">
        <v>4</v>
      </c>
      <c r="N16" s="861" t="s">
        <v>4</v>
      </c>
      <c r="O16" s="861" t="s">
        <v>4</v>
      </c>
      <c r="P16" s="851"/>
      <c r="Q16" s="851"/>
      <c r="R16" s="851"/>
      <c r="S16" s="851"/>
      <c r="T16" s="851"/>
      <c r="U16" s="851"/>
      <c r="V16" s="851"/>
      <c r="W16" s="851"/>
      <c r="X16" s="861" t="s">
        <v>4</v>
      </c>
      <c r="Y16" s="861" t="s">
        <v>4</v>
      </c>
      <c r="Z16" s="861" t="s">
        <v>4</v>
      </c>
      <c r="AA16" s="861" t="s">
        <v>4</v>
      </c>
      <c r="AB16" s="851"/>
      <c r="AC16" s="851"/>
      <c r="AD16" s="851"/>
      <c r="AE16" s="851"/>
    </row>
    <row r="17" spans="1:31" s="907" customFormat="1" ht="24" customHeight="1">
      <c r="A17" s="901" t="s">
        <v>62</v>
      </c>
      <c r="B17" s="902" t="s">
        <v>48</v>
      </c>
      <c r="C17" s="903" t="s">
        <v>658</v>
      </c>
      <c r="D17" s="904">
        <v>673.13600999999994</v>
      </c>
      <c r="E17" s="905">
        <v>0</v>
      </c>
      <c r="F17" s="905">
        <v>0</v>
      </c>
      <c r="G17" s="906">
        <v>0</v>
      </c>
      <c r="H17" s="808">
        <v>0</v>
      </c>
      <c r="I17" s="851"/>
      <c r="J17" s="851"/>
      <c r="K17" s="851"/>
      <c r="L17" s="851"/>
      <c r="M17" s="851"/>
      <c r="N17" s="851"/>
      <c r="O17" s="851"/>
      <c r="P17" s="851"/>
      <c r="Q17" s="851"/>
      <c r="R17" s="851"/>
      <c r="S17" s="851"/>
      <c r="T17" s="851"/>
      <c r="U17" s="851"/>
      <c r="V17" s="851"/>
      <c r="W17" s="851"/>
      <c r="X17" s="851"/>
      <c r="Y17" s="851"/>
      <c r="Z17" s="851"/>
      <c r="AA17" s="851"/>
      <c r="AB17" s="851"/>
      <c r="AC17" s="851"/>
      <c r="AD17" s="851"/>
      <c r="AE17" s="851"/>
    </row>
    <row r="18" spans="1:31" s="907" customFormat="1" ht="24" customHeight="1">
      <c r="A18" s="901" t="s">
        <v>67</v>
      </c>
      <c r="B18" s="902" t="s">
        <v>48</v>
      </c>
      <c r="C18" s="903" t="s">
        <v>659</v>
      </c>
      <c r="D18" s="904">
        <v>4047.292750000001</v>
      </c>
      <c r="E18" s="909">
        <v>0.127</v>
      </c>
      <c r="F18" s="909">
        <v>0.127</v>
      </c>
      <c r="G18" s="908">
        <v>0.127</v>
      </c>
      <c r="H18" s="808">
        <v>0</v>
      </c>
      <c r="I18" s="851"/>
      <c r="J18" s="851"/>
      <c r="K18" s="851"/>
      <c r="L18" s="861" t="s">
        <v>4</v>
      </c>
      <c r="M18" s="861" t="s">
        <v>4</v>
      </c>
      <c r="N18" s="861" t="s">
        <v>4</v>
      </c>
      <c r="O18" s="861" t="s">
        <v>4</v>
      </c>
      <c r="P18" s="851"/>
      <c r="Q18" s="851"/>
      <c r="R18" s="851"/>
      <c r="S18" s="851"/>
      <c r="T18" s="851"/>
      <c r="U18" s="851"/>
      <c r="V18" s="851"/>
      <c r="W18" s="851"/>
      <c r="X18" s="861" t="s">
        <v>4</v>
      </c>
      <c r="Y18" s="861" t="s">
        <v>4</v>
      </c>
      <c r="Z18" s="861" t="s">
        <v>4</v>
      </c>
      <c r="AA18" s="861" t="s">
        <v>4</v>
      </c>
      <c r="AB18" s="851"/>
      <c r="AC18" s="851"/>
      <c r="AD18" s="851"/>
      <c r="AE18" s="851"/>
    </row>
    <row r="19" spans="1:31" s="907" customFormat="1" ht="24" customHeight="1">
      <c r="A19" s="901" t="s">
        <v>660</v>
      </c>
      <c r="B19" s="902" t="s">
        <v>48</v>
      </c>
      <c r="C19" s="903" t="s">
        <v>661</v>
      </c>
      <c r="D19" s="904">
        <v>10217.05796</v>
      </c>
      <c r="E19" s="905">
        <v>19.938749999999999</v>
      </c>
      <c r="F19" s="905">
        <v>0</v>
      </c>
      <c r="G19" s="906">
        <v>19.938749999999999</v>
      </c>
      <c r="H19" s="910">
        <v>0</v>
      </c>
      <c r="I19" s="851"/>
      <c r="J19" s="851"/>
      <c r="K19" s="851"/>
      <c r="L19" s="851"/>
      <c r="M19" s="851"/>
      <c r="N19" s="851"/>
      <c r="O19" s="851"/>
      <c r="P19" s="851"/>
      <c r="Q19" s="851"/>
      <c r="R19" s="851"/>
      <c r="S19" s="851"/>
      <c r="T19" s="851"/>
      <c r="U19" s="851"/>
      <c r="V19" s="851"/>
      <c r="W19" s="851"/>
      <c r="X19" s="851"/>
      <c r="Y19" s="851"/>
      <c r="Z19" s="851"/>
      <c r="AA19" s="851"/>
      <c r="AB19" s="851"/>
      <c r="AC19" s="851"/>
      <c r="AD19" s="851"/>
      <c r="AE19" s="851"/>
    </row>
    <row r="20" spans="1:31" s="907" customFormat="1" ht="24" customHeight="1">
      <c r="A20" s="901" t="s">
        <v>76</v>
      </c>
      <c r="B20" s="902" t="s">
        <v>48</v>
      </c>
      <c r="C20" s="903" t="s">
        <v>662</v>
      </c>
      <c r="D20" s="904">
        <v>6555.9186300000028</v>
      </c>
      <c r="E20" s="905">
        <v>0</v>
      </c>
      <c r="F20" s="905">
        <v>0</v>
      </c>
      <c r="G20" s="908">
        <v>0</v>
      </c>
      <c r="H20" s="911">
        <v>0</v>
      </c>
      <c r="I20" s="851"/>
      <c r="J20" s="851"/>
      <c r="K20" s="851"/>
      <c r="L20" s="861" t="s">
        <v>4</v>
      </c>
      <c r="M20" s="861" t="s">
        <v>4</v>
      </c>
      <c r="N20" s="861" t="s">
        <v>4</v>
      </c>
      <c r="O20" s="861" t="s">
        <v>4</v>
      </c>
      <c r="P20" s="851"/>
      <c r="Q20" s="851"/>
      <c r="R20" s="851"/>
      <c r="S20" s="851"/>
      <c r="T20" s="851"/>
      <c r="U20" s="851"/>
      <c r="V20" s="851"/>
      <c r="W20" s="851"/>
      <c r="X20" s="861" t="s">
        <v>4</v>
      </c>
      <c r="Y20" s="861" t="s">
        <v>4</v>
      </c>
      <c r="Z20" s="861" t="s">
        <v>4</v>
      </c>
      <c r="AA20" s="861" t="s">
        <v>4</v>
      </c>
      <c r="AB20" s="851"/>
      <c r="AC20" s="851"/>
      <c r="AD20" s="851"/>
      <c r="AE20" s="851"/>
    </row>
    <row r="21" spans="1:31" s="907" customFormat="1" ht="24" customHeight="1">
      <c r="A21" s="901" t="s">
        <v>80</v>
      </c>
      <c r="B21" s="902" t="s">
        <v>48</v>
      </c>
      <c r="C21" s="903" t="s">
        <v>663</v>
      </c>
      <c r="D21" s="904">
        <v>3051.8221000000017</v>
      </c>
      <c r="E21" s="905">
        <v>0</v>
      </c>
      <c r="F21" s="905">
        <v>0</v>
      </c>
      <c r="G21" s="906">
        <v>0</v>
      </c>
      <c r="H21" s="911">
        <v>0</v>
      </c>
      <c r="I21" s="851"/>
      <c r="J21" s="851"/>
      <c r="K21" s="851"/>
      <c r="L21" s="851"/>
      <c r="M21" s="851"/>
      <c r="N21" s="851"/>
      <c r="O21" s="851"/>
      <c r="P21" s="851"/>
      <c r="Q21" s="851"/>
      <c r="R21" s="851"/>
      <c r="S21" s="851"/>
      <c r="T21" s="851"/>
      <c r="U21" s="851"/>
      <c r="V21" s="851"/>
      <c r="W21" s="851"/>
      <c r="X21" s="851"/>
      <c r="Y21" s="851"/>
      <c r="Z21" s="851"/>
      <c r="AA21" s="851"/>
      <c r="AB21" s="851"/>
      <c r="AC21" s="851"/>
      <c r="AD21" s="851"/>
      <c r="AE21" s="851"/>
    </row>
    <row r="22" spans="1:31" s="907" customFormat="1" ht="24" customHeight="1">
      <c r="A22" s="901" t="s">
        <v>85</v>
      </c>
      <c r="B22" s="902" t="s">
        <v>48</v>
      </c>
      <c r="C22" s="903" t="s">
        <v>664</v>
      </c>
      <c r="D22" s="904">
        <v>6960.7521099999976</v>
      </c>
      <c r="E22" s="905">
        <v>0</v>
      </c>
      <c r="F22" s="905">
        <v>0</v>
      </c>
      <c r="G22" s="906">
        <v>0</v>
      </c>
      <c r="H22" s="911">
        <v>0</v>
      </c>
      <c r="I22" s="851"/>
      <c r="J22" s="851"/>
      <c r="K22" s="851"/>
      <c r="L22" s="861" t="s">
        <v>4</v>
      </c>
      <c r="M22" s="861" t="s">
        <v>4</v>
      </c>
      <c r="N22" s="861" t="s">
        <v>4</v>
      </c>
      <c r="O22" s="861" t="s">
        <v>4</v>
      </c>
      <c r="P22" s="851"/>
      <c r="Q22" s="851"/>
      <c r="R22" s="851"/>
      <c r="S22" s="851"/>
      <c r="T22" s="851"/>
      <c r="U22" s="851"/>
      <c r="V22" s="851"/>
      <c r="W22" s="851"/>
      <c r="X22" s="861" t="s">
        <v>4</v>
      </c>
      <c r="Y22" s="861" t="s">
        <v>4</v>
      </c>
      <c r="Z22" s="861" t="s">
        <v>4</v>
      </c>
      <c r="AA22" s="861" t="s">
        <v>4</v>
      </c>
      <c r="AB22" s="851"/>
      <c r="AC22" s="851"/>
      <c r="AD22" s="851"/>
      <c r="AE22" s="851"/>
    </row>
    <row r="23" spans="1:31" s="907" customFormat="1" ht="24" customHeight="1">
      <c r="A23" s="901" t="s">
        <v>92</v>
      </c>
      <c r="B23" s="902" t="s">
        <v>48</v>
      </c>
      <c r="C23" s="903" t="s">
        <v>665</v>
      </c>
      <c r="D23" s="904">
        <v>4918.3351199999997</v>
      </c>
      <c r="E23" s="905">
        <v>0</v>
      </c>
      <c r="F23" s="905">
        <v>0</v>
      </c>
      <c r="G23" s="906">
        <v>0</v>
      </c>
      <c r="H23" s="911">
        <v>0</v>
      </c>
      <c r="I23" s="851"/>
      <c r="J23" s="851"/>
      <c r="K23" s="851"/>
      <c r="L23" s="851"/>
      <c r="M23" s="851"/>
      <c r="N23" s="851"/>
      <c r="O23" s="851"/>
      <c r="P23" s="851"/>
      <c r="Q23" s="851"/>
      <c r="R23" s="851"/>
      <c r="S23" s="851"/>
      <c r="T23" s="851"/>
      <c r="U23" s="851"/>
      <c r="V23" s="851"/>
      <c r="W23" s="851"/>
      <c r="X23" s="851"/>
      <c r="Y23" s="851"/>
      <c r="Z23" s="851"/>
      <c r="AA23" s="851"/>
      <c r="AB23" s="851"/>
      <c r="AC23" s="851"/>
      <c r="AD23" s="851"/>
      <c r="AE23" s="851"/>
    </row>
    <row r="24" spans="1:31" ht="24" customHeight="1">
      <c r="A24" s="901" t="s">
        <v>97</v>
      </c>
      <c r="B24" s="902" t="s">
        <v>48</v>
      </c>
      <c r="C24" s="903" t="s">
        <v>666</v>
      </c>
      <c r="D24" s="904">
        <v>4992.9257100000023</v>
      </c>
      <c r="E24" s="905">
        <v>0</v>
      </c>
      <c r="F24" s="905">
        <v>0</v>
      </c>
      <c r="G24" s="906">
        <v>0</v>
      </c>
      <c r="H24" s="911">
        <v>0</v>
      </c>
      <c r="L24" s="861" t="s">
        <v>4</v>
      </c>
      <c r="M24" s="861" t="s">
        <v>4</v>
      </c>
      <c r="N24" s="861" t="s">
        <v>4</v>
      </c>
      <c r="O24" s="861" t="s">
        <v>4</v>
      </c>
      <c r="X24" s="861" t="s">
        <v>4</v>
      </c>
      <c r="Y24" s="861" t="s">
        <v>4</v>
      </c>
      <c r="Z24" s="861" t="s">
        <v>4</v>
      </c>
      <c r="AA24" s="861" t="s">
        <v>4</v>
      </c>
    </row>
    <row r="25" spans="1:31" s="907" customFormat="1" ht="24" customHeight="1">
      <c r="A25" s="901" t="s">
        <v>102</v>
      </c>
      <c r="B25" s="902" t="s">
        <v>48</v>
      </c>
      <c r="C25" s="903" t="s">
        <v>667</v>
      </c>
      <c r="D25" s="904">
        <v>3731.5440300000009</v>
      </c>
      <c r="E25" s="905">
        <v>0.877</v>
      </c>
      <c r="F25" s="905">
        <v>0</v>
      </c>
      <c r="G25" s="906">
        <v>0.877</v>
      </c>
      <c r="H25" s="911">
        <v>0</v>
      </c>
      <c r="I25" s="851"/>
      <c r="J25" s="851"/>
      <c r="K25" s="851"/>
      <c r="L25" s="851"/>
      <c r="M25" s="851"/>
      <c r="N25" s="851"/>
      <c r="O25" s="851"/>
      <c r="P25" s="851"/>
      <c r="Q25" s="851"/>
      <c r="R25" s="851"/>
      <c r="S25" s="851"/>
      <c r="T25" s="851"/>
      <c r="U25" s="851"/>
      <c r="V25" s="851"/>
      <c r="W25" s="851"/>
      <c r="X25" s="851"/>
      <c r="Y25" s="851"/>
      <c r="Z25" s="851"/>
      <c r="AA25" s="851"/>
      <c r="AB25" s="851"/>
      <c r="AC25" s="851"/>
      <c r="AD25" s="851"/>
      <c r="AE25" s="851"/>
    </row>
    <row r="26" spans="1:31" s="912" customFormat="1" ht="24" customHeight="1">
      <c r="A26" s="901" t="s">
        <v>107</v>
      </c>
      <c r="B26" s="902" t="s">
        <v>48</v>
      </c>
      <c r="C26" s="903" t="s">
        <v>668</v>
      </c>
      <c r="D26" s="904">
        <v>2004.2663400000006</v>
      </c>
      <c r="E26" s="905">
        <v>0</v>
      </c>
      <c r="F26" s="905">
        <v>0</v>
      </c>
      <c r="G26" s="906">
        <v>0</v>
      </c>
      <c r="H26" s="911">
        <v>0</v>
      </c>
      <c r="I26" s="851"/>
      <c r="J26" s="851"/>
      <c r="K26" s="851"/>
      <c r="L26" s="861" t="s">
        <v>4</v>
      </c>
      <c r="M26" s="861" t="s">
        <v>4</v>
      </c>
      <c r="N26" s="861" t="s">
        <v>4</v>
      </c>
      <c r="O26" s="861" t="s">
        <v>4</v>
      </c>
      <c r="P26" s="851"/>
      <c r="Q26" s="851"/>
      <c r="R26" s="851"/>
      <c r="S26" s="851"/>
      <c r="T26" s="851"/>
      <c r="U26" s="851"/>
      <c r="V26" s="851"/>
      <c r="W26" s="851"/>
      <c r="X26" s="861" t="s">
        <v>4</v>
      </c>
      <c r="Y26" s="861" t="s">
        <v>4</v>
      </c>
      <c r="Z26" s="861" t="s">
        <v>4</v>
      </c>
      <c r="AA26" s="861" t="s">
        <v>4</v>
      </c>
      <c r="AB26" s="851"/>
      <c r="AC26" s="851"/>
      <c r="AD26" s="851"/>
      <c r="AE26" s="851"/>
    </row>
    <row r="27" spans="1:31" s="913" customFormat="1" ht="24" customHeight="1">
      <c r="A27" s="901" t="s">
        <v>111</v>
      </c>
      <c r="B27" s="902" t="s">
        <v>48</v>
      </c>
      <c r="C27" s="903" t="s">
        <v>669</v>
      </c>
      <c r="D27" s="904">
        <v>3961.9302799999973</v>
      </c>
      <c r="E27" s="905">
        <v>0</v>
      </c>
      <c r="F27" s="905">
        <v>0</v>
      </c>
      <c r="G27" s="906">
        <v>0</v>
      </c>
      <c r="H27" s="911">
        <v>0</v>
      </c>
      <c r="I27" s="851"/>
      <c r="J27" s="851"/>
      <c r="K27" s="851"/>
      <c r="L27" s="851"/>
      <c r="M27" s="851"/>
      <c r="N27" s="851"/>
      <c r="O27" s="851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851"/>
      <c r="AB27" s="851"/>
      <c r="AC27" s="851"/>
      <c r="AD27" s="851"/>
      <c r="AE27" s="851"/>
    </row>
    <row r="28" spans="1:31" s="913" customFormat="1" ht="24" customHeight="1">
      <c r="A28" s="901" t="s">
        <v>115</v>
      </c>
      <c r="B28" s="902" t="s">
        <v>48</v>
      </c>
      <c r="C28" s="903" t="s">
        <v>670</v>
      </c>
      <c r="D28" s="904">
        <v>9210.1572500000002</v>
      </c>
      <c r="E28" s="905">
        <v>0</v>
      </c>
      <c r="F28" s="905">
        <v>0</v>
      </c>
      <c r="G28" s="906">
        <v>0</v>
      </c>
      <c r="H28" s="911">
        <v>0</v>
      </c>
      <c r="I28" s="851"/>
      <c r="J28" s="851"/>
      <c r="K28" s="851"/>
      <c r="L28" s="861" t="s">
        <v>4</v>
      </c>
      <c r="M28" s="861" t="s">
        <v>4</v>
      </c>
      <c r="N28" s="861" t="s">
        <v>4</v>
      </c>
      <c r="O28" s="861" t="s">
        <v>4</v>
      </c>
      <c r="P28" s="851"/>
      <c r="Q28" s="851"/>
      <c r="R28" s="851"/>
      <c r="S28" s="851"/>
      <c r="T28" s="851"/>
      <c r="U28" s="851"/>
      <c r="V28" s="851"/>
      <c r="W28" s="851"/>
      <c r="X28" s="861" t="s">
        <v>4</v>
      </c>
      <c r="Y28" s="861" t="s">
        <v>4</v>
      </c>
      <c r="Z28" s="861" t="s">
        <v>4</v>
      </c>
      <c r="AA28" s="861" t="s">
        <v>4</v>
      </c>
      <c r="AB28" s="851"/>
      <c r="AC28" s="851"/>
      <c r="AD28" s="851"/>
      <c r="AE28" s="851"/>
    </row>
    <row r="29" spans="1:31" s="913" customFormat="1" ht="24" customHeight="1">
      <c r="A29" s="901" t="s">
        <v>119</v>
      </c>
      <c r="B29" s="902" t="s">
        <v>48</v>
      </c>
      <c r="C29" s="903" t="s">
        <v>671</v>
      </c>
      <c r="D29" s="904">
        <v>1541.6027899999997</v>
      </c>
      <c r="E29" s="905">
        <v>0</v>
      </c>
      <c r="F29" s="905">
        <v>0</v>
      </c>
      <c r="G29" s="906">
        <v>0</v>
      </c>
      <c r="H29" s="911">
        <v>0</v>
      </c>
      <c r="I29" s="851"/>
      <c r="J29" s="851"/>
      <c r="K29" s="851"/>
      <c r="L29" s="851"/>
      <c r="M29" s="851"/>
      <c r="N29" s="851"/>
      <c r="O29" s="851"/>
      <c r="P29" s="851"/>
      <c r="Q29" s="851"/>
      <c r="R29" s="851"/>
      <c r="S29" s="851"/>
      <c r="T29" s="851"/>
      <c r="U29" s="851"/>
      <c r="V29" s="851"/>
      <c r="W29" s="851"/>
      <c r="X29" s="851"/>
      <c r="Y29" s="851"/>
      <c r="Z29" s="851"/>
      <c r="AA29" s="851"/>
      <c r="AB29" s="851"/>
      <c r="AC29" s="851"/>
      <c r="AD29" s="851"/>
      <c r="AE29" s="851"/>
    </row>
    <row r="30" spans="1:31" s="907" customFormat="1" ht="19.5" customHeight="1">
      <c r="A30" s="914" t="s">
        <v>4</v>
      </c>
      <c r="B30" s="915"/>
      <c r="C30" s="914"/>
      <c r="D30" s="916" t="s">
        <v>4</v>
      </c>
      <c r="E30" s="916" t="s">
        <v>4</v>
      </c>
      <c r="F30" s="916" t="s">
        <v>4</v>
      </c>
      <c r="G30" s="917" t="s">
        <v>4</v>
      </c>
      <c r="H30" s="916" t="s">
        <v>4</v>
      </c>
      <c r="I30" s="851"/>
      <c r="J30" s="851"/>
      <c r="K30" s="851"/>
      <c r="L30" s="861" t="s">
        <v>4</v>
      </c>
      <c r="M30" s="861" t="s">
        <v>4</v>
      </c>
      <c r="N30" s="861" t="s">
        <v>4</v>
      </c>
      <c r="O30" s="861" t="s">
        <v>4</v>
      </c>
      <c r="P30" s="851"/>
      <c r="Q30" s="851"/>
      <c r="R30" s="851"/>
      <c r="S30" s="851"/>
      <c r="T30" s="851"/>
      <c r="U30" s="851"/>
      <c r="V30" s="851"/>
      <c r="W30" s="851"/>
      <c r="X30" s="861" t="s">
        <v>4</v>
      </c>
      <c r="Y30" s="861" t="s">
        <v>4</v>
      </c>
      <c r="Z30" s="861" t="s">
        <v>4</v>
      </c>
      <c r="AA30" s="861" t="s">
        <v>4</v>
      </c>
      <c r="AB30" s="851"/>
      <c r="AC30" s="851"/>
      <c r="AD30" s="851"/>
      <c r="AE30" s="851"/>
    </row>
    <row r="31" spans="1:31" ht="27" customHeight="1">
      <c r="A31" s="849"/>
      <c r="B31" s="1597" t="s">
        <v>4</v>
      </c>
      <c r="C31" s="1597"/>
      <c r="D31" s="849"/>
      <c r="E31" s="849"/>
      <c r="F31" s="849"/>
      <c r="G31" s="849"/>
      <c r="H31" s="849"/>
    </row>
    <row r="32" spans="1:31">
      <c r="A32" s="849"/>
      <c r="B32" s="849"/>
      <c r="C32" s="849"/>
      <c r="D32" s="849"/>
      <c r="E32" s="849"/>
      <c r="F32" s="849"/>
      <c r="G32" s="849"/>
      <c r="H32" s="849"/>
    </row>
    <row r="33" spans="1:8">
      <c r="A33" s="849"/>
      <c r="B33" s="849"/>
      <c r="C33" s="849"/>
      <c r="D33" s="849"/>
      <c r="E33" s="849"/>
      <c r="F33" s="849"/>
      <c r="G33" s="849"/>
      <c r="H33" s="849"/>
    </row>
    <row r="34" spans="1:8">
      <c r="A34" s="849"/>
      <c r="B34" s="849"/>
      <c r="C34" s="849"/>
      <c r="D34" s="849"/>
      <c r="E34" s="849"/>
      <c r="F34" s="849"/>
      <c r="G34" s="849"/>
      <c r="H34" s="849"/>
    </row>
    <row r="37" spans="1:8">
      <c r="D37" s="918" t="s">
        <v>4</v>
      </c>
    </row>
    <row r="45" spans="1:8">
      <c r="D45" s="91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3" firstPageNumber="59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36"/>
  <sheetViews>
    <sheetView showGridLines="0" showZeros="0" zoomScale="75" zoomScaleNormal="75" zoomScaleSheetLayoutView="75" workbookViewId="0">
      <selection sqref="A1:C1"/>
    </sheetView>
  </sheetViews>
  <sheetFormatPr defaultColWidth="27.140625" defaultRowHeight="14.25"/>
  <cols>
    <col min="1" max="1" width="5.85546875" style="519" customWidth="1"/>
    <col min="2" max="2" width="53.140625" style="519" customWidth="1"/>
    <col min="3" max="4" width="22.5703125" style="519" customWidth="1"/>
    <col min="5" max="5" width="22.7109375" style="519" customWidth="1"/>
    <col min="6" max="6" width="22.85546875" style="519" customWidth="1"/>
    <col min="7" max="16384" width="27.140625" style="519"/>
  </cols>
  <sheetData>
    <row r="1" spans="1:6" ht="15.75">
      <c r="A1" s="1607" t="s">
        <v>566</v>
      </c>
      <c r="B1" s="1607"/>
      <c r="C1" s="1607"/>
      <c r="D1" s="518"/>
    </row>
    <row r="4" spans="1:6" ht="15.75">
      <c r="A4" s="1608" t="s">
        <v>567</v>
      </c>
      <c r="B4" s="1608"/>
      <c r="C4" s="1608"/>
      <c r="D4" s="1608"/>
      <c r="E4" s="1608"/>
      <c r="F4" s="1608"/>
    </row>
    <row r="5" spans="1:6" ht="15">
      <c r="B5" s="521"/>
      <c r="C5" s="522"/>
      <c r="D5" s="522"/>
      <c r="E5" s="522"/>
      <c r="F5" s="522"/>
    </row>
    <row r="6" spans="1:6" ht="15.75">
      <c r="F6" s="523" t="s">
        <v>2</v>
      </c>
    </row>
    <row r="7" spans="1:6" ht="15">
      <c r="A7" s="524"/>
      <c r="B7" s="525"/>
      <c r="C7" s="526" t="s">
        <v>236</v>
      </c>
      <c r="D7" s="527" t="s">
        <v>568</v>
      </c>
      <c r="E7" s="528" t="s">
        <v>569</v>
      </c>
      <c r="F7" s="527" t="s">
        <v>570</v>
      </c>
    </row>
    <row r="8" spans="1:6" ht="15">
      <c r="A8" s="529"/>
      <c r="B8" s="530" t="s">
        <v>3</v>
      </c>
      <c r="C8" s="531" t="s">
        <v>237</v>
      </c>
      <c r="D8" s="531" t="s">
        <v>571</v>
      </c>
      <c r="E8" s="530" t="s">
        <v>572</v>
      </c>
      <c r="F8" s="531" t="s">
        <v>571</v>
      </c>
    </row>
    <row r="9" spans="1:6" ht="15">
      <c r="A9" s="532"/>
      <c r="B9" s="533"/>
      <c r="C9" s="531" t="s">
        <v>458</v>
      </c>
      <c r="D9" s="531"/>
      <c r="E9" s="534" t="s">
        <v>589</v>
      </c>
      <c r="F9" s="531" t="s">
        <v>573</v>
      </c>
    </row>
    <row r="10" spans="1:6" s="537" customFormat="1" ht="11.25">
      <c r="A10" s="1609" t="s">
        <v>464</v>
      </c>
      <c r="B10" s="1610"/>
      <c r="C10" s="535">
        <v>2</v>
      </c>
      <c r="D10" s="535">
        <v>3</v>
      </c>
      <c r="E10" s="536">
        <v>4</v>
      </c>
      <c r="F10" s="535">
        <v>5</v>
      </c>
    </row>
    <row r="11" spans="1:6" ht="24" customHeight="1">
      <c r="A11" s="1611" t="s">
        <v>574</v>
      </c>
      <c r="B11" s="1612"/>
      <c r="C11" s="538">
        <v>261723</v>
      </c>
      <c r="D11" s="539">
        <v>261723</v>
      </c>
      <c r="E11" s="540">
        <v>93187.066999999995</v>
      </c>
      <c r="F11" s="539">
        <v>168535.93300000002</v>
      </c>
    </row>
    <row r="12" spans="1:6" ht="24" customHeight="1">
      <c r="A12" s="1605" t="s">
        <v>575</v>
      </c>
      <c r="B12" s="1606"/>
      <c r="C12" s="538">
        <v>23690856</v>
      </c>
      <c r="D12" s="539">
        <v>23690856</v>
      </c>
      <c r="E12" s="540">
        <v>10636586.075999999</v>
      </c>
      <c r="F12" s="539">
        <v>13054269.924000001</v>
      </c>
    </row>
    <row r="13" spans="1:6" ht="18" customHeight="1">
      <c r="A13" s="1615" t="s">
        <v>576</v>
      </c>
      <c r="B13" s="1616"/>
      <c r="C13" s="541" t="s">
        <v>4</v>
      </c>
      <c r="D13" s="542" t="s">
        <v>4</v>
      </c>
      <c r="E13" s="543" t="s">
        <v>4</v>
      </c>
      <c r="F13" s="539" t="s">
        <v>4</v>
      </c>
    </row>
    <row r="14" spans="1:6" ht="15.75" customHeight="1">
      <c r="A14" s="1615" t="s">
        <v>577</v>
      </c>
      <c r="B14" s="1616"/>
      <c r="C14" s="541">
        <v>11606689</v>
      </c>
      <c r="D14" s="542">
        <v>11606689</v>
      </c>
      <c r="E14" s="543">
        <v>6464807.2810000004</v>
      </c>
      <c r="F14" s="542">
        <v>5141881.7189999996</v>
      </c>
    </row>
    <row r="15" spans="1:6" ht="15.75" customHeight="1">
      <c r="A15" s="1615" t="s">
        <v>578</v>
      </c>
      <c r="B15" s="1616"/>
      <c r="C15" s="541">
        <v>224457</v>
      </c>
      <c r="D15" s="542">
        <v>224457</v>
      </c>
      <c r="E15" s="543">
        <v>46690.449000000001</v>
      </c>
      <c r="F15" s="542">
        <v>177766.55100000001</v>
      </c>
    </row>
    <row r="16" spans="1:6" ht="15.75" customHeight="1">
      <c r="A16" s="1615" t="s">
        <v>579</v>
      </c>
      <c r="B16" s="1616"/>
      <c r="C16" s="541">
        <v>3171845</v>
      </c>
      <c r="D16" s="542">
        <v>3171845</v>
      </c>
      <c r="E16" s="543">
        <v>1050152.736</v>
      </c>
      <c r="F16" s="542">
        <v>2121692.264</v>
      </c>
    </row>
    <row r="17" spans="1:6" ht="15.75" customHeight="1">
      <c r="A17" s="1615" t="s">
        <v>580</v>
      </c>
      <c r="B17" s="1616"/>
      <c r="C17" s="541">
        <v>3696630</v>
      </c>
      <c r="D17" s="542">
        <v>3696630</v>
      </c>
      <c r="E17" s="543">
        <v>2475158.648</v>
      </c>
      <c r="F17" s="542">
        <v>1221471.352</v>
      </c>
    </row>
    <row r="18" spans="1:6" ht="15.75" customHeight="1">
      <c r="A18" s="1615" t="s">
        <v>581</v>
      </c>
      <c r="B18" s="1616"/>
      <c r="C18" s="544"/>
      <c r="D18" s="542">
        <v>0</v>
      </c>
      <c r="E18" s="543">
        <v>0</v>
      </c>
      <c r="F18" s="542">
        <v>0</v>
      </c>
    </row>
    <row r="19" spans="1:6" ht="15.75" customHeight="1">
      <c r="A19" s="545" t="s">
        <v>582</v>
      </c>
      <c r="B19" s="546"/>
      <c r="C19" s="541">
        <v>4991235</v>
      </c>
      <c r="D19" s="542">
        <v>4991235</v>
      </c>
      <c r="E19" s="543">
        <v>599776.96200000006</v>
      </c>
      <c r="F19" s="542">
        <v>4391458.0379999997</v>
      </c>
    </row>
    <row r="20" spans="1:6" ht="5.25" customHeight="1">
      <c r="A20" s="1613" t="s">
        <v>4</v>
      </c>
      <c r="B20" s="1614"/>
      <c r="C20" s="547"/>
      <c r="D20" s="548"/>
      <c r="E20" s="549"/>
      <c r="F20" s="550" t="s">
        <v>4</v>
      </c>
    </row>
    <row r="21" spans="1:6" ht="9" customHeight="1">
      <c r="A21" s="520"/>
      <c r="B21" s="551"/>
      <c r="C21" s="552"/>
      <c r="D21" s="552"/>
      <c r="E21" s="553"/>
      <c r="F21" s="552"/>
    </row>
    <row r="22" spans="1:6" ht="15.75" hidden="1" customHeight="1">
      <c r="A22" s="554" t="s">
        <v>583</v>
      </c>
      <c r="B22" s="551"/>
      <c r="C22" s="552"/>
      <c r="D22" s="552"/>
      <c r="E22" s="553"/>
      <c r="F22" s="552"/>
    </row>
    <row r="23" spans="1:6" ht="15.75" hidden="1" customHeight="1">
      <c r="A23" s="554" t="s">
        <v>584</v>
      </c>
      <c r="B23" s="551"/>
      <c r="C23" s="552"/>
      <c r="D23" s="552"/>
      <c r="E23" s="553"/>
      <c r="F23" s="552"/>
    </row>
    <row r="24" spans="1:6" ht="15.75" hidden="1" customHeight="1">
      <c r="A24" s="554" t="s">
        <v>585</v>
      </c>
      <c r="B24" s="551"/>
      <c r="C24" s="552"/>
      <c r="D24" s="552"/>
      <c r="E24" s="553"/>
      <c r="F24" s="552"/>
    </row>
    <row r="25" spans="1:6" ht="15.75" hidden="1" customHeight="1">
      <c r="A25" s="554" t="s">
        <v>586</v>
      </c>
      <c r="B25" s="551"/>
      <c r="C25" s="552"/>
      <c r="D25" s="552"/>
      <c r="E25" s="553"/>
      <c r="F25" s="552"/>
    </row>
    <row r="26" spans="1:6" ht="17.25" customHeight="1"/>
    <row r="30" spans="1:6" ht="15">
      <c r="D30" s="433"/>
      <c r="E30" s="434"/>
    </row>
    <row r="36" spans="3:7" ht="15">
      <c r="C36" s="73"/>
      <c r="D36" s="73"/>
      <c r="E36" s="73"/>
      <c r="F36" s="73"/>
      <c r="G36" s="73"/>
    </row>
  </sheetData>
  <mergeCells count="12">
    <mergeCell ref="A20:B20"/>
    <mergeCell ref="A13:B13"/>
    <mergeCell ref="A14:B14"/>
    <mergeCell ref="A15:B15"/>
    <mergeCell ref="A16:B16"/>
    <mergeCell ref="A17:B17"/>
    <mergeCell ref="A18:B18"/>
    <mergeCell ref="A12:B12"/>
    <mergeCell ref="A1:C1"/>
    <mergeCell ref="A4:F4"/>
    <mergeCell ref="A10:B10"/>
    <mergeCell ref="A11:B11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&amp;C&amp;11 &amp;12-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/>
  </sheetViews>
  <sheetFormatPr defaultRowHeight="12.75"/>
  <cols>
    <col min="1" max="1" width="4.5703125" style="292" customWidth="1"/>
    <col min="2" max="2" width="87.28515625" style="292" customWidth="1"/>
    <col min="3" max="4" width="20.7109375" style="292" customWidth="1"/>
    <col min="5" max="5" width="16.7109375" style="292" customWidth="1"/>
    <col min="6" max="6" width="3.85546875" style="292" customWidth="1"/>
    <col min="7" max="14" width="9.140625" style="292"/>
    <col min="15" max="15" width="19.28515625" style="292" customWidth="1"/>
    <col min="16" max="16" width="9.140625" style="292"/>
    <col min="17" max="17" width="25.42578125" style="292" customWidth="1"/>
    <col min="18" max="256" width="9.140625" style="292"/>
    <col min="257" max="257" width="4.5703125" style="292" customWidth="1"/>
    <col min="258" max="258" width="87.28515625" style="292" customWidth="1"/>
    <col min="259" max="260" width="20.7109375" style="292" customWidth="1"/>
    <col min="261" max="261" width="16.7109375" style="292" customWidth="1"/>
    <col min="262" max="262" width="3.85546875" style="292" customWidth="1"/>
    <col min="263" max="270" width="9.140625" style="292"/>
    <col min="271" max="271" width="19.28515625" style="292" customWidth="1"/>
    <col min="272" max="272" width="9.140625" style="292"/>
    <col min="273" max="273" width="25.42578125" style="292" customWidth="1"/>
    <col min="274" max="512" width="9.140625" style="292"/>
    <col min="513" max="513" width="4.5703125" style="292" customWidth="1"/>
    <col min="514" max="514" width="87.28515625" style="292" customWidth="1"/>
    <col min="515" max="516" width="20.7109375" style="292" customWidth="1"/>
    <col min="517" max="517" width="16.7109375" style="292" customWidth="1"/>
    <col min="518" max="518" width="3.85546875" style="292" customWidth="1"/>
    <col min="519" max="526" width="9.140625" style="292"/>
    <col min="527" max="527" width="19.28515625" style="292" customWidth="1"/>
    <col min="528" max="528" width="9.140625" style="292"/>
    <col min="529" max="529" width="25.42578125" style="292" customWidth="1"/>
    <col min="530" max="768" width="9.140625" style="292"/>
    <col min="769" max="769" width="4.5703125" style="292" customWidth="1"/>
    <col min="770" max="770" width="87.28515625" style="292" customWidth="1"/>
    <col min="771" max="772" width="20.7109375" style="292" customWidth="1"/>
    <col min="773" max="773" width="16.7109375" style="292" customWidth="1"/>
    <col min="774" max="774" width="3.85546875" style="292" customWidth="1"/>
    <col min="775" max="782" width="9.140625" style="292"/>
    <col min="783" max="783" width="19.28515625" style="292" customWidth="1"/>
    <col min="784" max="784" width="9.140625" style="292"/>
    <col min="785" max="785" width="25.42578125" style="292" customWidth="1"/>
    <col min="786" max="1024" width="9.140625" style="292"/>
    <col min="1025" max="1025" width="4.5703125" style="292" customWidth="1"/>
    <col min="1026" max="1026" width="87.28515625" style="292" customWidth="1"/>
    <col min="1027" max="1028" width="20.7109375" style="292" customWidth="1"/>
    <col min="1029" max="1029" width="16.7109375" style="292" customWidth="1"/>
    <col min="1030" max="1030" width="3.85546875" style="292" customWidth="1"/>
    <col min="1031" max="1038" width="9.140625" style="292"/>
    <col min="1039" max="1039" width="19.28515625" style="292" customWidth="1"/>
    <col min="1040" max="1040" width="9.140625" style="292"/>
    <col min="1041" max="1041" width="25.42578125" style="292" customWidth="1"/>
    <col min="1042" max="1280" width="9.140625" style="292"/>
    <col min="1281" max="1281" width="4.5703125" style="292" customWidth="1"/>
    <col min="1282" max="1282" width="87.28515625" style="292" customWidth="1"/>
    <col min="1283" max="1284" width="20.7109375" style="292" customWidth="1"/>
    <col min="1285" max="1285" width="16.7109375" style="292" customWidth="1"/>
    <col min="1286" max="1286" width="3.85546875" style="292" customWidth="1"/>
    <col min="1287" max="1294" width="9.140625" style="292"/>
    <col min="1295" max="1295" width="19.28515625" style="292" customWidth="1"/>
    <col min="1296" max="1296" width="9.140625" style="292"/>
    <col min="1297" max="1297" width="25.42578125" style="292" customWidth="1"/>
    <col min="1298" max="1536" width="9.140625" style="292"/>
    <col min="1537" max="1537" width="4.5703125" style="292" customWidth="1"/>
    <col min="1538" max="1538" width="87.28515625" style="292" customWidth="1"/>
    <col min="1539" max="1540" width="20.7109375" style="292" customWidth="1"/>
    <col min="1541" max="1541" width="16.7109375" style="292" customWidth="1"/>
    <col min="1542" max="1542" width="3.85546875" style="292" customWidth="1"/>
    <col min="1543" max="1550" width="9.140625" style="292"/>
    <col min="1551" max="1551" width="19.28515625" style="292" customWidth="1"/>
    <col min="1552" max="1552" width="9.140625" style="292"/>
    <col min="1553" max="1553" width="25.42578125" style="292" customWidth="1"/>
    <col min="1554" max="1792" width="9.140625" style="292"/>
    <col min="1793" max="1793" width="4.5703125" style="292" customWidth="1"/>
    <col min="1794" max="1794" width="87.28515625" style="292" customWidth="1"/>
    <col min="1795" max="1796" width="20.7109375" style="292" customWidth="1"/>
    <col min="1797" max="1797" width="16.7109375" style="292" customWidth="1"/>
    <col min="1798" max="1798" width="3.85546875" style="292" customWidth="1"/>
    <col min="1799" max="1806" width="9.140625" style="292"/>
    <col min="1807" max="1807" width="19.28515625" style="292" customWidth="1"/>
    <col min="1808" max="1808" width="9.140625" style="292"/>
    <col min="1809" max="1809" width="25.42578125" style="292" customWidth="1"/>
    <col min="1810" max="2048" width="9.140625" style="292"/>
    <col min="2049" max="2049" width="4.5703125" style="292" customWidth="1"/>
    <col min="2050" max="2050" width="87.28515625" style="292" customWidth="1"/>
    <col min="2051" max="2052" width="20.7109375" style="292" customWidth="1"/>
    <col min="2053" max="2053" width="16.7109375" style="292" customWidth="1"/>
    <col min="2054" max="2054" width="3.85546875" style="292" customWidth="1"/>
    <col min="2055" max="2062" width="9.140625" style="292"/>
    <col min="2063" max="2063" width="19.28515625" style="292" customWidth="1"/>
    <col min="2064" max="2064" width="9.140625" style="292"/>
    <col min="2065" max="2065" width="25.42578125" style="292" customWidth="1"/>
    <col min="2066" max="2304" width="9.140625" style="292"/>
    <col min="2305" max="2305" width="4.5703125" style="292" customWidth="1"/>
    <col min="2306" max="2306" width="87.28515625" style="292" customWidth="1"/>
    <col min="2307" max="2308" width="20.7109375" style="292" customWidth="1"/>
    <col min="2309" max="2309" width="16.7109375" style="292" customWidth="1"/>
    <col min="2310" max="2310" width="3.85546875" style="292" customWidth="1"/>
    <col min="2311" max="2318" width="9.140625" style="292"/>
    <col min="2319" max="2319" width="19.28515625" style="292" customWidth="1"/>
    <col min="2320" max="2320" width="9.140625" style="292"/>
    <col min="2321" max="2321" width="25.42578125" style="292" customWidth="1"/>
    <col min="2322" max="2560" width="9.140625" style="292"/>
    <col min="2561" max="2561" width="4.5703125" style="292" customWidth="1"/>
    <col min="2562" max="2562" width="87.28515625" style="292" customWidth="1"/>
    <col min="2563" max="2564" width="20.7109375" style="292" customWidth="1"/>
    <col min="2565" max="2565" width="16.7109375" style="292" customWidth="1"/>
    <col min="2566" max="2566" width="3.85546875" style="292" customWidth="1"/>
    <col min="2567" max="2574" width="9.140625" style="292"/>
    <col min="2575" max="2575" width="19.28515625" style="292" customWidth="1"/>
    <col min="2576" max="2576" width="9.140625" style="292"/>
    <col min="2577" max="2577" width="25.42578125" style="292" customWidth="1"/>
    <col min="2578" max="2816" width="9.140625" style="292"/>
    <col min="2817" max="2817" width="4.5703125" style="292" customWidth="1"/>
    <col min="2818" max="2818" width="87.28515625" style="292" customWidth="1"/>
    <col min="2819" max="2820" width="20.7109375" style="292" customWidth="1"/>
    <col min="2821" max="2821" width="16.7109375" style="292" customWidth="1"/>
    <col min="2822" max="2822" width="3.85546875" style="292" customWidth="1"/>
    <col min="2823" max="2830" width="9.140625" style="292"/>
    <col min="2831" max="2831" width="19.28515625" style="292" customWidth="1"/>
    <col min="2832" max="2832" width="9.140625" style="292"/>
    <col min="2833" max="2833" width="25.42578125" style="292" customWidth="1"/>
    <col min="2834" max="3072" width="9.140625" style="292"/>
    <col min="3073" max="3073" width="4.5703125" style="292" customWidth="1"/>
    <col min="3074" max="3074" width="87.28515625" style="292" customWidth="1"/>
    <col min="3075" max="3076" width="20.7109375" style="292" customWidth="1"/>
    <col min="3077" max="3077" width="16.7109375" style="292" customWidth="1"/>
    <col min="3078" max="3078" width="3.85546875" style="292" customWidth="1"/>
    <col min="3079" max="3086" width="9.140625" style="292"/>
    <col min="3087" max="3087" width="19.28515625" style="292" customWidth="1"/>
    <col min="3088" max="3088" width="9.140625" style="292"/>
    <col min="3089" max="3089" width="25.42578125" style="292" customWidth="1"/>
    <col min="3090" max="3328" width="9.140625" style="292"/>
    <col min="3329" max="3329" width="4.5703125" style="292" customWidth="1"/>
    <col min="3330" max="3330" width="87.28515625" style="292" customWidth="1"/>
    <col min="3331" max="3332" width="20.7109375" style="292" customWidth="1"/>
    <col min="3333" max="3333" width="16.7109375" style="292" customWidth="1"/>
    <col min="3334" max="3334" width="3.85546875" style="292" customWidth="1"/>
    <col min="3335" max="3342" width="9.140625" style="292"/>
    <col min="3343" max="3343" width="19.28515625" style="292" customWidth="1"/>
    <col min="3344" max="3344" width="9.140625" style="292"/>
    <col min="3345" max="3345" width="25.42578125" style="292" customWidth="1"/>
    <col min="3346" max="3584" width="9.140625" style="292"/>
    <col min="3585" max="3585" width="4.5703125" style="292" customWidth="1"/>
    <col min="3586" max="3586" width="87.28515625" style="292" customWidth="1"/>
    <col min="3587" max="3588" width="20.7109375" style="292" customWidth="1"/>
    <col min="3589" max="3589" width="16.7109375" style="292" customWidth="1"/>
    <col min="3590" max="3590" width="3.85546875" style="292" customWidth="1"/>
    <col min="3591" max="3598" width="9.140625" style="292"/>
    <col min="3599" max="3599" width="19.28515625" style="292" customWidth="1"/>
    <col min="3600" max="3600" width="9.140625" style="292"/>
    <col min="3601" max="3601" width="25.42578125" style="292" customWidth="1"/>
    <col min="3602" max="3840" width="9.140625" style="292"/>
    <col min="3841" max="3841" width="4.5703125" style="292" customWidth="1"/>
    <col min="3842" max="3842" width="87.28515625" style="292" customWidth="1"/>
    <col min="3843" max="3844" width="20.7109375" style="292" customWidth="1"/>
    <col min="3845" max="3845" width="16.7109375" style="292" customWidth="1"/>
    <col min="3846" max="3846" width="3.85546875" style="292" customWidth="1"/>
    <col min="3847" max="3854" width="9.140625" style="292"/>
    <col min="3855" max="3855" width="19.28515625" style="292" customWidth="1"/>
    <col min="3856" max="3856" width="9.140625" style="292"/>
    <col min="3857" max="3857" width="25.42578125" style="292" customWidth="1"/>
    <col min="3858" max="4096" width="9.140625" style="292"/>
    <col min="4097" max="4097" width="4.5703125" style="292" customWidth="1"/>
    <col min="4098" max="4098" width="87.28515625" style="292" customWidth="1"/>
    <col min="4099" max="4100" width="20.7109375" style="292" customWidth="1"/>
    <col min="4101" max="4101" width="16.7109375" style="292" customWidth="1"/>
    <col min="4102" max="4102" width="3.85546875" style="292" customWidth="1"/>
    <col min="4103" max="4110" width="9.140625" style="292"/>
    <col min="4111" max="4111" width="19.28515625" style="292" customWidth="1"/>
    <col min="4112" max="4112" width="9.140625" style="292"/>
    <col min="4113" max="4113" width="25.42578125" style="292" customWidth="1"/>
    <col min="4114" max="4352" width="9.140625" style="292"/>
    <col min="4353" max="4353" width="4.5703125" style="292" customWidth="1"/>
    <col min="4354" max="4354" width="87.28515625" style="292" customWidth="1"/>
    <col min="4355" max="4356" width="20.7109375" style="292" customWidth="1"/>
    <col min="4357" max="4357" width="16.7109375" style="292" customWidth="1"/>
    <col min="4358" max="4358" width="3.85546875" style="292" customWidth="1"/>
    <col min="4359" max="4366" width="9.140625" style="292"/>
    <col min="4367" max="4367" width="19.28515625" style="292" customWidth="1"/>
    <col min="4368" max="4368" width="9.140625" style="292"/>
    <col min="4369" max="4369" width="25.42578125" style="292" customWidth="1"/>
    <col min="4370" max="4608" width="9.140625" style="292"/>
    <col min="4609" max="4609" width="4.5703125" style="292" customWidth="1"/>
    <col min="4610" max="4610" width="87.28515625" style="292" customWidth="1"/>
    <col min="4611" max="4612" width="20.7109375" style="292" customWidth="1"/>
    <col min="4613" max="4613" width="16.7109375" style="292" customWidth="1"/>
    <col min="4614" max="4614" width="3.85546875" style="292" customWidth="1"/>
    <col min="4615" max="4622" width="9.140625" style="292"/>
    <col min="4623" max="4623" width="19.28515625" style="292" customWidth="1"/>
    <col min="4624" max="4624" width="9.140625" style="292"/>
    <col min="4625" max="4625" width="25.42578125" style="292" customWidth="1"/>
    <col min="4626" max="4864" width="9.140625" style="292"/>
    <col min="4865" max="4865" width="4.5703125" style="292" customWidth="1"/>
    <col min="4866" max="4866" width="87.28515625" style="292" customWidth="1"/>
    <col min="4867" max="4868" width="20.7109375" style="292" customWidth="1"/>
    <col min="4869" max="4869" width="16.7109375" style="292" customWidth="1"/>
    <col min="4870" max="4870" width="3.85546875" style="292" customWidth="1"/>
    <col min="4871" max="4878" width="9.140625" style="292"/>
    <col min="4879" max="4879" width="19.28515625" style="292" customWidth="1"/>
    <col min="4880" max="4880" width="9.140625" style="292"/>
    <col min="4881" max="4881" width="25.42578125" style="292" customWidth="1"/>
    <col min="4882" max="5120" width="9.140625" style="292"/>
    <col min="5121" max="5121" width="4.5703125" style="292" customWidth="1"/>
    <col min="5122" max="5122" width="87.28515625" style="292" customWidth="1"/>
    <col min="5123" max="5124" width="20.7109375" style="292" customWidth="1"/>
    <col min="5125" max="5125" width="16.7109375" style="292" customWidth="1"/>
    <col min="5126" max="5126" width="3.85546875" style="292" customWidth="1"/>
    <col min="5127" max="5134" width="9.140625" style="292"/>
    <col min="5135" max="5135" width="19.28515625" style="292" customWidth="1"/>
    <col min="5136" max="5136" width="9.140625" style="292"/>
    <col min="5137" max="5137" width="25.42578125" style="292" customWidth="1"/>
    <col min="5138" max="5376" width="9.140625" style="292"/>
    <col min="5377" max="5377" width="4.5703125" style="292" customWidth="1"/>
    <col min="5378" max="5378" width="87.28515625" style="292" customWidth="1"/>
    <col min="5379" max="5380" width="20.7109375" style="292" customWidth="1"/>
    <col min="5381" max="5381" width="16.7109375" style="292" customWidth="1"/>
    <col min="5382" max="5382" width="3.85546875" style="292" customWidth="1"/>
    <col min="5383" max="5390" width="9.140625" style="292"/>
    <col min="5391" max="5391" width="19.28515625" style="292" customWidth="1"/>
    <col min="5392" max="5392" width="9.140625" style="292"/>
    <col min="5393" max="5393" width="25.42578125" style="292" customWidth="1"/>
    <col min="5394" max="5632" width="9.140625" style="292"/>
    <col min="5633" max="5633" width="4.5703125" style="292" customWidth="1"/>
    <col min="5634" max="5634" width="87.28515625" style="292" customWidth="1"/>
    <col min="5635" max="5636" width="20.7109375" style="292" customWidth="1"/>
    <col min="5637" max="5637" width="16.7109375" style="292" customWidth="1"/>
    <col min="5638" max="5638" width="3.85546875" style="292" customWidth="1"/>
    <col min="5639" max="5646" width="9.140625" style="292"/>
    <col min="5647" max="5647" width="19.28515625" style="292" customWidth="1"/>
    <col min="5648" max="5648" width="9.140625" style="292"/>
    <col min="5649" max="5649" width="25.42578125" style="292" customWidth="1"/>
    <col min="5650" max="5888" width="9.140625" style="292"/>
    <col min="5889" max="5889" width="4.5703125" style="292" customWidth="1"/>
    <col min="5890" max="5890" width="87.28515625" style="292" customWidth="1"/>
    <col min="5891" max="5892" width="20.7109375" style="292" customWidth="1"/>
    <col min="5893" max="5893" width="16.7109375" style="292" customWidth="1"/>
    <col min="5894" max="5894" width="3.85546875" style="292" customWidth="1"/>
    <col min="5895" max="5902" width="9.140625" style="292"/>
    <col min="5903" max="5903" width="19.28515625" style="292" customWidth="1"/>
    <col min="5904" max="5904" width="9.140625" style="292"/>
    <col min="5905" max="5905" width="25.42578125" style="292" customWidth="1"/>
    <col min="5906" max="6144" width="9.140625" style="292"/>
    <col min="6145" max="6145" width="4.5703125" style="292" customWidth="1"/>
    <col min="6146" max="6146" width="87.28515625" style="292" customWidth="1"/>
    <col min="6147" max="6148" width="20.7109375" style="292" customWidth="1"/>
    <col min="6149" max="6149" width="16.7109375" style="292" customWidth="1"/>
    <col min="6150" max="6150" width="3.85546875" style="292" customWidth="1"/>
    <col min="6151" max="6158" width="9.140625" style="292"/>
    <col min="6159" max="6159" width="19.28515625" style="292" customWidth="1"/>
    <col min="6160" max="6160" width="9.140625" style="292"/>
    <col min="6161" max="6161" width="25.42578125" style="292" customWidth="1"/>
    <col min="6162" max="6400" width="9.140625" style="292"/>
    <col min="6401" max="6401" width="4.5703125" style="292" customWidth="1"/>
    <col min="6402" max="6402" width="87.28515625" style="292" customWidth="1"/>
    <col min="6403" max="6404" width="20.7109375" style="292" customWidth="1"/>
    <col min="6405" max="6405" width="16.7109375" style="292" customWidth="1"/>
    <col min="6406" max="6406" width="3.85546875" style="292" customWidth="1"/>
    <col min="6407" max="6414" width="9.140625" style="292"/>
    <col min="6415" max="6415" width="19.28515625" style="292" customWidth="1"/>
    <col min="6416" max="6416" width="9.140625" style="292"/>
    <col min="6417" max="6417" width="25.42578125" style="292" customWidth="1"/>
    <col min="6418" max="6656" width="9.140625" style="292"/>
    <col min="6657" max="6657" width="4.5703125" style="292" customWidth="1"/>
    <col min="6658" max="6658" width="87.28515625" style="292" customWidth="1"/>
    <col min="6659" max="6660" width="20.7109375" style="292" customWidth="1"/>
    <col min="6661" max="6661" width="16.7109375" style="292" customWidth="1"/>
    <col min="6662" max="6662" width="3.85546875" style="292" customWidth="1"/>
    <col min="6663" max="6670" width="9.140625" style="292"/>
    <col min="6671" max="6671" width="19.28515625" style="292" customWidth="1"/>
    <col min="6672" max="6672" width="9.140625" style="292"/>
    <col min="6673" max="6673" width="25.42578125" style="292" customWidth="1"/>
    <col min="6674" max="6912" width="9.140625" style="292"/>
    <col min="6913" max="6913" width="4.5703125" style="292" customWidth="1"/>
    <col min="6914" max="6914" width="87.28515625" style="292" customWidth="1"/>
    <col min="6915" max="6916" width="20.7109375" style="292" customWidth="1"/>
    <col min="6917" max="6917" width="16.7109375" style="292" customWidth="1"/>
    <col min="6918" max="6918" width="3.85546875" style="292" customWidth="1"/>
    <col min="6919" max="6926" width="9.140625" style="292"/>
    <col min="6927" max="6927" width="19.28515625" style="292" customWidth="1"/>
    <col min="6928" max="6928" width="9.140625" style="292"/>
    <col min="6929" max="6929" width="25.42578125" style="292" customWidth="1"/>
    <col min="6930" max="7168" width="9.140625" style="292"/>
    <col min="7169" max="7169" width="4.5703125" style="292" customWidth="1"/>
    <col min="7170" max="7170" width="87.28515625" style="292" customWidth="1"/>
    <col min="7171" max="7172" width="20.7109375" style="292" customWidth="1"/>
    <col min="7173" max="7173" width="16.7109375" style="292" customWidth="1"/>
    <col min="7174" max="7174" width="3.85546875" style="292" customWidth="1"/>
    <col min="7175" max="7182" width="9.140625" style="292"/>
    <col min="7183" max="7183" width="19.28515625" style="292" customWidth="1"/>
    <col min="7184" max="7184" width="9.140625" style="292"/>
    <col min="7185" max="7185" width="25.42578125" style="292" customWidth="1"/>
    <col min="7186" max="7424" width="9.140625" style="292"/>
    <col min="7425" max="7425" width="4.5703125" style="292" customWidth="1"/>
    <col min="7426" max="7426" width="87.28515625" style="292" customWidth="1"/>
    <col min="7427" max="7428" width="20.7109375" style="292" customWidth="1"/>
    <col min="7429" max="7429" width="16.7109375" style="292" customWidth="1"/>
    <col min="7430" max="7430" width="3.85546875" style="292" customWidth="1"/>
    <col min="7431" max="7438" width="9.140625" style="292"/>
    <col min="7439" max="7439" width="19.28515625" style="292" customWidth="1"/>
    <col min="7440" max="7440" width="9.140625" style="292"/>
    <col min="7441" max="7441" width="25.42578125" style="292" customWidth="1"/>
    <col min="7442" max="7680" width="9.140625" style="292"/>
    <col min="7681" max="7681" width="4.5703125" style="292" customWidth="1"/>
    <col min="7682" max="7682" width="87.28515625" style="292" customWidth="1"/>
    <col min="7683" max="7684" width="20.7109375" style="292" customWidth="1"/>
    <col min="7685" max="7685" width="16.7109375" style="292" customWidth="1"/>
    <col min="7686" max="7686" width="3.85546875" style="292" customWidth="1"/>
    <col min="7687" max="7694" width="9.140625" style="292"/>
    <col min="7695" max="7695" width="19.28515625" style="292" customWidth="1"/>
    <col min="7696" max="7696" width="9.140625" style="292"/>
    <col min="7697" max="7697" width="25.42578125" style="292" customWidth="1"/>
    <col min="7698" max="7936" width="9.140625" style="292"/>
    <col min="7937" max="7937" width="4.5703125" style="292" customWidth="1"/>
    <col min="7938" max="7938" width="87.28515625" style="292" customWidth="1"/>
    <col min="7939" max="7940" width="20.7109375" style="292" customWidth="1"/>
    <col min="7941" max="7941" width="16.7109375" style="292" customWidth="1"/>
    <col min="7942" max="7942" width="3.85546875" style="292" customWidth="1"/>
    <col min="7943" max="7950" width="9.140625" style="292"/>
    <col min="7951" max="7951" width="19.28515625" style="292" customWidth="1"/>
    <col min="7952" max="7952" width="9.140625" style="292"/>
    <col min="7953" max="7953" width="25.42578125" style="292" customWidth="1"/>
    <col min="7954" max="8192" width="9.140625" style="292"/>
    <col min="8193" max="8193" width="4.5703125" style="292" customWidth="1"/>
    <col min="8194" max="8194" width="87.28515625" style="292" customWidth="1"/>
    <col min="8195" max="8196" width="20.7109375" style="292" customWidth="1"/>
    <col min="8197" max="8197" width="16.7109375" style="292" customWidth="1"/>
    <col min="8198" max="8198" width="3.85546875" style="292" customWidth="1"/>
    <col min="8199" max="8206" width="9.140625" style="292"/>
    <col min="8207" max="8207" width="19.28515625" style="292" customWidth="1"/>
    <col min="8208" max="8208" width="9.140625" style="292"/>
    <col min="8209" max="8209" width="25.42578125" style="292" customWidth="1"/>
    <col min="8210" max="8448" width="9.140625" style="292"/>
    <col min="8449" max="8449" width="4.5703125" style="292" customWidth="1"/>
    <col min="8450" max="8450" width="87.28515625" style="292" customWidth="1"/>
    <col min="8451" max="8452" width="20.7109375" style="292" customWidth="1"/>
    <col min="8453" max="8453" width="16.7109375" style="292" customWidth="1"/>
    <col min="8454" max="8454" width="3.85546875" style="292" customWidth="1"/>
    <col min="8455" max="8462" width="9.140625" style="292"/>
    <col min="8463" max="8463" width="19.28515625" style="292" customWidth="1"/>
    <col min="8464" max="8464" width="9.140625" style="292"/>
    <col min="8465" max="8465" width="25.42578125" style="292" customWidth="1"/>
    <col min="8466" max="8704" width="9.140625" style="292"/>
    <col min="8705" max="8705" width="4.5703125" style="292" customWidth="1"/>
    <col min="8706" max="8706" width="87.28515625" style="292" customWidth="1"/>
    <col min="8707" max="8708" width="20.7109375" style="292" customWidth="1"/>
    <col min="8709" max="8709" width="16.7109375" style="292" customWidth="1"/>
    <col min="8710" max="8710" width="3.85546875" style="292" customWidth="1"/>
    <col min="8711" max="8718" width="9.140625" style="292"/>
    <col min="8719" max="8719" width="19.28515625" style="292" customWidth="1"/>
    <col min="8720" max="8720" width="9.140625" style="292"/>
    <col min="8721" max="8721" width="25.42578125" style="292" customWidth="1"/>
    <col min="8722" max="8960" width="9.140625" style="292"/>
    <col min="8961" max="8961" width="4.5703125" style="292" customWidth="1"/>
    <col min="8962" max="8962" width="87.28515625" style="292" customWidth="1"/>
    <col min="8963" max="8964" width="20.7109375" style="292" customWidth="1"/>
    <col min="8965" max="8965" width="16.7109375" style="292" customWidth="1"/>
    <col min="8966" max="8966" width="3.85546875" style="292" customWidth="1"/>
    <col min="8967" max="8974" width="9.140625" style="292"/>
    <col min="8975" max="8975" width="19.28515625" style="292" customWidth="1"/>
    <col min="8976" max="8976" width="9.140625" style="292"/>
    <col min="8977" max="8977" width="25.42578125" style="292" customWidth="1"/>
    <col min="8978" max="9216" width="9.140625" style="292"/>
    <col min="9217" max="9217" width="4.5703125" style="292" customWidth="1"/>
    <col min="9218" max="9218" width="87.28515625" style="292" customWidth="1"/>
    <col min="9219" max="9220" width="20.7109375" style="292" customWidth="1"/>
    <col min="9221" max="9221" width="16.7109375" style="292" customWidth="1"/>
    <col min="9222" max="9222" width="3.85546875" style="292" customWidth="1"/>
    <col min="9223" max="9230" width="9.140625" style="292"/>
    <col min="9231" max="9231" width="19.28515625" style="292" customWidth="1"/>
    <col min="9232" max="9232" width="9.140625" style="292"/>
    <col min="9233" max="9233" width="25.42578125" style="292" customWidth="1"/>
    <col min="9234" max="9472" width="9.140625" style="292"/>
    <col min="9473" max="9473" width="4.5703125" style="292" customWidth="1"/>
    <col min="9474" max="9474" width="87.28515625" style="292" customWidth="1"/>
    <col min="9475" max="9476" width="20.7109375" style="292" customWidth="1"/>
    <col min="9477" max="9477" width="16.7109375" style="292" customWidth="1"/>
    <col min="9478" max="9478" width="3.85546875" style="292" customWidth="1"/>
    <col min="9479" max="9486" width="9.140625" style="292"/>
    <col min="9487" max="9487" width="19.28515625" style="292" customWidth="1"/>
    <col min="9488" max="9488" width="9.140625" style="292"/>
    <col min="9489" max="9489" width="25.42578125" style="292" customWidth="1"/>
    <col min="9490" max="9728" width="9.140625" style="292"/>
    <col min="9729" max="9729" width="4.5703125" style="292" customWidth="1"/>
    <col min="9730" max="9730" width="87.28515625" style="292" customWidth="1"/>
    <col min="9731" max="9732" width="20.7109375" style="292" customWidth="1"/>
    <col min="9733" max="9733" width="16.7109375" style="292" customWidth="1"/>
    <col min="9734" max="9734" width="3.85546875" style="292" customWidth="1"/>
    <col min="9735" max="9742" width="9.140625" style="292"/>
    <col min="9743" max="9743" width="19.28515625" style="292" customWidth="1"/>
    <col min="9744" max="9744" width="9.140625" style="292"/>
    <col min="9745" max="9745" width="25.42578125" style="292" customWidth="1"/>
    <col min="9746" max="9984" width="9.140625" style="292"/>
    <col min="9985" max="9985" width="4.5703125" style="292" customWidth="1"/>
    <col min="9986" max="9986" width="87.28515625" style="292" customWidth="1"/>
    <col min="9987" max="9988" width="20.7109375" style="292" customWidth="1"/>
    <col min="9989" max="9989" width="16.7109375" style="292" customWidth="1"/>
    <col min="9990" max="9990" width="3.85546875" style="292" customWidth="1"/>
    <col min="9991" max="9998" width="9.140625" style="292"/>
    <col min="9999" max="9999" width="19.28515625" style="292" customWidth="1"/>
    <col min="10000" max="10000" width="9.140625" style="292"/>
    <col min="10001" max="10001" width="25.42578125" style="292" customWidth="1"/>
    <col min="10002" max="10240" width="9.140625" style="292"/>
    <col min="10241" max="10241" width="4.5703125" style="292" customWidth="1"/>
    <col min="10242" max="10242" width="87.28515625" style="292" customWidth="1"/>
    <col min="10243" max="10244" width="20.7109375" style="292" customWidth="1"/>
    <col min="10245" max="10245" width="16.7109375" style="292" customWidth="1"/>
    <col min="10246" max="10246" width="3.85546875" style="292" customWidth="1"/>
    <col min="10247" max="10254" width="9.140625" style="292"/>
    <col min="10255" max="10255" width="19.28515625" style="292" customWidth="1"/>
    <col min="10256" max="10256" width="9.140625" style="292"/>
    <col min="10257" max="10257" width="25.42578125" style="292" customWidth="1"/>
    <col min="10258" max="10496" width="9.140625" style="292"/>
    <col min="10497" max="10497" width="4.5703125" style="292" customWidth="1"/>
    <col min="10498" max="10498" width="87.28515625" style="292" customWidth="1"/>
    <col min="10499" max="10500" width="20.7109375" style="292" customWidth="1"/>
    <col min="10501" max="10501" width="16.7109375" style="292" customWidth="1"/>
    <col min="10502" max="10502" width="3.85546875" style="292" customWidth="1"/>
    <col min="10503" max="10510" width="9.140625" style="292"/>
    <col min="10511" max="10511" width="19.28515625" style="292" customWidth="1"/>
    <col min="10512" max="10512" width="9.140625" style="292"/>
    <col min="10513" max="10513" width="25.42578125" style="292" customWidth="1"/>
    <col min="10514" max="10752" width="9.140625" style="292"/>
    <col min="10753" max="10753" width="4.5703125" style="292" customWidth="1"/>
    <col min="10754" max="10754" width="87.28515625" style="292" customWidth="1"/>
    <col min="10755" max="10756" width="20.7109375" style="292" customWidth="1"/>
    <col min="10757" max="10757" width="16.7109375" style="292" customWidth="1"/>
    <col min="10758" max="10758" width="3.85546875" style="292" customWidth="1"/>
    <col min="10759" max="10766" width="9.140625" style="292"/>
    <col min="10767" max="10767" width="19.28515625" style="292" customWidth="1"/>
    <col min="10768" max="10768" width="9.140625" style="292"/>
    <col min="10769" max="10769" width="25.42578125" style="292" customWidth="1"/>
    <col min="10770" max="11008" width="9.140625" style="292"/>
    <col min="11009" max="11009" width="4.5703125" style="292" customWidth="1"/>
    <col min="11010" max="11010" width="87.28515625" style="292" customWidth="1"/>
    <col min="11011" max="11012" width="20.7109375" style="292" customWidth="1"/>
    <col min="11013" max="11013" width="16.7109375" style="292" customWidth="1"/>
    <col min="11014" max="11014" width="3.85546875" style="292" customWidth="1"/>
    <col min="11015" max="11022" width="9.140625" style="292"/>
    <col min="11023" max="11023" width="19.28515625" style="292" customWidth="1"/>
    <col min="11024" max="11024" width="9.140625" style="292"/>
    <col min="11025" max="11025" width="25.42578125" style="292" customWidth="1"/>
    <col min="11026" max="11264" width="9.140625" style="292"/>
    <col min="11265" max="11265" width="4.5703125" style="292" customWidth="1"/>
    <col min="11266" max="11266" width="87.28515625" style="292" customWidth="1"/>
    <col min="11267" max="11268" width="20.7109375" style="292" customWidth="1"/>
    <col min="11269" max="11269" width="16.7109375" style="292" customWidth="1"/>
    <col min="11270" max="11270" width="3.85546875" style="292" customWidth="1"/>
    <col min="11271" max="11278" width="9.140625" style="292"/>
    <col min="11279" max="11279" width="19.28515625" style="292" customWidth="1"/>
    <col min="11280" max="11280" width="9.140625" style="292"/>
    <col min="11281" max="11281" width="25.42578125" style="292" customWidth="1"/>
    <col min="11282" max="11520" width="9.140625" style="292"/>
    <col min="11521" max="11521" width="4.5703125" style="292" customWidth="1"/>
    <col min="11522" max="11522" width="87.28515625" style="292" customWidth="1"/>
    <col min="11523" max="11524" width="20.7109375" style="292" customWidth="1"/>
    <col min="11525" max="11525" width="16.7109375" style="292" customWidth="1"/>
    <col min="11526" max="11526" width="3.85546875" style="292" customWidth="1"/>
    <col min="11527" max="11534" width="9.140625" style="292"/>
    <col min="11535" max="11535" width="19.28515625" style="292" customWidth="1"/>
    <col min="11536" max="11536" width="9.140625" style="292"/>
    <col min="11537" max="11537" width="25.42578125" style="292" customWidth="1"/>
    <col min="11538" max="11776" width="9.140625" style="292"/>
    <col min="11777" max="11777" width="4.5703125" style="292" customWidth="1"/>
    <col min="11778" max="11778" width="87.28515625" style="292" customWidth="1"/>
    <col min="11779" max="11780" width="20.7109375" style="292" customWidth="1"/>
    <col min="11781" max="11781" width="16.7109375" style="292" customWidth="1"/>
    <col min="11782" max="11782" width="3.85546875" style="292" customWidth="1"/>
    <col min="11783" max="11790" width="9.140625" style="292"/>
    <col min="11791" max="11791" width="19.28515625" style="292" customWidth="1"/>
    <col min="11792" max="11792" width="9.140625" style="292"/>
    <col min="11793" max="11793" width="25.42578125" style="292" customWidth="1"/>
    <col min="11794" max="12032" width="9.140625" style="292"/>
    <col min="12033" max="12033" width="4.5703125" style="292" customWidth="1"/>
    <col min="12034" max="12034" width="87.28515625" style="292" customWidth="1"/>
    <col min="12035" max="12036" width="20.7109375" style="292" customWidth="1"/>
    <col min="12037" max="12037" width="16.7109375" style="292" customWidth="1"/>
    <col min="12038" max="12038" width="3.85546875" style="292" customWidth="1"/>
    <col min="12039" max="12046" width="9.140625" style="292"/>
    <col min="12047" max="12047" width="19.28515625" style="292" customWidth="1"/>
    <col min="12048" max="12048" width="9.140625" style="292"/>
    <col min="12049" max="12049" width="25.42578125" style="292" customWidth="1"/>
    <col min="12050" max="12288" width="9.140625" style="292"/>
    <col min="12289" max="12289" width="4.5703125" style="292" customWidth="1"/>
    <col min="12290" max="12290" width="87.28515625" style="292" customWidth="1"/>
    <col min="12291" max="12292" width="20.7109375" style="292" customWidth="1"/>
    <col min="12293" max="12293" width="16.7109375" style="292" customWidth="1"/>
    <col min="12294" max="12294" width="3.85546875" style="292" customWidth="1"/>
    <col min="12295" max="12302" width="9.140625" style="292"/>
    <col min="12303" max="12303" width="19.28515625" style="292" customWidth="1"/>
    <col min="12304" max="12304" width="9.140625" style="292"/>
    <col min="12305" max="12305" width="25.42578125" style="292" customWidth="1"/>
    <col min="12306" max="12544" width="9.140625" style="292"/>
    <col min="12545" max="12545" width="4.5703125" style="292" customWidth="1"/>
    <col min="12546" max="12546" width="87.28515625" style="292" customWidth="1"/>
    <col min="12547" max="12548" width="20.7109375" style="292" customWidth="1"/>
    <col min="12549" max="12549" width="16.7109375" style="292" customWidth="1"/>
    <col min="12550" max="12550" width="3.85546875" style="292" customWidth="1"/>
    <col min="12551" max="12558" width="9.140625" style="292"/>
    <col min="12559" max="12559" width="19.28515625" style="292" customWidth="1"/>
    <col min="12560" max="12560" width="9.140625" style="292"/>
    <col min="12561" max="12561" width="25.42578125" style="292" customWidth="1"/>
    <col min="12562" max="12800" width="9.140625" style="292"/>
    <col min="12801" max="12801" width="4.5703125" style="292" customWidth="1"/>
    <col min="12802" max="12802" width="87.28515625" style="292" customWidth="1"/>
    <col min="12803" max="12804" width="20.7109375" style="292" customWidth="1"/>
    <col min="12805" max="12805" width="16.7109375" style="292" customWidth="1"/>
    <col min="12806" max="12806" width="3.85546875" style="292" customWidth="1"/>
    <col min="12807" max="12814" width="9.140625" style="292"/>
    <col min="12815" max="12815" width="19.28515625" style="292" customWidth="1"/>
    <col min="12816" max="12816" width="9.140625" style="292"/>
    <col min="12817" max="12817" width="25.42578125" style="292" customWidth="1"/>
    <col min="12818" max="13056" width="9.140625" style="292"/>
    <col min="13057" max="13057" width="4.5703125" style="292" customWidth="1"/>
    <col min="13058" max="13058" width="87.28515625" style="292" customWidth="1"/>
    <col min="13059" max="13060" width="20.7109375" style="292" customWidth="1"/>
    <col min="13061" max="13061" width="16.7109375" style="292" customWidth="1"/>
    <col min="13062" max="13062" width="3.85546875" style="292" customWidth="1"/>
    <col min="13063" max="13070" width="9.140625" style="292"/>
    <col min="13071" max="13071" width="19.28515625" style="292" customWidth="1"/>
    <col min="13072" max="13072" width="9.140625" style="292"/>
    <col min="13073" max="13073" width="25.42578125" style="292" customWidth="1"/>
    <col min="13074" max="13312" width="9.140625" style="292"/>
    <col min="13313" max="13313" width="4.5703125" style="292" customWidth="1"/>
    <col min="13314" max="13314" width="87.28515625" style="292" customWidth="1"/>
    <col min="13315" max="13316" width="20.7109375" style="292" customWidth="1"/>
    <col min="13317" max="13317" width="16.7109375" style="292" customWidth="1"/>
    <col min="13318" max="13318" width="3.85546875" style="292" customWidth="1"/>
    <col min="13319" max="13326" width="9.140625" style="292"/>
    <col min="13327" max="13327" width="19.28515625" style="292" customWidth="1"/>
    <col min="13328" max="13328" width="9.140625" style="292"/>
    <col min="13329" max="13329" width="25.42578125" style="292" customWidth="1"/>
    <col min="13330" max="13568" width="9.140625" style="292"/>
    <col min="13569" max="13569" width="4.5703125" style="292" customWidth="1"/>
    <col min="13570" max="13570" width="87.28515625" style="292" customWidth="1"/>
    <col min="13571" max="13572" width="20.7109375" style="292" customWidth="1"/>
    <col min="13573" max="13573" width="16.7109375" style="292" customWidth="1"/>
    <col min="13574" max="13574" width="3.85546875" style="292" customWidth="1"/>
    <col min="13575" max="13582" width="9.140625" style="292"/>
    <col min="13583" max="13583" width="19.28515625" style="292" customWidth="1"/>
    <col min="13584" max="13584" width="9.140625" style="292"/>
    <col min="13585" max="13585" width="25.42578125" style="292" customWidth="1"/>
    <col min="13586" max="13824" width="9.140625" style="292"/>
    <col min="13825" max="13825" width="4.5703125" style="292" customWidth="1"/>
    <col min="13826" max="13826" width="87.28515625" style="292" customWidth="1"/>
    <col min="13827" max="13828" width="20.7109375" style="292" customWidth="1"/>
    <col min="13829" max="13829" width="16.7109375" style="292" customWidth="1"/>
    <col min="13830" max="13830" width="3.85546875" style="292" customWidth="1"/>
    <col min="13831" max="13838" width="9.140625" style="292"/>
    <col min="13839" max="13839" width="19.28515625" style="292" customWidth="1"/>
    <col min="13840" max="13840" width="9.140625" style="292"/>
    <col min="13841" max="13841" width="25.42578125" style="292" customWidth="1"/>
    <col min="13842" max="14080" width="9.140625" style="292"/>
    <col min="14081" max="14081" width="4.5703125" style="292" customWidth="1"/>
    <col min="14082" max="14082" width="87.28515625" style="292" customWidth="1"/>
    <col min="14083" max="14084" width="20.7109375" style="292" customWidth="1"/>
    <col min="14085" max="14085" width="16.7109375" style="292" customWidth="1"/>
    <col min="14086" max="14086" width="3.85546875" style="292" customWidth="1"/>
    <col min="14087" max="14094" width="9.140625" style="292"/>
    <col min="14095" max="14095" width="19.28515625" style="292" customWidth="1"/>
    <col min="14096" max="14096" width="9.140625" style="292"/>
    <col min="14097" max="14097" width="25.42578125" style="292" customWidth="1"/>
    <col min="14098" max="14336" width="9.140625" style="292"/>
    <col min="14337" max="14337" width="4.5703125" style="292" customWidth="1"/>
    <col min="14338" max="14338" width="87.28515625" style="292" customWidth="1"/>
    <col min="14339" max="14340" width="20.7109375" style="292" customWidth="1"/>
    <col min="14341" max="14341" width="16.7109375" style="292" customWidth="1"/>
    <col min="14342" max="14342" width="3.85546875" style="292" customWidth="1"/>
    <col min="14343" max="14350" width="9.140625" style="292"/>
    <col min="14351" max="14351" width="19.28515625" style="292" customWidth="1"/>
    <col min="14352" max="14352" width="9.140625" style="292"/>
    <col min="14353" max="14353" width="25.42578125" style="292" customWidth="1"/>
    <col min="14354" max="14592" width="9.140625" style="292"/>
    <col min="14593" max="14593" width="4.5703125" style="292" customWidth="1"/>
    <col min="14594" max="14594" width="87.28515625" style="292" customWidth="1"/>
    <col min="14595" max="14596" width="20.7109375" style="292" customWidth="1"/>
    <col min="14597" max="14597" width="16.7109375" style="292" customWidth="1"/>
    <col min="14598" max="14598" width="3.85546875" style="292" customWidth="1"/>
    <col min="14599" max="14606" width="9.140625" style="292"/>
    <col min="14607" max="14607" width="19.28515625" style="292" customWidth="1"/>
    <col min="14608" max="14608" width="9.140625" style="292"/>
    <col min="14609" max="14609" width="25.42578125" style="292" customWidth="1"/>
    <col min="14610" max="14848" width="9.140625" style="292"/>
    <col min="14849" max="14849" width="4.5703125" style="292" customWidth="1"/>
    <col min="14850" max="14850" width="87.28515625" style="292" customWidth="1"/>
    <col min="14851" max="14852" width="20.7109375" style="292" customWidth="1"/>
    <col min="14853" max="14853" width="16.7109375" style="292" customWidth="1"/>
    <col min="14854" max="14854" width="3.85546875" style="292" customWidth="1"/>
    <col min="14855" max="14862" width="9.140625" style="292"/>
    <col min="14863" max="14863" width="19.28515625" style="292" customWidth="1"/>
    <col min="14864" max="14864" width="9.140625" style="292"/>
    <col min="14865" max="14865" width="25.42578125" style="292" customWidth="1"/>
    <col min="14866" max="15104" width="9.140625" style="292"/>
    <col min="15105" max="15105" width="4.5703125" style="292" customWidth="1"/>
    <col min="15106" max="15106" width="87.28515625" style="292" customWidth="1"/>
    <col min="15107" max="15108" width="20.7109375" style="292" customWidth="1"/>
    <col min="15109" max="15109" width="16.7109375" style="292" customWidth="1"/>
    <col min="15110" max="15110" width="3.85546875" style="292" customWidth="1"/>
    <col min="15111" max="15118" width="9.140625" style="292"/>
    <col min="15119" max="15119" width="19.28515625" style="292" customWidth="1"/>
    <col min="15120" max="15120" width="9.140625" style="292"/>
    <col min="15121" max="15121" width="25.42578125" style="292" customWidth="1"/>
    <col min="15122" max="15360" width="9.140625" style="292"/>
    <col min="15361" max="15361" width="4.5703125" style="292" customWidth="1"/>
    <col min="15362" max="15362" width="87.28515625" style="292" customWidth="1"/>
    <col min="15363" max="15364" width="20.7109375" style="292" customWidth="1"/>
    <col min="15365" max="15365" width="16.7109375" style="292" customWidth="1"/>
    <col min="15366" max="15366" width="3.85546875" style="292" customWidth="1"/>
    <col min="15367" max="15374" width="9.140625" style="292"/>
    <col min="15375" max="15375" width="19.28515625" style="292" customWidth="1"/>
    <col min="15376" max="15376" width="9.140625" style="292"/>
    <col min="15377" max="15377" width="25.42578125" style="292" customWidth="1"/>
    <col min="15378" max="15616" width="9.140625" style="292"/>
    <col min="15617" max="15617" width="4.5703125" style="292" customWidth="1"/>
    <col min="15618" max="15618" width="87.28515625" style="292" customWidth="1"/>
    <col min="15619" max="15620" width="20.7109375" style="292" customWidth="1"/>
    <col min="15621" max="15621" width="16.7109375" style="292" customWidth="1"/>
    <col min="15622" max="15622" width="3.85546875" style="292" customWidth="1"/>
    <col min="15623" max="15630" width="9.140625" style="292"/>
    <col min="15631" max="15631" width="19.28515625" style="292" customWidth="1"/>
    <col min="15632" max="15632" width="9.140625" style="292"/>
    <col min="15633" max="15633" width="25.42578125" style="292" customWidth="1"/>
    <col min="15634" max="15872" width="9.140625" style="292"/>
    <col min="15873" max="15873" width="4.5703125" style="292" customWidth="1"/>
    <col min="15874" max="15874" width="87.28515625" style="292" customWidth="1"/>
    <col min="15875" max="15876" width="20.7109375" style="292" customWidth="1"/>
    <col min="15877" max="15877" width="16.7109375" style="292" customWidth="1"/>
    <col min="15878" max="15878" width="3.85546875" style="292" customWidth="1"/>
    <col min="15879" max="15886" width="9.140625" style="292"/>
    <col min="15887" max="15887" width="19.28515625" style="292" customWidth="1"/>
    <col min="15888" max="15888" width="9.140625" style="292"/>
    <col min="15889" max="15889" width="25.42578125" style="292" customWidth="1"/>
    <col min="15890" max="16128" width="9.140625" style="292"/>
    <col min="16129" max="16129" width="4.5703125" style="292" customWidth="1"/>
    <col min="16130" max="16130" width="87.28515625" style="292" customWidth="1"/>
    <col min="16131" max="16132" width="20.7109375" style="292" customWidth="1"/>
    <col min="16133" max="16133" width="16.7109375" style="292" customWidth="1"/>
    <col min="16134" max="16134" width="3.85546875" style="292" customWidth="1"/>
    <col min="16135" max="16142" width="9.140625" style="292"/>
    <col min="16143" max="16143" width="19.28515625" style="292" customWidth="1"/>
    <col min="16144" max="16144" width="9.140625" style="292"/>
    <col min="16145" max="16145" width="25.42578125" style="292" customWidth="1"/>
    <col min="16146" max="16384" width="9.140625" style="292"/>
  </cols>
  <sheetData>
    <row r="1" spans="1:17" ht="15.75">
      <c r="A1" s="289" t="s">
        <v>529</v>
      </c>
      <c r="B1" s="1081"/>
    </row>
    <row r="2" spans="1:17" ht="17.25" customHeight="1">
      <c r="A2" s="1617" t="s">
        <v>4</v>
      </c>
      <c r="B2" s="1617"/>
      <c r="C2" s="1617"/>
      <c r="D2" s="1617"/>
      <c r="E2" s="1617"/>
    </row>
    <row r="3" spans="1:17" ht="17.25" customHeight="1">
      <c r="A3" s="1617" t="s">
        <v>772</v>
      </c>
      <c r="B3" s="1617"/>
      <c r="C3" s="1617"/>
      <c r="D3" s="1617"/>
      <c r="E3" s="1617"/>
    </row>
    <row r="4" spans="1:17" ht="17.25" customHeight="1">
      <c r="B4" s="297"/>
      <c r="C4" s="297"/>
      <c r="D4" s="291"/>
      <c r="E4" s="291"/>
    </row>
    <row r="5" spans="1:17" ht="20.25" customHeight="1">
      <c r="B5" s="297"/>
      <c r="C5" s="297"/>
      <c r="D5" s="298"/>
      <c r="E5" s="1082" t="s">
        <v>773</v>
      </c>
    </row>
    <row r="6" spans="1:17" ht="17.25" customHeight="1">
      <c r="A6" s="1083"/>
      <c r="B6" s="1084"/>
      <c r="C6" s="1085" t="s">
        <v>236</v>
      </c>
      <c r="D6" s="1618" t="s">
        <v>238</v>
      </c>
      <c r="E6" s="1086" t="s">
        <v>239</v>
      </c>
    </row>
    <row r="7" spans="1:17" ht="12.75" customHeight="1">
      <c r="A7" s="323" t="s">
        <v>774</v>
      </c>
      <c r="B7" s="1087" t="s">
        <v>3</v>
      </c>
      <c r="C7" s="1088" t="s">
        <v>237</v>
      </c>
      <c r="D7" s="1619"/>
      <c r="E7" s="1089" t="s">
        <v>4</v>
      </c>
    </row>
    <row r="8" spans="1:17" ht="14.25" customHeight="1">
      <c r="A8" s="1090"/>
      <c r="B8" s="1091"/>
      <c r="C8" s="1092" t="s">
        <v>775</v>
      </c>
      <c r="D8" s="1620"/>
      <c r="E8" s="1093" t="s">
        <v>711</v>
      </c>
      <c r="F8" s="313"/>
    </row>
    <row r="9" spans="1:17" s="317" customFormat="1" ht="9.75" customHeight="1">
      <c r="A9" s="315" t="s">
        <v>464</v>
      </c>
      <c r="B9" s="315">
        <v>2</v>
      </c>
      <c r="C9" s="1094">
        <v>3</v>
      </c>
      <c r="D9" s="1095">
        <v>4</v>
      </c>
      <c r="E9" s="316">
        <v>5</v>
      </c>
    </row>
    <row r="10" spans="1:17" ht="30" customHeight="1">
      <c r="A10" s="1096" t="s">
        <v>718</v>
      </c>
      <c r="B10" s="1097" t="s">
        <v>776</v>
      </c>
      <c r="C10" s="1098">
        <v>355705.40500000003</v>
      </c>
      <c r="D10" s="1098">
        <v>212154.41074779001</v>
      </c>
      <c r="E10" s="1099">
        <v>0.5964329126451986</v>
      </c>
      <c r="Q10" s="1100"/>
    </row>
    <row r="11" spans="1:17" ht="12.75" customHeight="1">
      <c r="A11" s="1101"/>
      <c r="B11" s="1102" t="s">
        <v>777</v>
      </c>
      <c r="C11" s="1103">
        <v>0</v>
      </c>
      <c r="D11" s="1104">
        <v>0</v>
      </c>
      <c r="E11" s="1105"/>
      <c r="Q11" s="1100"/>
    </row>
    <row r="12" spans="1:17" s="313" customFormat="1" ht="24" customHeight="1">
      <c r="A12" s="1106"/>
      <c r="B12" s="1107" t="s">
        <v>778</v>
      </c>
      <c r="C12" s="1108">
        <v>331672.63699999999</v>
      </c>
      <c r="D12" s="1109">
        <v>195620.33091935</v>
      </c>
      <c r="E12" s="1110">
        <v>0.58979942599048352</v>
      </c>
      <c r="Q12" s="1111"/>
    </row>
    <row r="13" spans="1:17" s="313" customFormat="1" ht="12.75" customHeight="1">
      <c r="A13" s="1106"/>
      <c r="B13" s="1102" t="s">
        <v>779</v>
      </c>
      <c r="C13" s="1108"/>
      <c r="D13" s="1109"/>
      <c r="E13" s="1110"/>
      <c r="Q13" s="1111"/>
    </row>
    <row r="14" spans="1:17" ht="16.5" customHeight="1">
      <c r="A14" s="1101"/>
      <c r="B14" s="324" t="s">
        <v>780</v>
      </c>
      <c r="C14" s="1112">
        <v>237913.98199999999</v>
      </c>
      <c r="D14" s="1113">
        <v>139018.97929574997</v>
      </c>
      <c r="E14" s="1114">
        <v>0.58432454506078579</v>
      </c>
      <c r="Q14" s="1100"/>
    </row>
    <row r="15" spans="1:17" ht="17.100000000000001" customHeight="1">
      <c r="A15" s="1101"/>
      <c r="B15" s="1115" t="s">
        <v>781</v>
      </c>
      <c r="C15" s="1112">
        <v>70000</v>
      </c>
      <c r="D15" s="1113">
        <v>40723.667333020006</v>
      </c>
      <c r="E15" s="1114">
        <v>0.58176667618600009</v>
      </c>
      <c r="Q15" s="1100"/>
    </row>
    <row r="16" spans="1:17" ht="16.5" customHeight="1">
      <c r="A16" s="1101"/>
      <c r="B16" s="324" t="s">
        <v>782</v>
      </c>
      <c r="C16" s="1112">
        <v>32400</v>
      </c>
      <c r="D16" s="1113">
        <v>20801.690566689998</v>
      </c>
      <c r="E16" s="1114">
        <v>0.64202748662623454</v>
      </c>
      <c r="Q16" s="1116"/>
    </row>
    <row r="17" spans="1:17" ht="16.5" customHeight="1">
      <c r="A17" s="1101"/>
      <c r="B17" s="1117" t="s">
        <v>783</v>
      </c>
      <c r="C17" s="1112">
        <v>55500</v>
      </c>
      <c r="D17" s="1113">
        <v>32162.98988791</v>
      </c>
      <c r="E17" s="1114">
        <v>0.57951333131369365</v>
      </c>
      <c r="Q17" s="1118"/>
    </row>
    <row r="18" spans="1:17" ht="16.5" customHeight="1">
      <c r="A18" s="1101"/>
      <c r="B18" s="1117" t="s">
        <v>784</v>
      </c>
      <c r="C18" s="1112">
        <v>4568.6549999999997</v>
      </c>
      <c r="D18" s="1113">
        <v>2608.5093991000003</v>
      </c>
      <c r="E18" s="1114">
        <v>0.57095784188125398</v>
      </c>
      <c r="Q18" s="1118"/>
    </row>
    <row r="19" spans="1:17" s="313" customFormat="1" ht="16.5" customHeight="1">
      <c r="A19" s="1106"/>
      <c r="B19" s="1107" t="s">
        <v>785</v>
      </c>
      <c r="C19" s="1108">
        <v>21908.68</v>
      </c>
      <c r="D19" s="1109">
        <v>15968.385029019997</v>
      </c>
      <c r="E19" s="1110">
        <v>0.72886111938373266</v>
      </c>
    </row>
    <row r="20" spans="1:17" ht="17.100000000000001" customHeight="1">
      <c r="A20" s="1101"/>
      <c r="B20" s="1117" t="s">
        <v>786</v>
      </c>
      <c r="C20" s="1112">
        <v>3787</v>
      </c>
      <c r="D20" s="1113">
        <v>2172.5855629000002</v>
      </c>
      <c r="E20" s="1114">
        <v>0.57369568600475318</v>
      </c>
      <c r="O20" s="1119"/>
      <c r="Q20" s="1119"/>
    </row>
    <row r="21" spans="1:17" ht="24" customHeight="1">
      <c r="A21" s="1101"/>
      <c r="B21" s="1107" t="s">
        <v>787</v>
      </c>
      <c r="C21" s="1108">
        <v>2124.0880000000002</v>
      </c>
      <c r="D21" s="1109">
        <v>565.69479942000009</v>
      </c>
      <c r="E21" s="1110">
        <v>0.26632361720418363</v>
      </c>
      <c r="Q21" s="1119">
        <f>SUM(Q20:Q20)</f>
        <v>0</v>
      </c>
    </row>
    <row r="22" spans="1:17" ht="17.100000000000001" customHeight="1">
      <c r="A22" s="1120" t="s">
        <v>4</v>
      </c>
      <c r="B22" s="1117" t="s">
        <v>788</v>
      </c>
      <c r="C22" s="1112">
        <v>152.05799999999999</v>
      </c>
      <c r="D22" s="1113">
        <v>58.933792729999993</v>
      </c>
      <c r="E22" s="1114">
        <v>0.38757443034894579</v>
      </c>
      <c r="F22" s="320"/>
      <c r="O22" s="1119"/>
    </row>
    <row r="23" spans="1:17" ht="17.100000000000001" customHeight="1">
      <c r="A23" s="323"/>
      <c r="B23" s="1117" t="s">
        <v>789</v>
      </c>
      <c r="C23" s="1112">
        <v>1972.03</v>
      </c>
      <c r="D23" s="1113">
        <v>506.76100668999999</v>
      </c>
      <c r="E23" s="1114">
        <v>0.25697428877349737</v>
      </c>
      <c r="F23" s="320"/>
    </row>
    <row r="24" spans="1:17" ht="24" customHeight="1">
      <c r="A24" s="1120" t="s">
        <v>742</v>
      </c>
      <c r="B24" s="1121" t="s">
        <v>790</v>
      </c>
      <c r="C24" s="1108">
        <v>397197.40500000003</v>
      </c>
      <c r="D24" s="1109">
        <v>213013.11158550001</v>
      </c>
      <c r="E24" s="1110">
        <v>0.53629029017825536</v>
      </c>
      <c r="F24" s="320"/>
    </row>
    <row r="25" spans="1:17" ht="12.75" customHeight="1">
      <c r="A25" s="1101"/>
      <c r="B25" s="1102" t="s">
        <v>779</v>
      </c>
      <c r="C25" s="1112"/>
      <c r="D25" s="1109"/>
      <c r="E25" s="1110"/>
      <c r="F25" s="320"/>
    </row>
    <row r="26" spans="1:17" ht="17.100000000000001" customHeight="1">
      <c r="A26" s="1101"/>
      <c r="B26" s="324" t="s">
        <v>791</v>
      </c>
      <c r="C26" s="1122">
        <v>30700</v>
      </c>
      <c r="D26" s="1113">
        <v>25323.28641936</v>
      </c>
      <c r="E26" s="1114">
        <v>0.8248627498162866</v>
      </c>
      <c r="F26" s="320"/>
    </row>
    <row r="27" spans="1:17" ht="17.100000000000001" customHeight="1">
      <c r="A27" s="1101"/>
      <c r="B27" s="324" t="s">
        <v>792</v>
      </c>
      <c r="C27" s="1122">
        <v>19643.623</v>
      </c>
      <c r="D27" s="1113">
        <v>9579.7223973199998</v>
      </c>
      <c r="E27" s="1114">
        <v>0.48767594436728906</v>
      </c>
      <c r="F27" s="320"/>
      <c r="O27" s="292">
        <f>SUM(O25:O26)</f>
        <v>0</v>
      </c>
    </row>
    <row r="28" spans="1:17" ht="17.100000000000001" customHeight="1">
      <c r="A28" s="1101"/>
      <c r="B28" s="1123" t="s">
        <v>793</v>
      </c>
      <c r="C28" s="1122">
        <v>17565.683000000001</v>
      </c>
      <c r="D28" s="1113">
        <v>9793.6222087999995</v>
      </c>
      <c r="E28" s="1114">
        <v>0.55754292097836444</v>
      </c>
      <c r="F28" s="320"/>
    </row>
    <row r="29" spans="1:17" ht="17.100000000000001" customHeight="1">
      <c r="A29" s="1101"/>
      <c r="B29" s="1124" t="s">
        <v>794</v>
      </c>
      <c r="C29" s="1122">
        <v>46637.722999999998</v>
      </c>
      <c r="D29" s="1113">
        <v>17061.875803719999</v>
      </c>
      <c r="E29" s="1114">
        <v>0.36583852525819066</v>
      </c>
      <c r="F29" s="320"/>
    </row>
    <row r="30" spans="1:17" ht="17.100000000000001" customHeight="1">
      <c r="A30" s="1125"/>
      <c r="B30" s="1126" t="s">
        <v>795</v>
      </c>
      <c r="C30" s="1127">
        <v>56444.714999999997</v>
      </c>
      <c r="D30" s="1128">
        <v>37405.764607999998</v>
      </c>
      <c r="E30" s="1129">
        <v>0.66269737756670399</v>
      </c>
    </row>
    <row r="34" spans="1:6">
      <c r="A34" s="61"/>
      <c r="B34" s="61"/>
      <c r="C34" s="61"/>
      <c r="D34" s="61"/>
      <c r="E34" s="61"/>
      <c r="F34" s="1130"/>
    </row>
    <row r="35" spans="1:6">
      <c r="A35" s="61"/>
      <c r="B35" s="61"/>
      <c r="C35" s="61"/>
      <c r="D35" s="61"/>
      <c r="E35" s="61"/>
      <c r="F35" s="1130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>
      <selection activeCell="E42" sqref="E42"/>
    </sheetView>
  </sheetViews>
  <sheetFormatPr defaultColWidth="11.42578125" defaultRowHeight="15"/>
  <cols>
    <col min="1" max="1" width="17.5703125" style="375" customWidth="1"/>
    <col min="2" max="2" width="70.42578125" style="375" customWidth="1"/>
    <col min="3" max="3" width="16.28515625" style="375" customWidth="1"/>
    <col min="4" max="4" width="35.28515625" style="375" customWidth="1"/>
    <col min="5" max="5" width="16.5703125" style="375" customWidth="1"/>
    <col min="6" max="253" width="12.5703125" style="375" customWidth="1"/>
    <col min="254" max="256" width="11.42578125" style="375"/>
    <col min="257" max="257" width="17.5703125" style="375" customWidth="1"/>
    <col min="258" max="258" width="70.42578125" style="375" customWidth="1"/>
    <col min="259" max="259" width="16.28515625" style="375" customWidth="1"/>
    <col min="260" max="260" width="35.28515625" style="375" customWidth="1"/>
    <col min="261" max="261" width="16.5703125" style="375" customWidth="1"/>
    <col min="262" max="509" width="12.5703125" style="375" customWidth="1"/>
    <col min="510" max="512" width="11.42578125" style="375"/>
    <col min="513" max="513" width="17.5703125" style="375" customWidth="1"/>
    <col min="514" max="514" width="70.42578125" style="375" customWidth="1"/>
    <col min="515" max="515" width="16.28515625" style="375" customWidth="1"/>
    <col min="516" max="516" width="35.28515625" style="375" customWidth="1"/>
    <col min="517" max="517" width="16.5703125" style="375" customWidth="1"/>
    <col min="518" max="765" width="12.5703125" style="375" customWidth="1"/>
    <col min="766" max="768" width="11.42578125" style="375"/>
    <col min="769" max="769" width="17.5703125" style="375" customWidth="1"/>
    <col min="770" max="770" width="70.42578125" style="375" customWidth="1"/>
    <col min="771" max="771" width="16.28515625" style="375" customWidth="1"/>
    <col min="772" max="772" width="35.28515625" style="375" customWidth="1"/>
    <col min="773" max="773" width="16.5703125" style="375" customWidth="1"/>
    <col min="774" max="1021" width="12.5703125" style="375" customWidth="1"/>
    <col min="1022" max="1024" width="11.42578125" style="375"/>
    <col min="1025" max="1025" width="17.5703125" style="375" customWidth="1"/>
    <col min="1026" max="1026" width="70.42578125" style="375" customWidth="1"/>
    <col min="1027" max="1027" width="16.28515625" style="375" customWidth="1"/>
    <col min="1028" max="1028" width="35.28515625" style="375" customWidth="1"/>
    <col min="1029" max="1029" width="16.5703125" style="375" customWidth="1"/>
    <col min="1030" max="1277" width="12.5703125" style="375" customWidth="1"/>
    <col min="1278" max="1280" width="11.42578125" style="375"/>
    <col min="1281" max="1281" width="17.5703125" style="375" customWidth="1"/>
    <col min="1282" max="1282" width="70.42578125" style="375" customWidth="1"/>
    <col min="1283" max="1283" width="16.28515625" style="375" customWidth="1"/>
    <col min="1284" max="1284" width="35.28515625" style="375" customWidth="1"/>
    <col min="1285" max="1285" width="16.5703125" style="375" customWidth="1"/>
    <col min="1286" max="1533" width="12.5703125" style="375" customWidth="1"/>
    <col min="1534" max="1536" width="11.42578125" style="375"/>
    <col min="1537" max="1537" width="17.5703125" style="375" customWidth="1"/>
    <col min="1538" max="1538" width="70.42578125" style="375" customWidth="1"/>
    <col min="1539" max="1539" width="16.28515625" style="375" customWidth="1"/>
    <col min="1540" max="1540" width="35.28515625" style="375" customWidth="1"/>
    <col min="1541" max="1541" width="16.5703125" style="375" customWidth="1"/>
    <col min="1542" max="1789" width="12.5703125" style="375" customWidth="1"/>
    <col min="1790" max="1792" width="11.42578125" style="375"/>
    <col min="1793" max="1793" width="17.5703125" style="375" customWidth="1"/>
    <col min="1794" max="1794" width="70.42578125" style="375" customWidth="1"/>
    <col min="1795" max="1795" width="16.28515625" style="375" customWidth="1"/>
    <col min="1796" max="1796" width="35.28515625" style="375" customWidth="1"/>
    <col min="1797" max="1797" width="16.5703125" style="375" customWidth="1"/>
    <col min="1798" max="2045" width="12.5703125" style="375" customWidth="1"/>
    <col min="2046" max="2048" width="11.42578125" style="375"/>
    <col min="2049" max="2049" width="17.5703125" style="375" customWidth="1"/>
    <col min="2050" max="2050" width="70.42578125" style="375" customWidth="1"/>
    <col min="2051" max="2051" width="16.28515625" style="375" customWidth="1"/>
    <col min="2052" max="2052" width="35.28515625" style="375" customWidth="1"/>
    <col min="2053" max="2053" width="16.5703125" style="375" customWidth="1"/>
    <col min="2054" max="2301" width="12.5703125" style="375" customWidth="1"/>
    <col min="2302" max="2304" width="11.42578125" style="375"/>
    <col min="2305" max="2305" width="17.5703125" style="375" customWidth="1"/>
    <col min="2306" max="2306" width="70.42578125" style="375" customWidth="1"/>
    <col min="2307" max="2307" width="16.28515625" style="375" customWidth="1"/>
    <col min="2308" max="2308" width="35.28515625" style="375" customWidth="1"/>
    <col min="2309" max="2309" width="16.5703125" style="375" customWidth="1"/>
    <col min="2310" max="2557" width="12.5703125" style="375" customWidth="1"/>
    <col min="2558" max="2560" width="11.42578125" style="375"/>
    <col min="2561" max="2561" width="17.5703125" style="375" customWidth="1"/>
    <col min="2562" max="2562" width="70.42578125" style="375" customWidth="1"/>
    <col min="2563" max="2563" width="16.28515625" style="375" customWidth="1"/>
    <col min="2564" max="2564" width="35.28515625" style="375" customWidth="1"/>
    <col min="2565" max="2565" width="16.5703125" style="375" customWidth="1"/>
    <col min="2566" max="2813" width="12.5703125" style="375" customWidth="1"/>
    <col min="2814" max="2816" width="11.42578125" style="375"/>
    <col min="2817" max="2817" width="17.5703125" style="375" customWidth="1"/>
    <col min="2818" max="2818" width="70.42578125" style="375" customWidth="1"/>
    <col min="2819" max="2819" width="16.28515625" style="375" customWidth="1"/>
    <col min="2820" max="2820" width="35.28515625" style="375" customWidth="1"/>
    <col min="2821" max="2821" width="16.5703125" style="375" customWidth="1"/>
    <col min="2822" max="3069" width="12.5703125" style="375" customWidth="1"/>
    <col min="3070" max="3072" width="11.42578125" style="375"/>
    <col min="3073" max="3073" width="17.5703125" style="375" customWidth="1"/>
    <col min="3074" max="3074" width="70.42578125" style="375" customWidth="1"/>
    <col min="3075" max="3075" width="16.28515625" style="375" customWidth="1"/>
    <col min="3076" max="3076" width="35.28515625" style="375" customWidth="1"/>
    <col min="3077" max="3077" width="16.5703125" style="375" customWidth="1"/>
    <col min="3078" max="3325" width="12.5703125" style="375" customWidth="1"/>
    <col min="3326" max="3328" width="11.42578125" style="375"/>
    <col min="3329" max="3329" width="17.5703125" style="375" customWidth="1"/>
    <col min="3330" max="3330" width="70.42578125" style="375" customWidth="1"/>
    <col min="3331" max="3331" width="16.28515625" style="375" customWidth="1"/>
    <col min="3332" max="3332" width="35.28515625" style="375" customWidth="1"/>
    <col min="3333" max="3333" width="16.5703125" style="375" customWidth="1"/>
    <col min="3334" max="3581" width="12.5703125" style="375" customWidth="1"/>
    <col min="3582" max="3584" width="11.42578125" style="375"/>
    <col min="3585" max="3585" width="17.5703125" style="375" customWidth="1"/>
    <col min="3586" max="3586" width="70.42578125" style="375" customWidth="1"/>
    <col min="3587" max="3587" width="16.28515625" style="375" customWidth="1"/>
    <col min="3588" max="3588" width="35.28515625" style="375" customWidth="1"/>
    <col min="3589" max="3589" width="16.5703125" style="375" customWidth="1"/>
    <col min="3590" max="3837" width="12.5703125" style="375" customWidth="1"/>
    <col min="3838" max="3840" width="11.42578125" style="375"/>
    <col min="3841" max="3841" width="17.5703125" style="375" customWidth="1"/>
    <col min="3842" max="3842" width="70.42578125" style="375" customWidth="1"/>
    <col min="3843" max="3843" width="16.28515625" style="375" customWidth="1"/>
    <col min="3844" max="3844" width="35.28515625" style="375" customWidth="1"/>
    <col min="3845" max="3845" width="16.5703125" style="375" customWidth="1"/>
    <col min="3846" max="4093" width="12.5703125" style="375" customWidth="1"/>
    <col min="4094" max="4096" width="11.42578125" style="375"/>
    <col min="4097" max="4097" width="17.5703125" style="375" customWidth="1"/>
    <col min="4098" max="4098" width="70.42578125" style="375" customWidth="1"/>
    <col min="4099" max="4099" width="16.28515625" style="375" customWidth="1"/>
    <col min="4100" max="4100" width="35.28515625" style="375" customWidth="1"/>
    <col min="4101" max="4101" width="16.5703125" style="375" customWidth="1"/>
    <col min="4102" max="4349" width="12.5703125" style="375" customWidth="1"/>
    <col min="4350" max="4352" width="11.42578125" style="375"/>
    <col min="4353" max="4353" width="17.5703125" style="375" customWidth="1"/>
    <col min="4354" max="4354" width="70.42578125" style="375" customWidth="1"/>
    <col min="4355" max="4355" width="16.28515625" style="375" customWidth="1"/>
    <col min="4356" max="4356" width="35.28515625" style="375" customWidth="1"/>
    <col min="4357" max="4357" width="16.5703125" style="375" customWidth="1"/>
    <col min="4358" max="4605" width="12.5703125" style="375" customWidth="1"/>
    <col min="4606" max="4608" width="11.42578125" style="375"/>
    <col min="4609" max="4609" width="17.5703125" style="375" customWidth="1"/>
    <col min="4610" max="4610" width="70.42578125" style="375" customWidth="1"/>
    <col min="4611" max="4611" width="16.28515625" style="375" customWidth="1"/>
    <col min="4612" max="4612" width="35.28515625" style="375" customWidth="1"/>
    <col min="4613" max="4613" width="16.5703125" style="375" customWidth="1"/>
    <col min="4614" max="4861" width="12.5703125" style="375" customWidth="1"/>
    <col min="4862" max="4864" width="11.42578125" style="375"/>
    <col min="4865" max="4865" width="17.5703125" style="375" customWidth="1"/>
    <col min="4866" max="4866" width="70.42578125" style="375" customWidth="1"/>
    <col min="4867" max="4867" width="16.28515625" style="375" customWidth="1"/>
    <col min="4868" max="4868" width="35.28515625" style="375" customWidth="1"/>
    <col min="4869" max="4869" width="16.5703125" style="375" customWidth="1"/>
    <col min="4870" max="5117" width="12.5703125" style="375" customWidth="1"/>
    <col min="5118" max="5120" width="11.42578125" style="375"/>
    <col min="5121" max="5121" width="17.5703125" style="375" customWidth="1"/>
    <col min="5122" max="5122" width="70.42578125" style="375" customWidth="1"/>
    <col min="5123" max="5123" width="16.28515625" style="375" customWidth="1"/>
    <col min="5124" max="5124" width="35.28515625" style="375" customWidth="1"/>
    <col min="5125" max="5125" width="16.5703125" style="375" customWidth="1"/>
    <col min="5126" max="5373" width="12.5703125" style="375" customWidth="1"/>
    <col min="5374" max="5376" width="11.42578125" style="375"/>
    <col min="5377" max="5377" width="17.5703125" style="375" customWidth="1"/>
    <col min="5378" max="5378" width="70.42578125" style="375" customWidth="1"/>
    <col min="5379" max="5379" width="16.28515625" style="375" customWidth="1"/>
    <col min="5380" max="5380" width="35.28515625" style="375" customWidth="1"/>
    <col min="5381" max="5381" width="16.5703125" style="375" customWidth="1"/>
    <col min="5382" max="5629" width="12.5703125" style="375" customWidth="1"/>
    <col min="5630" max="5632" width="11.42578125" style="375"/>
    <col min="5633" max="5633" width="17.5703125" style="375" customWidth="1"/>
    <col min="5634" max="5634" width="70.42578125" style="375" customWidth="1"/>
    <col min="5635" max="5635" width="16.28515625" style="375" customWidth="1"/>
    <col min="5636" max="5636" width="35.28515625" style="375" customWidth="1"/>
    <col min="5637" max="5637" width="16.5703125" style="375" customWidth="1"/>
    <col min="5638" max="5885" width="12.5703125" style="375" customWidth="1"/>
    <col min="5886" max="5888" width="11.42578125" style="375"/>
    <col min="5889" max="5889" width="17.5703125" style="375" customWidth="1"/>
    <col min="5890" max="5890" width="70.42578125" style="375" customWidth="1"/>
    <col min="5891" max="5891" width="16.28515625" style="375" customWidth="1"/>
    <col min="5892" max="5892" width="35.28515625" style="375" customWidth="1"/>
    <col min="5893" max="5893" width="16.5703125" style="375" customWidth="1"/>
    <col min="5894" max="6141" width="12.5703125" style="375" customWidth="1"/>
    <col min="6142" max="6144" width="11.42578125" style="375"/>
    <col min="6145" max="6145" width="17.5703125" style="375" customWidth="1"/>
    <col min="6146" max="6146" width="70.42578125" style="375" customWidth="1"/>
    <col min="6147" max="6147" width="16.28515625" style="375" customWidth="1"/>
    <col min="6148" max="6148" width="35.28515625" style="375" customWidth="1"/>
    <col min="6149" max="6149" width="16.5703125" style="375" customWidth="1"/>
    <col min="6150" max="6397" width="12.5703125" style="375" customWidth="1"/>
    <col min="6398" max="6400" width="11.42578125" style="375"/>
    <col min="6401" max="6401" width="17.5703125" style="375" customWidth="1"/>
    <col min="6402" max="6402" width="70.42578125" style="375" customWidth="1"/>
    <col min="6403" max="6403" width="16.28515625" style="375" customWidth="1"/>
    <col min="6404" max="6404" width="35.28515625" style="375" customWidth="1"/>
    <col min="6405" max="6405" width="16.5703125" style="375" customWidth="1"/>
    <col min="6406" max="6653" width="12.5703125" style="375" customWidth="1"/>
    <col min="6654" max="6656" width="11.42578125" style="375"/>
    <col min="6657" max="6657" width="17.5703125" style="375" customWidth="1"/>
    <col min="6658" max="6658" width="70.42578125" style="375" customWidth="1"/>
    <col min="6659" max="6659" width="16.28515625" style="375" customWidth="1"/>
    <col min="6660" max="6660" width="35.28515625" style="375" customWidth="1"/>
    <col min="6661" max="6661" width="16.5703125" style="375" customWidth="1"/>
    <col min="6662" max="6909" width="12.5703125" style="375" customWidth="1"/>
    <col min="6910" max="6912" width="11.42578125" style="375"/>
    <col min="6913" max="6913" width="17.5703125" style="375" customWidth="1"/>
    <col min="6914" max="6914" width="70.42578125" style="375" customWidth="1"/>
    <col min="6915" max="6915" width="16.28515625" style="375" customWidth="1"/>
    <col min="6916" max="6916" width="35.28515625" style="375" customWidth="1"/>
    <col min="6917" max="6917" width="16.5703125" style="375" customWidth="1"/>
    <col min="6918" max="7165" width="12.5703125" style="375" customWidth="1"/>
    <col min="7166" max="7168" width="11.42578125" style="375"/>
    <col min="7169" max="7169" width="17.5703125" style="375" customWidth="1"/>
    <col min="7170" max="7170" width="70.42578125" style="375" customWidth="1"/>
    <col min="7171" max="7171" width="16.28515625" style="375" customWidth="1"/>
    <col min="7172" max="7172" width="35.28515625" style="375" customWidth="1"/>
    <col min="7173" max="7173" width="16.5703125" style="375" customWidth="1"/>
    <col min="7174" max="7421" width="12.5703125" style="375" customWidth="1"/>
    <col min="7422" max="7424" width="11.42578125" style="375"/>
    <col min="7425" max="7425" width="17.5703125" style="375" customWidth="1"/>
    <col min="7426" max="7426" width="70.42578125" style="375" customWidth="1"/>
    <col min="7427" max="7427" width="16.28515625" style="375" customWidth="1"/>
    <col min="7428" max="7428" width="35.28515625" style="375" customWidth="1"/>
    <col min="7429" max="7429" width="16.5703125" style="375" customWidth="1"/>
    <col min="7430" max="7677" width="12.5703125" style="375" customWidth="1"/>
    <col min="7678" max="7680" width="11.42578125" style="375"/>
    <col min="7681" max="7681" width="17.5703125" style="375" customWidth="1"/>
    <col min="7682" max="7682" width="70.42578125" style="375" customWidth="1"/>
    <col min="7683" max="7683" width="16.28515625" style="375" customWidth="1"/>
    <col min="7684" max="7684" width="35.28515625" style="375" customWidth="1"/>
    <col min="7685" max="7685" width="16.5703125" style="375" customWidth="1"/>
    <col min="7686" max="7933" width="12.5703125" style="375" customWidth="1"/>
    <col min="7934" max="7936" width="11.42578125" style="375"/>
    <col min="7937" max="7937" width="17.5703125" style="375" customWidth="1"/>
    <col min="7938" max="7938" width="70.42578125" style="375" customWidth="1"/>
    <col min="7939" max="7939" width="16.28515625" style="375" customWidth="1"/>
    <col min="7940" max="7940" width="35.28515625" style="375" customWidth="1"/>
    <col min="7941" max="7941" width="16.5703125" style="375" customWidth="1"/>
    <col min="7942" max="8189" width="12.5703125" style="375" customWidth="1"/>
    <col min="8190" max="8192" width="11.42578125" style="375"/>
    <col min="8193" max="8193" width="17.5703125" style="375" customWidth="1"/>
    <col min="8194" max="8194" width="70.42578125" style="375" customWidth="1"/>
    <col min="8195" max="8195" width="16.28515625" style="375" customWidth="1"/>
    <col min="8196" max="8196" width="35.28515625" style="375" customWidth="1"/>
    <col min="8197" max="8197" width="16.5703125" style="375" customWidth="1"/>
    <col min="8198" max="8445" width="12.5703125" style="375" customWidth="1"/>
    <col min="8446" max="8448" width="11.42578125" style="375"/>
    <col min="8449" max="8449" width="17.5703125" style="375" customWidth="1"/>
    <col min="8450" max="8450" width="70.42578125" style="375" customWidth="1"/>
    <col min="8451" max="8451" width="16.28515625" style="375" customWidth="1"/>
    <col min="8452" max="8452" width="35.28515625" style="375" customWidth="1"/>
    <col min="8453" max="8453" width="16.5703125" style="375" customWidth="1"/>
    <col min="8454" max="8701" width="12.5703125" style="375" customWidth="1"/>
    <col min="8702" max="8704" width="11.42578125" style="375"/>
    <col min="8705" max="8705" width="17.5703125" style="375" customWidth="1"/>
    <col min="8706" max="8706" width="70.42578125" style="375" customWidth="1"/>
    <col min="8707" max="8707" width="16.28515625" style="375" customWidth="1"/>
    <col min="8708" max="8708" width="35.28515625" style="375" customWidth="1"/>
    <col min="8709" max="8709" width="16.5703125" style="375" customWidth="1"/>
    <col min="8710" max="8957" width="12.5703125" style="375" customWidth="1"/>
    <col min="8958" max="8960" width="11.42578125" style="375"/>
    <col min="8961" max="8961" width="17.5703125" style="375" customWidth="1"/>
    <col min="8962" max="8962" width="70.42578125" style="375" customWidth="1"/>
    <col min="8963" max="8963" width="16.28515625" style="375" customWidth="1"/>
    <col min="8964" max="8964" width="35.28515625" style="375" customWidth="1"/>
    <col min="8965" max="8965" width="16.5703125" style="375" customWidth="1"/>
    <col min="8966" max="9213" width="12.5703125" style="375" customWidth="1"/>
    <col min="9214" max="9216" width="11.42578125" style="375"/>
    <col min="9217" max="9217" width="17.5703125" style="375" customWidth="1"/>
    <col min="9218" max="9218" width="70.42578125" style="375" customWidth="1"/>
    <col min="9219" max="9219" width="16.28515625" style="375" customWidth="1"/>
    <col min="9220" max="9220" width="35.28515625" style="375" customWidth="1"/>
    <col min="9221" max="9221" width="16.5703125" style="375" customWidth="1"/>
    <col min="9222" max="9469" width="12.5703125" style="375" customWidth="1"/>
    <col min="9470" max="9472" width="11.42578125" style="375"/>
    <col min="9473" max="9473" width="17.5703125" style="375" customWidth="1"/>
    <col min="9474" max="9474" width="70.42578125" style="375" customWidth="1"/>
    <col min="9475" max="9475" width="16.28515625" style="375" customWidth="1"/>
    <col min="9476" max="9476" width="35.28515625" style="375" customWidth="1"/>
    <col min="9477" max="9477" width="16.5703125" style="375" customWidth="1"/>
    <col min="9478" max="9725" width="12.5703125" style="375" customWidth="1"/>
    <col min="9726" max="9728" width="11.42578125" style="375"/>
    <col min="9729" max="9729" width="17.5703125" style="375" customWidth="1"/>
    <col min="9730" max="9730" width="70.42578125" style="375" customWidth="1"/>
    <col min="9731" max="9731" width="16.28515625" style="375" customWidth="1"/>
    <col min="9732" max="9732" width="35.28515625" style="375" customWidth="1"/>
    <col min="9733" max="9733" width="16.5703125" style="375" customWidth="1"/>
    <col min="9734" max="9981" width="12.5703125" style="375" customWidth="1"/>
    <col min="9982" max="9984" width="11.42578125" style="375"/>
    <col min="9985" max="9985" width="17.5703125" style="375" customWidth="1"/>
    <col min="9986" max="9986" width="70.42578125" style="375" customWidth="1"/>
    <col min="9987" max="9987" width="16.28515625" style="375" customWidth="1"/>
    <col min="9988" max="9988" width="35.28515625" style="375" customWidth="1"/>
    <col min="9989" max="9989" width="16.5703125" style="375" customWidth="1"/>
    <col min="9990" max="10237" width="12.5703125" style="375" customWidth="1"/>
    <col min="10238" max="10240" width="11.42578125" style="375"/>
    <col min="10241" max="10241" width="17.5703125" style="375" customWidth="1"/>
    <col min="10242" max="10242" width="70.42578125" style="375" customWidth="1"/>
    <col min="10243" max="10243" width="16.28515625" style="375" customWidth="1"/>
    <col min="10244" max="10244" width="35.28515625" style="375" customWidth="1"/>
    <col min="10245" max="10245" width="16.5703125" style="375" customWidth="1"/>
    <col min="10246" max="10493" width="12.5703125" style="375" customWidth="1"/>
    <col min="10494" max="10496" width="11.42578125" style="375"/>
    <col min="10497" max="10497" width="17.5703125" style="375" customWidth="1"/>
    <col min="10498" max="10498" width="70.42578125" style="375" customWidth="1"/>
    <col min="10499" max="10499" width="16.28515625" style="375" customWidth="1"/>
    <col min="10500" max="10500" width="35.28515625" style="375" customWidth="1"/>
    <col min="10501" max="10501" width="16.5703125" style="375" customWidth="1"/>
    <col min="10502" max="10749" width="12.5703125" style="375" customWidth="1"/>
    <col min="10750" max="10752" width="11.42578125" style="375"/>
    <col min="10753" max="10753" width="17.5703125" style="375" customWidth="1"/>
    <col min="10754" max="10754" width="70.42578125" style="375" customWidth="1"/>
    <col min="10755" max="10755" width="16.28515625" style="375" customWidth="1"/>
    <col min="10756" max="10756" width="35.28515625" style="375" customWidth="1"/>
    <col min="10757" max="10757" width="16.5703125" style="375" customWidth="1"/>
    <col min="10758" max="11005" width="12.5703125" style="375" customWidth="1"/>
    <col min="11006" max="11008" width="11.42578125" style="375"/>
    <col min="11009" max="11009" width="17.5703125" style="375" customWidth="1"/>
    <col min="11010" max="11010" width="70.42578125" style="375" customWidth="1"/>
    <col min="11011" max="11011" width="16.28515625" style="375" customWidth="1"/>
    <col min="11012" max="11012" width="35.28515625" style="375" customWidth="1"/>
    <col min="11013" max="11013" width="16.5703125" style="375" customWidth="1"/>
    <col min="11014" max="11261" width="12.5703125" style="375" customWidth="1"/>
    <col min="11262" max="11264" width="11.42578125" style="375"/>
    <col min="11265" max="11265" width="17.5703125" style="375" customWidth="1"/>
    <col min="11266" max="11266" width="70.42578125" style="375" customWidth="1"/>
    <col min="11267" max="11267" width="16.28515625" style="375" customWidth="1"/>
    <col min="11268" max="11268" width="35.28515625" style="375" customWidth="1"/>
    <col min="11269" max="11269" width="16.5703125" style="375" customWidth="1"/>
    <col min="11270" max="11517" width="12.5703125" style="375" customWidth="1"/>
    <col min="11518" max="11520" width="11.42578125" style="375"/>
    <col min="11521" max="11521" width="17.5703125" style="375" customWidth="1"/>
    <col min="11522" max="11522" width="70.42578125" style="375" customWidth="1"/>
    <col min="11523" max="11523" width="16.28515625" style="375" customWidth="1"/>
    <col min="11524" max="11524" width="35.28515625" style="375" customWidth="1"/>
    <col min="11525" max="11525" width="16.5703125" style="375" customWidth="1"/>
    <col min="11526" max="11773" width="12.5703125" style="375" customWidth="1"/>
    <col min="11774" max="11776" width="11.42578125" style="375"/>
    <col min="11777" max="11777" width="17.5703125" style="375" customWidth="1"/>
    <col min="11778" max="11778" width="70.42578125" style="375" customWidth="1"/>
    <col min="11779" max="11779" width="16.28515625" style="375" customWidth="1"/>
    <col min="11780" max="11780" width="35.28515625" style="375" customWidth="1"/>
    <col min="11781" max="11781" width="16.5703125" style="375" customWidth="1"/>
    <col min="11782" max="12029" width="12.5703125" style="375" customWidth="1"/>
    <col min="12030" max="12032" width="11.42578125" style="375"/>
    <col min="12033" max="12033" width="17.5703125" style="375" customWidth="1"/>
    <col min="12034" max="12034" width="70.42578125" style="375" customWidth="1"/>
    <col min="12035" max="12035" width="16.28515625" style="375" customWidth="1"/>
    <col min="12036" max="12036" width="35.28515625" style="375" customWidth="1"/>
    <col min="12037" max="12037" width="16.5703125" style="375" customWidth="1"/>
    <col min="12038" max="12285" width="12.5703125" style="375" customWidth="1"/>
    <col min="12286" max="12288" width="11.42578125" style="375"/>
    <col min="12289" max="12289" width="17.5703125" style="375" customWidth="1"/>
    <col min="12290" max="12290" width="70.42578125" style="375" customWidth="1"/>
    <col min="12291" max="12291" width="16.28515625" style="375" customWidth="1"/>
    <col min="12292" max="12292" width="35.28515625" style="375" customWidth="1"/>
    <col min="12293" max="12293" width="16.5703125" style="375" customWidth="1"/>
    <col min="12294" max="12541" width="12.5703125" style="375" customWidth="1"/>
    <col min="12542" max="12544" width="11.42578125" style="375"/>
    <col min="12545" max="12545" width="17.5703125" style="375" customWidth="1"/>
    <col min="12546" max="12546" width="70.42578125" style="375" customWidth="1"/>
    <col min="12547" max="12547" width="16.28515625" style="375" customWidth="1"/>
    <col min="12548" max="12548" width="35.28515625" style="375" customWidth="1"/>
    <col min="12549" max="12549" width="16.5703125" style="375" customWidth="1"/>
    <col min="12550" max="12797" width="12.5703125" style="375" customWidth="1"/>
    <col min="12798" max="12800" width="11.42578125" style="375"/>
    <col min="12801" max="12801" width="17.5703125" style="375" customWidth="1"/>
    <col min="12802" max="12802" width="70.42578125" style="375" customWidth="1"/>
    <col min="12803" max="12803" width="16.28515625" style="375" customWidth="1"/>
    <col min="12804" max="12804" width="35.28515625" style="375" customWidth="1"/>
    <col min="12805" max="12805" width="16.5703125" style="375" customWidth="1"/>
    <col min="12806" max="13053" width="12.5703125" style="375" customWidth="1"/>
    <col min="13054" max="13056" width="11.42578125" style="375"/>
    <col min="13057" max="13057" width="17.5703125" style="375" customWidth="1"/>
    <col min="13058" max="13058" width="70.42578125" style="375" customWidth="1"/>
    <col min="13059" max="13059" width="16.28515625" style="375" customWidth="1"/>
    <col min="13060" max="13060" width="35.28515625" style="375" customWidth="1"/>
    <col min="13061" max="13061" width="16.5703125" style="375" customWidth="1"/>
    <col min="13062" max="13309" width="12.5703125" style="375" customWidth="1"/>
    <col min="13310" max="13312" width="11.42578125" style="375"/>
    <col min="13313" max="13313" width="17.5703125" style="375" customWidth="1"/>
    <col min="13314" max="13314" width="70.42578125" style="375" customWidth="1"/>
    <col min="13315" max="13315" width="16.28515625" style="375" customWidth="1"/>
    <col min="13316" max="13316" width="35.28515625" style="375" customWidth="1"/>
    <col min="13317" max="13317" width="16.5703125" style="375" customWidth="1"/>
    <col min="13318" max="13565" width="12.5703125" style="375" customWidth="1"/>
    <col min="13566" max="13568" width="11.42578125" style="375"/>
    <col min="13569" max="13569" width="17.5703125" style="375" customWidth="1"/>
    <col min="13570" max="13570" width="70.42578125" style="375" customWidth="1"/>
    <col min="13571" max="13571" width="16.28515625" style="375" customWidth="1"/>
    <col min="13572" max="13572" width="35.28515625" style="375" customWidth="1"/>
    <col min="13573" max="13573" width="16.5703125" style="375" customWidth="1"/>
    <col min="13574" max="13821" width="12.5703125" style="375" customWidth="1"/>
    <col min="13822" max="13824" width="11.42578125" style="375"/>
    <col min="13825" max="13825" width="17.5703125" style="375" customWidth="1"/>
    <col min="13826" max="13826" width="70.42578125" style="375" customWidth="1"/>
    <col min="13827" max="13827" width="16.28515625" style="375" customWidth="1"/>
    <col min="13828" max="13828" width="35.28515625" style="375" customWidth="1"/>
    <col min="13829" max="13829" width="16.5703125" style="375" customWidth="1"/>
    <col min="13830" max="14077" width="12.5703125" style="375" customWidth="1"/>
    <col min="14078" max="14080" width="11.42578125" style="375"/>
    <col min="14081" max="14081" width="17.5703125" style="375" customWidth="1"/>
    <col min="14082" max="14082" width="70.42578125" style="375" customWidth="1"/>
    <col min="14083" max="14083" width="16.28515625" style="375" customWidth="1"/>
    <col min="14084" max="14084" width="35.28515625" style="375" customWidth="1"/>
    <col min="14085" max="14085" width="16.5703125" style="375" customWidth="1"/>
    <col min="14086" max="14333" width="12.5703125" style="375" customWidth="1"/>
    <col min="14334" max="14336" width="11.42578125" style="375"/>
    <col min="14337" max="14337" width="17.5703125" style="375" customWidth="1"/>
    <col min="14338" max="14338" width="70.42578125" style="375" customWidth="1"/>
    <col min="14339" max="14339" width="16.28515625" style="375" customWidth="1"/>
    <col min="14340" max="14340" width="35.28515625" style="375" customWidth="1"/>
    <col min="14341" max="14341" width="16.5703125" style="375" customWidth="1"/>
    <col min="14342" max="14589" width="12.5703125" style="375" customWidth="1"/>
    <col min="14590" max="14592" width="11.42578125" style="375"/>
    <col min="14593" max="14593" width="17.5703125" style="375" customWidth="1"/>
    <col min="14594" max="14594" width="70.42578125" style="375" customWidth="1"/>
    <col min="14595" max="14595" width="16.28515625" style="375" customWidth="1"/>
    <col min="14596" max="14596" width="35.28515625" style="375" customWidth="1"/>
    <col min="14597" max="14597" width="16.5703125" style="375" customWidth="1"/>
    <col min="14598" max="14845" width="12.5703125" style="375" customWidth="1"/>
    <col min="14846" max="14848" width="11.42578125" style="375"/>
    <col min="14849" max="14849" width="17.5703125" style="375" customWidth="1"/>
    <col min="14850" max="14850" width="70.42578125" style="375" customWidth="1"/>
    <col min="14851" max="14851" width="16.28515625" style="375" customWidth="1"/>
    <col min="14852" max="14852" width="35.28515625" style="375" customWidth="1"/>
    <col min="14853" max="14853" width="16.5703125" style="375" customWidth="1"/>
    <col min="14854" max="15101" width="12.5703125" style="375" customWidth="1"/>
    <col min="15102" max="15104" width="11.42578125" style="375"/>
    <col min="15105" max="15105" width="17.5703125" style="375" customWidth="1"/>
    <col min="15106" max="15106" width="70.42578125" style="375" customWidth="1"/>
    <col min="15107" max="15107" width="16.28515625" style="375" customWidth="1"/>
    <col min="15108" max="15108" width="35.28515625" style="375" customWidth="1"/>
    <col min="15109" max="15109" width="16.5703125" style="375" customWidth="1"/>
    <col min="15110" max="15357" width="12.5703125" style="375" customWidth="1"/>
    <col min="15358" max="15360" width="11.42578125" style="375"/>
    <col min="15361" max="15361" width="17.5703125" style="375" customWidth="1"/>
    <col min="15362" max="15362" width="70.42578125" style="375" customWidth="1"/>
    <col min="15363" max="15363" width="16.28515625" style="375" customWidth="1"/>
    <col min="15364" max="15364" width="35.28515625" style="375" customWidth="1"/>
    <col min="15365" max="15365" width="16.5703125" style="375" customWidth="1"/>
    <col min="15366" max="15613" width="12.5703125" style="375" customWidth="1"/>
    <col min="15614" max="15616" width="11.42578125" style="375"/>
    <col min="15617" max="15617" width="17.5703125" style="375" customWidth="1"/>
    <col min="15618" max="15618" width="70.42578125" style="375" customWidth="1"/>
    <col min="15619" max="15619" width="16.28515625" style="375" customWidth="1"/>
    <col min="15620" max="15620" width="35.28515625" style="375" customWidth="1"/>
    <col min="15621" max="15621" width="16.5703125" style="375" customWidth="1"/>
    <col min="15622" max="15869" width="12.5703125" style="375" customWidth="1"/>
    <col min="15870" max="15872" width="11.42578125" style="375"/>
    <col min="15873" max="15873" width="17.5703125" style="375" customWidth="1"/>
    <col min="15874" max="15874" width="70.42578125" style="375" customWidth="1"/>
    <col min="15875" max="15875" width="16.28515625" style="375" customWidth="1"/>
    <col min="15876" max="15876" width="35.28515625" style="375" customWidth="1"/>
    <col min="15877" max="15877" width="16.5703125" style="375" customWidth="1"/>
    <col min="15878" max="16125" width="12.5703125" style="375" customWidth="1"/>
    <col min="16126" max="16128" width="11.42578125" style="375"/>
    <col min="16129" max="16129" width="17.5703125" style="375" customWidth="1"/>
    <col min="16130" max="16130" width="70.42578125" style="375" customWidth="1"/>
    <col min="16131" max="16131" width="16.28515625" style="375" customWidth="1"/>
    <col min="16132" max="16132" width="35.28515625" style="375" customWidth="1"/>
    <col min="16133" max="16133" width="16.5703125" style="375" customWidth="1"/>
    <col min="16134" max="16381" width="12.5703125" style="375" customWidth="1"/>
    <col min="16382" max="16384" width="11.42578125" style="375"/>
  </cols>
  <sheetData>
    <row r="1" spans="1:10" ht="15.75" customHeight="1">
      <c r="A1" s="372" t="s">
        <v>4</v>
      </c>
      <c r="B1" s="1531" t="s">
        <v>498</v>
      </c>
      <c r="C1" s="1531"/>
      <c r="D1" s="1531"/>
      <c r="E1" s="373"/>
      <c r="F1" s="374"/>
      <c r="G1" s="374"/>
      <c r="H1" s="374"/>
      <c r="I1" s="374"/>
      <c r="J1" s="374"/>
    </row>
    <row r="2" spans="1:10" ht="15.75" customHeight="1">
      <c r="A2" s="372"/>
      <c r="B2" s="373"/>
      <c r="C2" s="373"/>
      <c r="D2" s="373"/>
      <c r="E2" s="373"/>
      <c r="F2" s="374"/>
      <c r="G2" s="374"/>
      <c r="H2" s="374"/>
      <c r="I2" s="374"/>
      <c r="J2" s="374"/>
    </row>
    <row r="3" spans="1:10" ht="15.75" customHeight="1">
      <c r="A3" s="373" t="s">
        <v>4</v>
      </c>
      <c r="B3" s="376" t="s">
        <v>4</v>
      </c>
      <c r="C3" s="373"/>
      <c r="D3" s="373"/>
      <c r="E3" s="377" t="s">
        <v>499</v>
      </c>
      <c r="F3" s="373"/>
    </row>
    <row r="4" spans="1:10" ht="15.75" customHeight="1">
      <c r="E4" s="378" t="s">
        <v>125</v>
      </c>
    </row>
    <row r="5" spans="1:10" ht="15.75" customHeight="1">
      <c r="A5" s="379" t="s">
        <v>500</v>
      </c>
      <c r="B5" s="380" t="s">
        <v>501</v>
      </c>
      <c r="E5" s="381">
        <v>5</v>
      </c>
      <c r="F5" s="381"/>
    </row>
    <row r="6" spans="1:10" ht="15.75" customHeight="1">
      <c r="A6" s="379" t="s">
        <v>4</v>
      </c>
      <c r="B6" s="380" t="s">
        <v>4</v>
      </c>
      <c r="E6" s="382" t="s">
        <v>4</v>
      </c>
      <c r="F6" s="382"/>
    </row>
    <row r="7" spans="1:10" ht="15.75" customHeight="1">
      <c r="A7" s="379" t="s">
        <v>502</v>
      </c>
      <c r="B7" s="380" t="s">
        <v>553</v>
      </c>
      <c r="E7" s="381">
        <v>11</v>
      </c>
      <c r="F7" s="381"/>
    </row>
    <row r="8" spans="1:10" ht="15.75" customHeight="1">
      <c r="A8" s="383"/>
      <c r="B8" s="380" t="s">
        <v>4</v>
      </c>
      <c r="E8" s="93" t="s">
        <v>4</v>
      </c>
      <c r="F8" s="93"/>
    </row>
    <row r="9" spans="1:10" ht="15.75" customHeight="1">
      <c r="A9" s="379" t="s">
        <v>503</v>
      </c>
      <c r="B9" s="380" t="s">
        <v>504</v>
      </c>
      <c r="E9" s="381">
        <v>13</v>
      </c>
      <c r="F9" s="381"/>
    </row>
    <row r="10" spans="1:10" ht="15.75" customHeight="1">
      <c r="A10" s="383"/>
      <c r="E10" s="93"/>
      <c r="F10" s="93"/>
    </row>
    <row r="11" spans="1:10" ht="15.75" customHeight="1">
      <c r="A11" s="379" t="s">
        <v>505</v>
      </c>
      <c r="B11" s="380" t="s">
        <v>506</v>
      </c>
      <c r="E11" s="381">
        <v>17</v>
      </c>
      <c r="F11" s="381"/>
    </row>
    <row r="12" spans="1:10" ht="15.75" customHeight="1">
      <c r="A12" s="383"/>
      <c r="E12" s="93"/>
      <c r="F12" s="93"/>
    </row>
    <row r="13" spans="1:10" ht="15.75" customHeight="1">
      <c r="A13" s="379" t="s">
        <v>507</v>
      </c>
      <c r="B13" s="380" t="s">
        <v>508</v>
      </c>
      <c r="E13" s="381">
        <v>20</v>
      </c>
      <c r="F13" s="381"/>
    </row>
    <row r="14" spans="1:10" ht="15.75" customHeight="1">
      <c r="A14" s="383"/>
      <c r="E14" s="93"/>
      <c r="F14" s="93"/>
    </row>
    <row r="15" spans="1:10" ht="15.75" customHeight="1">
      <c r="A15" s="379" t="s">
        <v>509</v>
      </c>
      <c r="B15" s="380" t="s">
        <v>510</v>
      </c>
      <c r="E15" s="93">
        <v>22</v>
      </c>
      <c r="F15" s="93"/>
    </row>
    <row r="16" spans="1:10" ht="15.75" customHeight="1">
      <c r="A16" s="383"/>
      <c r="E16" s="93"/>
      <c r="F16" s="93"/>
    </row>
    <row r="17" spans="1:6" ht="15.75" customHeight="1">
      <c r="A17" s="379" t="s">
        <v>511</v>
      </c>
      <c r="B17" s="380" t="s">
        <v>512</v>
      </c>
      <c r="E17" s="381">
        <v>25</v>
      </c>
      <c r="F17" s="381"/>
    </row>
    <row r="18" spans="1:6" ht="15.75" customHeight="1">
      <c r="A18" s="383"/>
      <c r="E18" s="93"/>
      <c r="F18" s="93"/>
    </row>
    <row r="19" spans="1:6" ht="15.75" customHeight="1">
      <c r="A19" s="379" t="s">
        <v>513</v>
      </c>
      <c r="B19" s="380" t="s">
        <v>514</v>
      </c>
      <c r="E19" s="381">
        <v>31</v>
      </c>
      <c r="F19" s="381"/>
    </row>
    <row r="20" spans="1:6" ht="15.75" customHeight="1">
      <c r="A20" s="379"/>
      <c r="B20" s="380"/>
      <c r="E20" s="381"/>
      <c r="F20" s="381"/>
    </row>
    <row r="21" spans="1:6" ht="15.75" customHeight="1">
      <c r="A21" s="379" t="s">
        <v>515</v>
      </c>
      <c r="B21" s="380" t="s">
        <v>516</v>
      </c>
      <c r="E21" s="381">
        <v>45</v>
      </c>
      <c r="F21" s="381"/>
    </row>
    <row r="22" spans="1:6" ht="15.75" customHeight="1">
      <c r="A22" s="379"/>
      <c r="B22" s="380"/>
      <c r="E22" s="381"/>
      <c r="F22" s="381"/>
    </row>
    <row r="23" spans="1:6" ht="15.75" customHeight="1">
      <c r="A23" s="379" t="s">
        <v>517</v>
      </c>
      <c r="B23" s="380" t="s">
        <v>518</v>
      </c>
      <c r="E23" s="381">
        <v>50</v>
      </c>
      <c r="F23" s="381"/>
    </row>
    <row r="24" spans="1:6" ht="15.75" customHeight="1">
      <c r="B24" s="380"/>
      <c r="E24" s="93"/>
      <c r="F24" s="93"/>
    </row>
    <row r="25" spans="1:6" ht="15.75">
      <c r="A25" s="384" t="s">
        <v>519</v>
      </c>
      <c r="B25" s="385" t="s">
        <v>520</v>
      </c>
      <c r="C25" s="386"/>
      <c r="D25" s="386"/>
      <c r="E25" s="387">
        <v>53</v>
      </c>
      <c r="F25" s="387"/>
    </row>
    <row r="26" spans="1:6" ht="15.75">
      <c r="A26" s="388"/>
      <c r="B26" s="385"/>
      <c r="C26" s="386"/>
      <c r="D26" s="386"/>
      <c r="E26" s="387"/>
      <c r="F26" s="387"/>
    </row>
    <row r="27" spans="1:6" ht="15.75">
      <c r="A27" s="384" t="s">
        <v>521</v>
      </c>
      <c r="B27" s="389" t="s">
        <v>522</v>
      </c>
      <c r="C27" s="386"/>
      <c r="D27" s="386"/>
      <c r="E27" s="387">
        <v>55</v>
      </c>
      <c r="F27" s="387"/>
    </row>
    <row r="28" spans="1:6" ht="15.75">
      <c r="A28" s="388"/>
      <c r="B28" s="385"/>
      <c r="E28" s="387"/>
      <c r="F28" s="387"/>
    </row>
    <row r="29" spans="1:6" ht="15.75">
      <c r="A29" s="384" t="s">
        <v>523</v>
      </c>
      <c r="B29" s="389" t="s">
        <v>524</v>
      </c>
      <c r="E29" s="387">
        <v>58</v>
      </c>
      <c r="F29" s="387"/>
    </row>
    <row r="30" spans="1:6" ht="15.75">
      <c r="A30" s="388"/>
      <c r="B30" s="385"/>
      <c r="E30" s="387"/>
      <c r="F30" s="387"/>
    </row>
    <row r="31" spans="1:6" ht="15.75">
      <c r="A31" s="388" t="s">
        <v>525</v>
      </c>
      <c r="B31" s="389" t="s">
        <v>526</v>
      </c>
      <c r="E31" s="387">
        <v>59</v>
      </c>
      <c r="F31" s="387"/>
    </row>
    <row r="32" spans="1:6" ht="15.75">
      <c r="A32" s="388"/>
      <c r="B32" s="385"/>
      <c r="E32" s="387" t="s">
        <v>4</v>
      </c>
      <c r="F32" s="387"/>
    </row>
    <row r="33" spans="1:6" ht="15.75">
      <c r="A33" s="388" t="s">
        <v>527</v>
      </c>
      <c r="B33" s="389" t="s">
        <v>528</v>
      </c>
      <c r="C33" s="386"/>
      <c r="D33" s="386"/>
      <c r="E33" s="387">
        <v>60</v>
      </c>
      <c r="F33" s="387"/>
    </row>
    <row r="34" spans="1:6" ht="15.75">
      <c r="A34" s="384"/>
      <c r="B34" s="385"/>
      <c r="C34" s="386"/>
      <c r="D34" s="386"/>
      <c r="E34" s="387"/>
      <c r="F34" s="387"/>
    </row>
    <row r="35" spans="1:6" ht="15.75">
      <c r="A35" s="388" t="s">
        <v>529</v>
      </c>
      <c r="B35" s="390" t="s">
        <v>530</v>
      </c>
      <c r="C35" s="386"/>
      <c r="D35" s="386"/>
      <c r="E35" s="387">
        <v>62</v>
      </c>
      <c r="F35" s="387"/>
    </row>
    <row r="36" spans="1:6">
      <c r="E36" s="381"/>
      <c r="F36" s="381"/>
    </row>
    <row r="37" spans="1:6" ht="15.75">
      <c r="A37" s="388" t="s">
        <v>531</v>
      </c>
      <c r="B37" s="380" t="s">
        <v>532</v>
      </c>
      <c r="C37" s="390"/>
      <c r="E37" s="391">
        <v>63</v>
      </c>
      <c r="F37" s="391"/>
    </row>
    <row r="38" spans="1:6" ht="15.75">
      <c r="A38" s="392"/>
      <c r="E38" s="381" t="s">
        <v>4</v>
      </c>
      <c r="F38" s="381"/>
    </row>
    <row r="39" spans="1:6" ht="15.75">
      <c r="A39" s="388" t="s">
        <v>533</v>
      </c>
      <c r="B39" s="380" t="s">
        <v>534</v>
      </c>
      <c r="E39" s="391">
        <v>64</v>
      </c>
      <c r="F39" s="391"/>
    </row>
    <row r="40" spans="1:6" ht="15.75">
      <c r="A40" s="392"/>
      <c r="E40" s="381" t="s">
        <v>4</v>
      </c>
      <c r="F40" s="381"/>
    </row>
    <row r="41" spans="1:6" ht="15.75">
      <c r="A41" s="388" t="s">
        <v>535</v>
      </c>
      <c r="B41" s="380" t="s">
        <v>536</v>
      </c>
      <c r="E41" s="391">
        <v>66</v>
      </c>
      <c r="F41" s="391"/>
    </row>
    <row r="42" spans="1:6">
      <c r="E42" s="391" t="s">
        <v>4</v>
      </c>
    </row>
    <row r="43" spans="1:6" ht="15.75">
      <c r="A43" s="388" t="s">
        <v>537</v>
      </c>
      <c r="B43" s="380" t="s">
        <v>538</v>
      </c>
      <c r="C43"/>
      <c r="E43" s="391">
        <v>75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Normal="100" workbookViewId="0">
      <selection activeCell="B20" sqref="B20:M20"/>
    </sheetView>
  </sheetViews>
  <sheetFormatPr defaultRowHeight="12.75"/>
  <sheetData>
    <row r="9" spans="1:3" ht="15">
      <c r="A9" s="369" t="s">
        <v>545</v>
      </c>
      <c r="B9" s="369"/>
      <c r="C9" s="369"/>
    </row>
    <row r="10" spans="1:3" ht="15">
      <c r="A10" s="369"/>
      <c r="B10" s="369"/>
      <c r="C10" s="369"/>
    </row>
    <row r="20" spans="2:13" ht="20.45" customHeight="1">
      <c r="B20" s="1529" t="s">
        <v>546</v>
      </c>
      <c r="C20" s="1529"/>
      <c r="D20" s="1529"/>
      <c r="E20" s="1529"/>
      <c r="F20" s="1529"/>
      <c r="G20" s="1529"/>
      <c r="H20" s="1529"/>
      <c r="I20" s="1529"/>
      <c r="J20" s="1529"/>
      <c r="K20" s="1529"/>
      <c r="L20" s="1529"/>
      <c r="M20" s="1529"/>
    </row>
    <row r="21" spans="2:13"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</row>
    <row r="22" spans="2:13" ht="20.45" customHeight="1">
      <c r="B22" s="1529"/>
      <c r="C22" s="1529"/>
      <c r="D22" s="1529"/>
      <c r="E22" s="1529"/>
      <c r="F22" s="1529"/>
      <c r="G22" s="1529"/>
      <c r="H22" s="1529"/>
      <c r="I22" s="1529"/>
      <c r="J22" s="1529"/>
      <c r="K22" s="1529"/>
      <c r="L22" s="1529"/>
      <c r="M22" s="1529"/>
    </row>
    <row r="38" spans="1:14" s="371" customFormat="1" ht="18">
      <c r="A38" s="1530"/>
      <c r="B38" s="1530"/>
      <c r="C38" s="1530"/>
      <c r="D38" s="1530"/>
      <c r="E38" s="1530"/>
      <c r="F38" s="1530"/>
      <c r="G38" s="1530"/>
      <c r="H38" s="1530"/>
      <c r="I38" s="1530"/>
      <c r="J38" s="1530"/>
      <c r="K38" s="1530"/>
      <c r="L38" s="1530"/>
      <c r="M38" s="1530"/>
      <c r="N38" s="1530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75" zoomScaleNormal="75" zoomScaleSheetLayoutView="75" workbookViewId="0"/>
  </sheetViews>
  <sheetFormatPr defaultColWidth="9.28515625" defaultRowHeight="14.25"/>
  <cols>
    <col min="1" max="1" width="41.5703125" style="1133" customWidth="1"/>
    <col min="2" max="2" width="14.140625" style="1133" bestFit="1" customWidth="1"/>
    <col min="3" max="5" width="15.85546875" style="1133" customWidth="1"/>
    <col min="6" max="8" width="12.28515625" style="1133" customWidth="1"/>
    <col min="9" max="10" width="9.28515625" style="1133"/>
    <col min="11" max="13" width="9.28515625" style="1174"/>
    <col min="14" max="256" width="9.28515625" style="1133"/>
    <col min="257" max="257" width="41.5703125" style="1133" customWidth="1"/>
    <col min="258" max="258" width="14.140625" style="1133" bestFit="1" customWidth="1"/>
    <col min="259" max="261" width="15.85546875" style="1133" customWidth="1"/>
    <col min="262" max="264" width="12.28515625" style="1133" customWidth="1"/>
    <col min="265" max="512" width="9.28515625" style="1133"/>
    <col min="513" max="513" width="41.5703125" style="1133" customWidth="1"/>
    <col min="514" max="514" width="14.140625" style="1133" bestFit="1" customWidth="1"/>
    <col min="515" max="517" width="15.85546875" style="1133" customWidth="1"/>
    <col min="518" max="520" width="12.28515625" style="1133" customWidth="1"/>
    <col min="521" max="768" width="9.28515625" style="1133"/>
    <col min="769" max="769" width="41.5703125" style="1133" customWidth="1"/>
    <col min="770" max="770" width="14.140625" style="1133" bestFit="1" customWidth="1"/>
    <col min="771" max="773" width="15.85546875" style="1133" customWidth="1"/>
    <col min="774" max="776" width="12.28515625" style="1133" customWidth="1"/>
    <col min="777" max="1024" width="9.28515625" style="1133"/>
    <col min="1025" max="1025" width="41.5703125" style="1133" customWidth="1"/>
    <col min="1026" max="1026" width="14.140625" style="1133" bestFit="1" customWidth="1"/>
    <col min="1027" max="1029" width="15.85546875" style="1133" customWidth="1"/>
    <col min="1030" max="1032" width="12.28515625" style="1133" customWidth="1"/>
    <col min="1033" max="1280" width="9.28515625" style="1133"/>
    <col min="1281" max="1281" width="41.5703125" style="1133" customWidth="1"/>
    <col min="1282" max="1282" width="14.140625" style="1133" bestFit="1" customWidth="1"/>
    <col min="1283" max="1285" width="15.85546875" style="1133" customWidth="1"/>
    <col min="1286" max="1288" width="12.28515625" style="1133" customWidth="1"/>
    <col min="1289" max="1536" width="9.28515625" style="1133"/>
    <col min="1537" max="1537" width="41.5703125" style="1133" customWidth="1"/>
    <col min="1538" max="1538" width="14.140625" style="1133" bestFit="1" customWidth="1"/>
    <col min="1539" max="1541" width="15.85546875" style="1133" customWidth="1"/>
    <col min="1542" max="1544" width="12.28515625" style="1133" customWidth="1"/>
    <col min="1545" max="1792" width="9.28515625" style="1133"/>
    <col min="1793" max="1793" width="41.5703125" style="1133" customWidth="1"/>
    <col min="1794" max="1794" width="14.140625" style="1133" bestFit="1" customWidth="1"/>
    <col min="1795" max="1797" width="15.85546875" style="1133" customWidth="1"/>
    <col min="1798" max="1800" width="12.28515625" style="1133" customWidth="1"/>
    <col min="1801" max="2048" width="9.28515625" style="1133"/>
    <col min="2049" max="2049" width="41.5703125" style="1133" customWidth="1"/>
    <col min="2050" max="2050" width="14.140625" style="1133" bestFit="1" customWidth="1"/>
    <col min="2051" max="2053" width="15.85546875" style="1133" customWidth="1"/>
    <col min="2054" max="2056" width="12.28515625" style="1133" customWidth="1"/>
    <col min="2057" max="2304" width="9.28515625" style="1133"/>
    <col min="2305" max="2305" width="41.5703125" style="1133" customWidth="1"/>
    <col min="2306" max="2306" width="14.140625" style="1133" bestFit="1" customWidth="1"/>
    <col min="2307" max="2309" width="15.85546875" style="1133" customWidth="1"/>
    <col min="2310" max="2312" width="12.28515625" style="1133" customWidth="1"/>
    <col min="2313" max="2560" width="9.28515625" style="1133"/>
    <col min="2561" max="2561" width="41.5703125" style="1133" customWidth="1"/>
    <col min="2562" max="2562" width="14.140625" style="1133" bestFit="1" customWidth="1"/>
    <col min="2563" max="2565" width="15.85546875" style="1133" customWidth="1"/>
    <col min="2566" max="2568" width="12.28515625" style="1133" customWidth="1"/>
    <col min="2569" max="2816" width="9.28515625" style="1133"/>
    <col min="2817" max="2817" width="41.5703125" style="1133" customWidth="1"/>
    <col min="2818" max="2818" width="14.140625" style="1133" bestFit="1" customWidth="1"/>
    <col min="2819" max="2821" width="15.85546875" style="1133" customWidth="1"/>
    <col min="2822" max="2824" width="12.28515625" style="1133" customWidth="1"/>
    <col min="2825" max="3072" width="9.28515625" style="1133"/>
    <col min="3073" max="3073" width="41.5703125" style="1133" customWidth="1"/>
    <col min="3074" max="3074" width="14.140625" style="1133" bestFit="1" customWidth="1"/>
    <col min="3075" max="3077" width="15.85546875" style="1133" customWidth="1"/>
    <col min="3078" max="3080" width="12.28515625" style="1133" customWidth="1"/>
    <col min="3081" max="3328" width="9.28515625" style="1133"/>
    <col min="3329" max="3329" width="41.5703125" style="1133" customWidth="1"/>
    <col min="3330" max="3330" width="14.140625" style="1133" bestFit="1" customWidth="1"/>
    <col min="3331" max="3333" width="15.85546875" style="1133" customWidth="1"/>
    <col min="3334" max="3336" width="12.28515625" style="1133" customWidth="1"/>
    <col min="3337" max="3584" width="9.28515625" style="1133"/>
    <col min="3585" max="3585" width="41.5703125" style="1133" customWidth="1"/>
    <col min="3586" max="3586" width="14.140625" style="1133" bestFit="1" customWidth="1"/>
    <col min="3587" max="3589" width="15.85546875" style="1133" customWidth="1"/>
    <col min="3590" max="3592" width="12.28515625" style="1133" customWidth="1"/>
    <col min="3593" max="3840" width="9.28515625" style="1133"/>
    <col min="3841" max="3841" width="41.5703125" style="1133" customWidth="1"/>
    <col min="3842" max="3842" width="14.140625" style="1133" bestFit="1" customWidth="1"/>
    <col min="3843" max="3845" width="15.85546875" style="1133" customWidth="1"/>
    <col min="3846" max="3848" width="12.28515625" style="1133" customWidth="1"/>
    <col min="3849" max="4096" width="9.28515625" style="1133"/>
    <col min="4097" max="4097" width="41.5703125" style="1133" customWidth="1"/>
    <col min="4098" max="4098" width="14.140625" style="1133" bestFit="1" customWidth="1"/>
    <col min="4099" max="4101" width="15.85546875" style="1133" customWidth="1"/>
    <col min="4102" max="4104" width="12.28515625" style="1133" customWidth="1"/>
    <col min="4105" max="4352" width="9.28515625" style="1133"/>
    <col min="4353" max="4353" width="41.5703125" style="1133" customWidth="1"/>
    <col min="4354" max="4354" width="14.140625" style="1133" bestFit="1" customWidth="1"/>
    <col min="4355" max="4357" width="15.85546875" style="1133" customWidth="1"/>
    <col min="4358" max="4360" width="12.28515625" style="1133" customWidth="1"/>
    <col min="4361" max="4608" width="9.28515625" style="1133"/>
    <col min="4609" max="4609" width="41.5703125" style="1133" customWidth="1"/>
    <col min="4610" max="4610" width="14.140625" style="1133" bestFit="1" customWidth="1"/>
    <col min="4611" max="4613" width="15.85546875" style="1133" customWidth="1"/>
    <col min="4614" max="4616" width="12.28515625" style="1133" customWidth="1"/>
    <col min="4617" max="4864" width="9.28515625" style="1133"/>
    <col min="4865" max="4865" width="41.5703125" style="1133" customWidth="1"/>
    <col min="4866" max="4866" width="14.140625" style="1133" bestFit="1" customWidth="1"/>
    <col min="4867" max="4869" width="15.85546875" style="1133" customWidth="1"/>
    <col min="4870" max="4872" width="12.28515625" style="1133" customWidth="1"/>
    <col min="4873" max="5120" width="9.28515625" style="1133"/>
    <col min="5121" max="5121" width="41.5703125" style="1133" customWidth="1"/>
    <col min="5122" max="5122" width="14.140625" style="1133" bestFit="1" customWidth="1"/>
    <col min="5123" max="5125" width="15.85546875" style="1133" customWidth="1"/>
    <col min="5126" max="5128" width="12.28515625" style="1133" customWidth="1"/>
    <col min="5129" max="5376" width="9.28515625" style="1133"/>
    <col min="5377" max="5377" width="41.5703125" style="1133" customWidth="1"/>
    <col min="5378" max="5378" width="14.140625" style="1133" bestFit="1" customWidth="1"/>
    <col min="5379" max="5381" width="15.85546875" style="1133" customWidth="1"/>
    <col min="5382" max="5384" width="12.28515625" style="1133" customWidth="1"/>
    <col min="5385" max="5632" width="9.28515625" style="1133"/>
    <col min="5633" max="5633" width="41.5703125" style="1133" customWidth="1"/>
    <col min="5634" max="5634" width="14.140625" style="1133" bestFit="1" customWidth="1"/>
    <col min="5635" max="5637" width="15.85546875" style="1133" customWidth="1"/>
    <col min="5638" max="5640" width="12.28515625" style="1133" customWidth="1"/>
    <col min="5641" max="5888" width="9.28515625" style="1133"/>
    <col min="5889" max="5889" width="41.5703125" style="1133" customWidth="1"/>
    <col min="5890" max="5890" width="14.140625" style="1133" bestFit="1" customWidth="1"/>
    <col min="5891" max="5893" width="15.85546875" style="1133" customWidth="1"/>
    <col min="5894" max="5896" width="12.28515625" style="1133" customWidth="1"/>
    <col min="5897" max="6144" width="9.28515625" style="1133"/>
    <col min="6145" max="6145" width="41.5703125" style="1133" customWidth="1"/>
    <col min="6146" max="6146" width="14.140625" style="1133" bestFit="1" customWidth="1"/>
    <col min="6147" max="6149" width="15.85546875" style="1133" customWidth="1"/>
    <col min="6150" max="6152" width="12.28515625" style="1133" customWidth="1"/>
    <col min="6153" max="6400" width="9.28515625" style="1133"/>
    <col min="6401" max="6401" width="41.5703125" style="1133" customWidth="1"/>
    <col min="6402" max="6402" width="14.140625" style="1133" bestFit="1" customWidth="1"/>
    <col min="6403" max="6405" width="15.85546875" style="1133" customWidth="1"/>
    <col min="6406" max="6408" width="12.28515625" style="1133" customWidth="1"/>
    <col min="6409" max="6656" width="9.28515625" style="1133"/>
    <col min="6657" max="6657" width="41.5703125" style="1133" customWidth="1"/>
    <col min="6658" max="6658" width="14.140625" style="1133" bestFit="1" customWidth="1"/>
    <col min="6659" max="6661" width="15.85546875" style="1133" customWidth="1"/>
    <col min="6662" max="6664" width="12.28515625" style="1133" customWidth="1"/>
    <col min="6665" max="6912" width="9.28515625" style="1133"/>
    <col min="6913" max="6913" width="41.5703125" style="1133" customWidth="1"/>
    <col min="6914" max="6914" width="14.140625" style="1133" bestFit="1" customWidth="1"/>
    <col min="6915" max="6917" width="15.85546875" style="1133" customWidth="1"/>
    <col min="6918" max="6920" width="12.28515625" style="1133" customWidth="1"/>
    <col min="6921" max="7168" width="9.28515625" style="1133"/>
    <col min="7169" max="7169" width="41.5703125" style="1133" customWidth="1"/>
    <col min="7170" max="7170" width="14.140625" style="1133" bestFit="1" customWidth="1"/>
    <col min="7171" max="7173" width="15.85546875" style="1133" customWidth="1"/>
    <col min="7174" max="7176" width="12.28515625" style="1133" customWidth="1"/>
    <col min="7177" max="7424" width="9.28515625" style="1133"/>
    <col min="7425" max="7425" width="41.5703125" style="1133" customWidth="1"/>
    <col min="7426" max="7426" width="14.140625" style="1133" bestFit="1" customWidth="1"/>
    <col min="7427" max="7429" width="15.85546875" style="1133" customWidth="1"/>
    <col min="7430" max="7432" width="12.28515625" style="1133" customWidth="1"/>
    <col min="7433" max="7680" width="9.28515625" style="1133"/>
    <col min="7681" max="7681" width="41.5703125" style="1133" customWidth="1"/>
    <col min="7682" max="7682" width="14.140625" style="1133" bestFit="1" customWidth="1"/>
    <col min="7683" max="7685" width="15.85546875" style="1133" customWidth="1"/>
    <col min="7686" max="7688" width="12.28515625" style="1133" customWidth="1"/>
    <col min="7689" max="7936" width="9.28515625" style="1133"/>
    <col min="7937" max="7937" width="41.5703125" style="1133" customWidth="1"/>
    <col min="7938" max="7938" width="14.140625" style="1133" bestFit="1" customWidth="1"/>
    <col min="7939" max="7941" width="15.85546875" style="1133" customWidth="1"/>
    <col min="7942" max="7944" width="12.28515625" style="1133" customWidth="1"/>
    <col min="7945" max="8192" width="9.28515625" style="1133"/>
    <col min="8193" max="8193" width="41.5703125" style="1133" customWidth="1"/>
    <col min="8194" max="8194" width="14.140625" style="1133" bestFit="1" customWidth="1"/>
    <col min="8195" max="8197" width="15.85546875" style="1133" customWidth="1"/>
    <col min="8198" max="8200" width="12.28515625" style="1133" customWidth="1"/>
    <col min="8201" max="8448" width="9.28515625" style="1133"/>
    <col min="8449" max="8449" width="41.5703125" style="1133" customWidth="1"/>
    <col min="8450" max="8450" width="14.140625" style="1133" bestFit="1" customWidth="1"/>
    <col min="8451" max="8453" width="15.85546875" style="1133" customWidth="1"/>
    <col min="8454" max="8456" width="12.28515625" style="1133" customWidth="1"/>
    <col min="8457" max="8704" width="9.28515625" style="1133"/>
    <col min="8705" max="8705" width="41.5703125" style="1133" customWidth="1"/>
    <col min="8706" max="8706" width="14.140625" style="1133" bestFit="1" customWidth="1"/>
    <col min="8707" max="8709" width="15.85546875" style="1133" customWidth="1"/>
    <col min="8710" max="8712" width="12.28515625" style="1133" customWidth="1"/>
    <col min="8713" max="8960" width="9.28515625" style="1133"/>
    <col min="8961" max="8961" width="41.5703125" style="1133" customWidth="1"/>
    <col min="8962" max="8962" width="14.140625" style="1133" bestFit="1" customWidth="1"/>
    <col min="8963" max="8965" width="15.85546875" style="1133" customWidth="1"/>
    <col min="8966" max="8968" width="12.28515625" style="1133" customWidth="1"/>
    <col min="8969" max="9216" width="9.28515625" style="1133"/>
    <col min="9217" max="9217" width="41.5703125" style="1133" customWidth="1"/>
    <col min="9218" max="9218" width="14.140625" style="1133" bestFit="1" customWidth="1"/>
    <col min="9219" max="9221" width="15.85546875" style="1133" customWidth="1"/>
    <col min="9222" max="9224" width="12.28515625" style="1133" customWidth="1"/>
    <col min="9225" max="9472" width="9.28515625" style="1133"/>
    <col min="9473" max="9473" width="41.5703125" style="1133" customWidth="1"/>
    <col min="9474" max="9474" width="14.140625" style="1133" bestFit="1" customWidth="1"/>
    <col min="9475" max="9477" width="15.85546875" style="1133" customWidth="1"/>
    <col min="9478" max="9480" width="12.28515625" style="1133" customWidth="1"/>
    <col min="9481" max="9728" width="9.28515625" style="1133"/>
    <col min="9729" max="9729" width="41.5703125" style="1133" customWidth="1"/>
    <col min="9730" max="9730" width="14.140625" style="1133" bestFit="1" customWidth="1"/>
    <col min="9731" max="9733" width="15.85546875" style="1133" customWidth="1"/>
    <col min="9734" max="9736" width="12.28515625" style="1133" customWidth="1"/>
    <col min="9737" max="9984" width="9.28515625" style="1133"/>
    <col min="9985" max="9985" width="41.5703125" style="1133" customWidth="1"/>
    <col min="9986" max="9986" width="14.140625" style="1133" bestFit="1" customWidth="1"/>
    <col min="9987" max="9989" width="15.85546875" style="1133" customWidth="1"/>
    <col min="9990" max="9992" width="12.28515625" style="1133" customWidth="1"/>
    <col min="9993" max="10240" width="9.28515625" style="1133"/>
    <col min="10241" max="10241" width="41.5703125" style="1133" customWidth="1"/>
    <col min="10242" max="10242" width="14.140625" style="1133" bestFit="1" customWidth="1"/>
    <col min="10243" max="10245" width="15.85546875" style="1133" customWidth="1"/>
    <col min="10246" max="10248" width="12.28515625" style="1133" customWidth="1"/>
    <col min="10249" max="10496" width="9.28515625" style="1133"/>
    <col min="10497" max="10497" width="41.5703125" style="1133" customWidth="1"/>
    <col min="10498" max="10498" width="14.140625" style="1133" bestFit="1" customWidth="1"/>
    <col min="10499" max="10501" width="15.85546875" style="1133" customWidth="1"/>
    <col min="10502" max="10504" width="12.28515625" style="1133" customWidth="1"/>
    <col min="10505" max="10752" width="9.28515625" style="1133"/>
    <col min="10753" max="10753" width="41.5703125" style="1133" customWidth="1"/>
    <col min="10754" max="10754" width="14.140625" style="1133" bestFit="1" customWidth="1"/>
    <col min="10755" max="10757" width="15.85546875" style="1133" customWidth="1"/>
    <col min="10758" max="10760" width="12.28515625" style="1133" customWidth="1"/>
    <col min="10761" max="11008" width="9.28515625" style="1133"/>
    <col min="11009" max="11009" width="41.5703125" style="1133" customWidth="1"/>
    <col min="11010" max="11010" width="14.140625" style="1133" bestFit="1" customWidth="1"/>
    <col min="11011" max="11013" width="15.85546875" style="1133" customWidth="1"/>
    <col min="11014" max="11016" width="12.28515625" style="1133" customWidth="1"/>
    <col min="11017" max="11264" width="9.28515625" style="1133"/>
    <col min="11265" max="11265" width="41.5703125" style="1133" customWidth="1"/>
    <col min="11266" max="11266" width="14.140625" style="1133" bestFit="1" customWidth="1"/>
    <col min="11267" max="11269" width="15.85546875" style="1133" customWidth="1"/>
    <col min="11270" max="11272" width="12.28515625" style="1133" customWidth="1"/>
    <col min="11273" max="11520" width="9.28515625" style="1133"/>
    <col min="11521" max="11521" width="41.5703125" style="1133" customWidth="1"/>
    <col min="11522" max="11522" width="14.140625" style="1133" bestFit="1" customWidth="1"/>
    <col min="11523" max="11525" width="15.85546875" style="1133" customWidth="1"/>
    <col min="11526" max="11528" width="12.28515625" style="1133" customWidth="1"/>
    <col min="11529" max="11776" width="9.28515625" style="1133"/>
    <col min="11777" max="11777" width="41.5703125" style="1133" customWidth="1"/>
    <col min="11778" max="11778" width="14.140625" style="1133" bestFit="1" customWidth="1"/>
    <col min="11779" max="11781" width="15.85546875" style="1133" customWidth="1"/>
    <col min="11782" max="11784" width="12.28515625" style="1133" customWidth="1"/>
    <col min="11785" max="12032" width="9.28515625" style="1133"/>
    <col min="12033" max="12033" width="41.5703125" style="1133" customWidth="1"/>
    <col min="12034" max="12034" width="14.140625" style="1133" bestFit="1" customWidth="1"/>
    <col min="12035" max="12037" width="15.85546875" style="1133" customWidth="1"/>
    <col min="12038" max="12040" width="12.28515625" style="1133" customWidth="1"/>
    <col min="12041" max="12288" width="9.28515625" style="1133"/>
    <col min="12289" max="12289" width="41.5703125" style="1133" customWidth="1"/>
    <col min="12290" max="12290" width="14.140625" style="1133" bestFit="1" customWidth="1"/>
    <col min="12291" max="12293" width="15.85546875" style="1133" customWidth="1"/>
    <col min="12294" max="12296" width="12.28515625" style="1133" customWidth="1"/>
    <col min="12297" max="12544" width="9.28515625" style="1133"/>
    <col min="12545" max="12545" width="41.5703125" style="1133" customWidth="1"/>
    <col min="12546" max="12546" width="14.140625" style="1133" bestFit="1" customWidth="1"/>
    <col min="12547" max="12549" width="15.85546875" style="1133" customWidth="1"/>
    <col min="12550" max="12552" width="12.28515625" style="1133" customWidth="1"/>
    <col min="12553" max="12800" width="9.28515625" style="1133"/>
    <col min="12801" max="12801" width="41.5703125" style="1133" customWidth="1"/>
    <col min="12802" max="12802" width="14.140625" style="1133" bestFit="1" customWidth="1"/>
    <col min="12803" max="12805" width="15.85546875" style="1133" customWidth="1"/>
    <col min="12806" max="12808" width="12.28515625" style="1133" customWidth="1"/>
    <col min="12809" max="13056" width="9.28515625" style="1133"/>
    <col min="13057" max="13057" width="41.5703125" style="1133" customWidth="1"/>
    <col min="13058" max="13058" width="14.140625" style="1133" bestFit="1" customWidth="1"/>
    <col min="13059" max="13061" width="15.85546875" style="1133" customWidth="1"/>
    <col min="13062" max="13064" width="12.28515625" style="1133" customWidth="1"/>
    <col min="13065" max="13312" width="9.28515625" style="1133"/>
    <col min="13313" max="13313" width="41.5703125" style="1133" customWidth="1"/>
    <col min="13314" max="13314" width="14.140625" style="1133" bestFit="1" customWidth="1"/>
    <col min="13315" max="13317" width="15.85546875" style="1133" customWidth="1"/>
    <col min="13318" max="13320" width="12.28515625" style="1133" customWidth="1"/>
    <col min="13321" max="13568" width="9.28515625" style="1133"/>
    <col min="13569" max="13569" width="41.5703125" style="1133" customWidth="1"/>
    <col min="13570" max="13570" width="14.140625" style="1133" bestFit="1" customWidth="1"/>
    <col min="13571" max="13573" width="15.85546875" style="1133" customWidth="1"/>
    <col min="13574" max="13576" width="12.28515625" style="1133" customWidth="1"/>
    <col min="13577" max="13824" width="9.28515625" style="1133"/>
    <col min="13825" max="13825" width="41.5703125" style="1133" customWidth="1"/>
    <col min="13826" max="13826" width="14.140625" style="1133" bestFit="1" customWidth="1"/>
    <col min="13827" max="13829" width="15.85546875" style="1133" customWidth="1"/>
    <col min="13830" max="13832" width="12.28515625" style="1133" customWidth="1"/>
    <col min="13833" max="14080" width="9.28515625" style="1133"/>
    <col min="14081" max="14081" width="41.5703125" style="1133" customWidth="1"/>
    <col min="14082" max="14082" width="14.140625" style="1133" bestFit="1" customWidth="1"/>
    <col min="14083" max="14085" width="15.85546875" style="1133" customWidth="1"/>
    <col min="14086" max="14088" width="12.28515625" style="1133" customWidth="1"/>
    <col min="14089" max="14336" width="9.28515625" style="1133"/>
    <col min="14337" max="14337" width="41.5703125" style="1133" customWidth="1"/>
    <col min="14338" max="14338" width="14.140625" style="1133" bestFit="1" customWidth="1"/>
    <col min="14339" max="14341" width="15.85546875" style="1133" customWidth="1"/>
    <col min="14342" max="14344" width="12.28515625" style="1133" customWidth="1"/>
    <col min="14345" max="14592" width="9.28515625" style="1133"/>
    <col min="14593" max="14593" width="41.5703125" style="1133" customWidth="1"/>
    <col min="14594" max="14594" width="14.140625" style="1133" bestFit="1" customWidth="1"/>
    <col min="14595" max="14597" width="15.85546875" style="1133" customWidth="1"/>
    <col min="14598" max="14600" width="12.28515625" style="1133" customWidth="1"/>
    <col min="14601" max="14848" width="9.28515625" style="1133"/>
    <col min="14849" max="14849" width="41.5703125" style="1133" customWidth="1"/>
    <col min="14850" max="14850" width="14.140625" style="1133" bestFit="1" customWidth="1"/>
    <col min="14851" max="14853" width="15.85546875" style="1133" customWidth="1"/>
    <col min="14854" max="14856" width="12.28515625" style="1133" customWidth="1"/>
    <col min="14857" max="15104" width="9.28515625" style="1133"/>
    <col min="15105" max="15105" width="41.5703125" style="1133" customWidth="1"/>
    <col min="15106" max="15106" width="14.140625" style="1133" bestFit="1" customWidth="1"/>
    <col min="15107" max="15109" width="15.85546875" style="1133" customWidth="1"/>
    <col min="15110" max="15112" width="12.28515625" style="1133" customWidth="1"/>
    <col min="15113" max="15360" width="9.28515625" style="1133"/>
    <col min="15361" max="15361" width="41.5703125" style="1133" customWidth="1"/>
    <col min="15362" max="15362" width="14.140625" style="1133" bestFit="1" customWidth="1"/>
    <col min="15363" max="15365" width="15.85546875" style="1133" customWidth="1"/>
    <col min="15366" max="15368" width="12.28515625" style="1133" customWidth="1"/>
    <col min="15369" max="15616" width="9.28515625" style="1133"/>
    <col min="15617" max="15617" width="41.5703125" style="1133" customWidth="1"/>
    <col min="15618" max="15618" width="14.140625" style="1133" bestFit="1" customWidth="1"/>
    <col min="15619" max="15621" width="15.85546875" style="1133" customWidth="1"/>
    <col min="15622" max="15624" width="12.28515625" style="1133" customWidth="1"/>
    <col min="15625" max="15872" width="9.28515625" style="1133"/>
    <col min="15873" max="15873" width="41.5703125" style="1133" customWidth="1"/>
    <col min="15874" max="15874" width="14.140625" style="1133" bestFit="1" customWidth="1"/>
    <col min="15875" max="15877" width="15.85546875" style="1133" customWidth="1"/>
    <col min="15878" max="15880" width="12.28515625" style="1133" customWidth="1"/>
    <col min="15881" max="16128" width="9.28515625" style="1133"/>
    <col min="16129" max="16129" width="41.5703125" style="1133" customWidth="1"/>
    <col min="16130" max="16130" width="14.140625" style="1133" bestFit="1" customWidth="1"/>
    <col min="16131" max="16133" width="15.85546875" style="1133" customWidth="1"/>
    <col min="16134" max="16136" width="12.28515625" style="1133" customWidth="1"/>
    <col min="16137" max="16384" width="9.28515625" style="1133"/>
  </cols>
  <sheetData>
    <row r="1" spans="1:13" ht="17.25" customHeight="1">
      <c r="A1" s="1131" t="s">
        <v>531</v>
      </c>
      <c r="B1" s="1131"/>
      <c r="C1" s="1132"/>
      <c r="D1" s="1132"/>
      <c r="E1" s="1132"/>
      <c r="F1" s="1132"/>
      <c r="G1" s="1132"/>
      <c r="H1" s="1132"/>
      <c r="K1" s="1133"/>
      <c r="L1" s="1133"/>
      <c r="M1" s="1133"/>
    </row>
    <row r="2" spans="1:13" ht="17.25" customHeight="1">
      <c r="A2" s="1134"/>
      <c r="B2" s="1134"/>
      <c r="C2" s="1132"/>
      <c r="D2" s="1132"/>
      <c r="E2" s="1132"/>
      <c r="F2" s="1132"/>
      <c r="G2" s="1132"/>
      <c r="H2" s="1132"/>
      <c r="K2" s="1133"/>
      <c r="L2" s="1133"/>
      <c r="M2" s="1133"/>
    </row>
    <row r="3" spans="1:13" ht="17.25" customHeight="1">
      <c r="A3" s="1135" t="s">
        <v>797</v>
      </c>
      <c r="B3" s="1136"/>
      <c r="C3" s="1137"/>
      <c r="D3" s="1137"/>
      <c r="E3" s="1137"/>
      <c r="F3" s="1137"/>
      <c r="G3" s="1137"/>
      <c r="H3" s="1137"/>
      <c r="K3" s="1133"/>
      <c r="L3" s="1133"/>
      <c r="M3" s="1133"/>
    </row>
    <row r="4" spans="1:13" ht="17.25" customHeight="1">
      <c r="A4" s="1135"/>
      <c r="B4" s="1136"/>
      <c r="C4" s="1137"/>
      <c r="D4" s="1137"/>
      <c r="E4" s="1137"/>
      <c r="F4" s="1137"/>
      <c r="G4" s="1137"/>
      <c r="H4" s="1137"/>
      <c r="K4" s="1133"/>
      <c r="L4" s="1133"/>
      <c r="M4" s="1133"/>
    </row>
    <row r="5" spans="1:13" ht="15" customHeight="1">
      <c r="A5" s="1138"/>
      <c r="B5" s="1138"/>
      <c r="C5" s="1139"/>
      <c r="D5" s="1140"/>
      <c r="E5" s="1140"/>
      <c r="F5" s="1140"/>
      <c r="G5" s="1141"/>
      <c r="H5" s="1142" t="s">
        <v>2</v>
      </c>
      <c r="K5" s="1133"/>
      <c r="L5" s="1133"/>
      <c r="M5" s="1133"/>
    </row>
    <row r="6" spans="1:13" ht="16.350000000000001" customHeight="1">
      <c r="A6" s="1143"/>
      <c r="B6" s="1144" t="s">
        <v>798</v>
      </c>
      <c r="C6" s="1145" t="s">
        <v>238</v>
      </c>
      <c r="D6" s="1146"/>
      <c r="E6" s="1147"/>
      <c r="F6" s="1148" t="s">
        <v>457</v>
      </c>
      <c r="G6" s="1146"/>
      <c r="H6" s="1147"/>
      <c r="K6" s="1133"/>
      <c r="L6" s="1133"/>
      <c r="M6" s="1133"/>
    </row>
    <row r="7" spans="1:13" ht="16.350000000000001" customHeight="1">
      <c r="A7" s="1149" t="s">
        <v>3</v>
      </c>
      <c r="B7" s="1150" t="s">
        <v>237</v>
      </c>
      <c r="C7" s="1151"/>
      <c r="D7" s="1151"/>
      <c r="E7" s="1151"/>
      <c r="F7" s="1151" t="s">
        <v>4</v>
      </c>
      <c r="G7" s="1151" t="s">
        <v>4</v>
      </c>
      <c r="H7" s="1152"/>
      <c r="K7" s="1133"/>
      <c r="L7" s="1133"/>
      <c r="M7" s="1133"/>
    </row>
    <row r="8" spans="1:13" ht="16.350000000000001" customHeight="1">
      <c r="A8" s="1153"/>
      <c r="B8" s="1154" t="s">
        <v>453</v>
      </c>
      <c r="C8" s="1151" t="s">
        <v>459</v>
      </c>
      <c r="D8" s="1151" t="s">
        <v>460</v>
      </c>
      <c r="E8" s="1151" t="s">
        <v>461</v>
      </c>
      <c r="F8" s="1155" t="s">
        <v>242</v>
      </c>
      <c r="G8" s="1155" t="s">
        <v>462</v>
      </c>
      <c r="H8" s="1156" t="s">
        <v>463</v>
      </c>
      <c r="K8" s="1133"/>
      <c r="L8" s="1133"/>
      <c r="M8" s="1133"/>
    </row>
    <row r="9" spans="1:13" s="1161" customFormat="1" ht="9.75" customHeight="1">
      <c r="A9" s="1157" t="s">
        <v>464</v>
      </c>
      <c r="B9" s="1158">
        <v>2</v>
      </c>
      <c r="C9" s="1159">
        <v>3</v>
      </c>
      <c r="D9" s="1159">
        <v>4</v>
      </c>
      <c r="E9" s="1159">
        <v>5</v>
      </c>
      <c r="F9" s="1159">
        <v>6</v>
      </c>
      <c r="G9" s="1159">
        <v>7</v>
      </c>
      <c r="H9" s="1160">
        <v>8</v>
      </c>
    </row>
    <row r="10" spans="1:13" ht="24" customHeight="1">
      <c r="A10" s="1162" t="s">
        <v>465</v>
      </c>
      <c r="B10" s="1163">
        <v>64782842</v>
      </c>
      <c r="C10" s="467">
        <v>1776632</v>
      </c>
      <c r="D10" s="467">
        <v>4747099</v>
      </c>
      <c r="E10" s="467">
        <v>8682451</v>
      </c>
      <c r="F10" s="1164">
        <v>2.7424422040638476E-2</v>
      </c>
      <c r="G10" s="1164">
        <v>7.3277103218163844E-2</v>
      </c>
      <c r="H10" s="1164">
        <v>0.13402392874335461</v>
      </c>
      <c r="K10" s="1133"/>
      <c r="L10" s="1133"/>
      <c r="M10" s="1133"/>
    </row>
    <row r="11" spans="1:13" ht="24" customHeight="1">
      <c r="A11" s="1165" t="s">
        <v>466</v>
      </c>
      <c r="B11" s="469">
        <v>80243000</v>
      </c>
      <c r="C11" s="467">
        <v>1718806</v>
      </c>
      <c r="D11" s="467">
        <v>4738911</v>
      </c>
      <c r="E11" s="467">
        <v>8641759</v>
      </c>
      <c r="F11" s="1166">
        <v>2.1420011714417458E-2</v>
      </c>
      <c r="G11" s="989">
        <v>5.9057001856859789E-2</v>
      </c>
      <c r="H11" s="468">
        <v>0.10769486434953827</v>
      </c>
      <c r="K11" s="1133"/>
      <c r="L11" s="1133"/>
      <c r="M11" s="1133"/>
    </row>
    <row r="12" spans="1:13" ht="24" customHeight="1">
      <c r="A12" s="1167" t="s">
        <v>467</v>
      </c>
      <c r="B12" s="1168">
        <v>-15460158</v>
      </c>
      <c r="C12" s="1169">
        <v>57826</v>
      </c>
      <c r="D12" s="1169">
        <v>8187</v>
      </c>
      <c r="E12" s="1169">
        <v>40692</v>
      </c>
      <c r="F12" s="1170"/>
      <c r="G12" s="1171"/>
      <c r="H12" s="1170"/>
      <c r="K12" s="1133"/>
      <c r="L12" s="1133"/>
      <c r="M12" s="1133"/>
    </row>
    <row r="13" spans="1:13" ht="15" customHeight="1">
      <c r="A13" s="1172"/>
      <c r="B13" s="433"/>
      <c r="C13" s="433"/>
      <c r="D13" s="433"/>
      <c r="E13" s="433"/>
      <c r="F13" s="987"/>
      <c r="G13" s="987"/>
      <c r="H13" s="987"/>
      <c r="K13" s="1133"/>
      <c r="L13" s="1133"/>
      <c r="M13" s="1133"/>
    </row>
    <row r="15" spans="1:13" ht="15.75">
      <c r="A15" s="1173"/>
    </row>
    <row r="16" spans="1:13" ht="15" customHeight="1">
      <c r="A16" s="1138"/>
      <c r="B16" s="1138"/>
      <c r="C16" s="1139"/>
      <c r="D16" s="1140"/>
      <c r="E16" s="1140"/>
      <c r="F16" s="1140"/>
      <c r="G16" s="1141"/>
      <c r="H16" s="1142" t="s">
        <v>2</v>
      </c>
    </row>
    <row r="17" spans="1:8" ht="16.149999999999999" customHeight="1">
      <c r="A17" s="1143"/>
      <c r="B17" s="1144" t="s">
        <v>798</v>
      </c>
      <c r="C17" s="1145" t="s">
        <v>238</v>
      </c>
      <c r="D17" s="1146"/>
      <c r="E17" s="1147"/>
      <c r="F17" s="1148" t="s">
        <v>457</v>
      </c>
      <c r="G17" s="1146"/>
      <c r="H17" s="1147"/>
    </row>
    <row r="18" spans="1:8" ht="16.899999999999999" customHeight="1">
      <c r="A18" s="1149" t="s">
        <v>3</v>
      </c>
      <c r="B18" s="1150" t="s">
        <v>237</v>
      </c>
      <c r="C18" s="1151"/>
      <c r="D18" s="1151"/>
      <c r="E18" s="1151"/>
      <c r="F18" s="1151" t="s">
        <v>4</v>
      </c>
      <c r="G18" s="1151" t="s">
        <v>4</v>
      </c>
      <c r="H18" s="1152"/>
    </row>
    <row r="19" spans="1:8" ht="17.25">
      <c r="A19" s="1153"/>
      <c r="B19" s="1154" t="s">
        <v>453</v>
      </c>
      <c r="C19" s="1151" t="s">
        <v>799</v>
      </c>
      <c r="D19" s="1151" t="s">
        <v>557</v>
      </c>
      <c r="E19" s="1151" t="s">
        <v>556</v>
      </c>
      <c r="F19" s="1155" t="s">
        <v>242</v>
      </c>
      <c r="G19" s="1155" t="s">
        <v>462</v>
      </c>
      <c r="H19" s="1156" t="s">
        <v>463</v>
      </c>
    </row>
    <row r="20" spans="1:8" ht="9.6" customHeight="1">
      <c r="A20" s="1157" t="s">
        <v>464</v>
      </c>
      <c r="B20" s="1158">
        <v>2</v>
      </c>
      <c r="C20" s="1159">
        <v>3</v>
      </c>
      <c r="D20" s="1159">
        <v>4</v>
      </c>
      <c r="E20" s="1159">
        <v>5</v>
      </c>
      <c r="F20" s="1159">
        <v>6</v>
      </c>
      <c r="G20" s="1159">
        <v>7</v>
      </c>
      <c r="H20" s="1160">
        <v>8</v>
      </c>
    </row>
    <row r="21" spans="1:8" ht="24" customHeight="1">
      <c r="A21" s="1162" t="s">
        <v>465</v>
      </c>
      <c r="B21" s="1163">
        <v>64782842</v>
      </c>
      <c r="C21" s="467">
        <v>12589524</v>
      </c>
      <c r="D21" s="467">
        <v>17229444</v>
      </c>
      <c r="E21" s="467">
        <v>20717232</v>
      </c>
      <c r="F21" s="1164">
        <v>0.19433423436409289</v>
      </c>
      <c r="G21" s="1164">
        <v>0.26595690260084609</v>
      </c>
      <c r="H21" s="1164">
        <v>0.31979504696629396</v>
      </c>
    </row>
    <row r="22" spans="1:8" ht="24" customHeight="1">
      <c r="A22" s="1165" t="s">
        <v>466</v>
      </c>
      <c r="B22" s="469">
        <v>80243000</v>
      </c>
      <c r="C22" s="467">
        <v>12609252</v>
      </c>
      <c r="D22" s="467">
        <v>17237173</v>
      </c>
      <c r="E22" s="467">
        <v>23100036</v>
      </c>
      <c r="F22" s="1166">
        <v>0.15713834228530837</v>
      </c>
      <c r="G22" s="989">
        <v>0.21481217053200902</v>
      </c>
      <c r="H22" s="468">
        <v>0.28787602656929578</v>
      </c>
    </row>
    <row r="23" spans="1:8" ht="24" customHeight="1">
      <c r="A23" s="1167" t="s">
        <v>467</v>
      </c>
      <c r="B23" s="1168">
        <v>-15460158</v>
      </c>
      <c r="C23" s="1169">
        <v>-19728</v>
      </c>
      <c r="D23" s="1169">
        <v>-7728</v>
      </c>
      <c r="E23" s="1169">
        <v>-2382805</v>
      </c>
      <c r="F23" s="1170">
        <v>1.2760542291999862E-3</v>
      </c>
      <c r="G23" s="1175">
        <v>4.9986552530705052E-4</v>
      </c>
      <c r="H23" s="1170">
        <v>0.15412552704830054</v>
      </c>
    </row>
    <row r="27" spans="1:8" ht="15" customHeight="1">
      <c r="A27" s="1138"/>
      <c r="B27" s="1138"/>
      <c r="C27" s="1139"/>
      <c r="D27" s="1140"/>
      <c r="E27" s="1140"/>
      <c r="F27" s="1140"/>
      <c r="G27" s="1141"/>
      <c r="H27" s="1142" t="s">
        <v>2</v>
      </c>
    </row>
    <row r="28" spans="1:8" ht="16.149999999999999" customHeight="1">
      <c r="A28" s="1143"/>
      <c r="B28" s="1144" t="s">
        <v>798</v>
      </c>
      <c r="C28" s="1145" t="s">
        <v>238</v>
      </c>
      <c r="D28" s="1146"/>
      <c r="E28" s="1147"/>
      <c r="F28" s="1148" t="s">
        <v>457</v>
      </c>
      <c r="G28" s="1146"/>
      <c r="H28" s="1147"/>
    </row>
    <row r="29" spans="1:8" ht="16.899999999999999" customHeight="1">
      <c r="A29" s="1149" t="s">
        <v>3</v>
      </c>
      <c r="B29" s="1150" t="s">
        <v>237</v>
      </c>
      <c r="C29" s="1151"/>
      <c r="D29" s="1151"/>
      <c r="E29" s="1151"/>
      <c r="F29" s="1151" t="s">
        <v>4</v>
      </c>
      <c r="G29" s="1151" t="s">
        <v>4</v>
      </c>
      <c r="H29" s="1152"/>
    </row>
    <row r="30" spans="1:8" ht="17.25">
      <c r="A30" s="1153"/>
      <c r="B30" s="1154" t="s">
        <v>453</v>
      </c>
      <c r="C30" s="1151" t="s">
        <v>800</v>
      </c>
      <c r="D30" s="1151" t="s">
        <v>801</v>
      </c>
      <c r="E30" s="1151" t="s">
        <v>591</v>
      </c>
      <c r="F30" s="1155" t="s">
        <v>242</v>
      </c>
      <c r="G30" s="1155" t="s">
        <v>462</v>
      </c>
      <c r="H30" s="1156" t="s">
        <v>463</v>
      </c>
    </row>
    <row r="31" spans="1:8" ht="9.6" customHeight="1">
      <c r="A31" s="1157" t="s">
        <v>464</v>
      </c>
      <c r="B31" s="1158">
        <v>2</v>
      </c>
      <c r="C31" s="1159">
        <v>3</v>
      </c>
      <c r="D31" s="1159">
        <v>4</v>
      </c>
      <c r="E31" s="1159">
        <v>5</v>
      </c>
      <c r="F31" s="1159">
        <v>6</v>
      </c>
      <c r="G31" s="1159">
        <v>7</v>
      </c>
      <c r="H31" s="1160">
        <v>8</v>
      </c>
    </row>
    <row r="32" spans="1:8" ht="24" customHeight="1">
      <c r="A32" s="1162" t="s">
        <v>465</v>
      </c>
      <c r="B32" s="1163">
        <v>64782842</v>
      </c>
      <c r="C32" s="467">
        <v>24614790</v>
      </c>
      <c r="D32" s="467"/>
      <c r="E32" s="467"/>
      <c r="F32" s="1164">
        <v>0.37995847727705434</v>
      </c>
      <c r="G32" s="1164"/>
      <c r="H32" s="1164"/>
    </row>
    <row r="33" spans="1:8" ht="24" customHeight="1">
      <c r="A33" s="1165" t="s">
        <v>466</v>
      </c>
      <c r="B33" s="469">
        <v>80243000</v>
      </c>
      <c r="C33" s="467">
        <v>26871258</v>
      </c>
      <c r="D33" s="467"/>
      <c r="E33" s="467"/>
      <c r="F33" s="1166">
        <v>0.33487354660219582</v>
      </c>
      <c r="G33" s="989"/>
      <c r="H33" s="468"/>
    </row>
    <row r="34" spans="1:8" ht="27.75" customHeight="1">
      <c r="A34" s="1167" t="s">
        <v>467</v>
      </c>
      <c r="B34" s="1168">
        <v>-15460158</v>
      </c>
      <c r="C34" s="1169">
        <v>-2256468</v>
      </c>
      <c r="D34" s="1169"/>
      <c r="E34" s="1169"/>
      <c r="F34" s="1170">
        <v>0.14595374769132372</v>
      </c>
      <c r="G34" s="1175"/>
      <c r="H34" s="1170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63" orientation="landscape" useFirstPageNumber="1" r:id="rId1"/>
  <headerFooter alignWithMargins="0">
    <oddHeader>&amp;C&amp;"Arial CE,Standardowy"&amp;10-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zoomScale="76" zoomScaleNormal="76" zoomScaleSheetLayoutView="75" workbookViewId="0"/>
  </sheetViews>
  <sheetFormatPr defaultColWidth="9.28515625" defaultRowHeight="15"/>
  <cols>
    <col min="1" max="1" width="103.140625" style="1178" customWidth="1"/>
    <col min="2" max="2" width="20.5703125" style="1178" customWidth="1"/>
    <col min="3" max="3" width="19.42578125" style="1235" customWidth="1"/>
    <col min="4" max="4" width="16.7109375" style="1178" customWidth="1"/>
    <col min="5" max="241" width="9.28515625" style="1178"/>
    <col min="242" max="242" width="103.140625" style="1178" customWidth="1"/>
    <col min="243" max="243" width="20.5703125" style="1178" customWidth="1"/>
    <col min="244" max="244" width="19.42578125" style="1178" customWidth="1"/>
    <col min="245" max="245" width="16.7109375" style="1178" customWidth="1"/>
    <col min="246" max="246" width="12.85546875" style="1178" customWidth="1"/>
    <col min="247" max="247" width="11" style="1178" bestFit="1" customWidth="1"/>
    <col min="248" max="256" width="9.28515625" style="1178"/>
    <col min="257" max="257" width="103.140625" style="1178" customWidth="1"/>
    <col min="258" max="258" width="20.5703125" style="1178" customWidth="1"/>
    <col min="259" max="259" width="19.42578125" style="1178" customWidth="1"/>
    <col min="260" max="260" width="16.7109375" style="1178" customWidth="1"/>
    <col min="261" max="497" width="9.28515625" style="1178"/>
    <col min="498" max="498" width="103.140625" style="1178" customWidth="1"/>
    <col min="499" max="499" width="20.5703125" style="1178" customWidth="1"/>
    <col min="500" max="500" width="19.42578125" style="1178" customWidth="1"/>
    <col min="501" max="501" width="16.7109375" style="1178" customWidth="1"/>
    <col min="502" max="502" width="12.85546875" style="1178" customWidth="1"/>
    <col min="503" max="503" width="11" style="1178" bestFit="1" customWidth="1"/>
    <col min="504" max="512" width="9.28515625" style="1178"/>
    <col min="513" max="513" width="103.140625" style="1178" customWidth="1"/>
    <col min="514" max="514" width="20.5703125" style="1178" customWidth="1"/>
    <col min="515" max="515" width="19.42578125" style="1178" customWidth="1"/>
    <col min="516" max="516" width="16.7109375" style="1178" customWidth="1"/>
    <col min="517" max="753" width="9.28515625" style="1178"/>
    <col min="754" max="754" width="103.140625" style="1178" customWidth="1"/>
    <col min="755" max="755" width="20.5703125" style="1178" customWidth="1"/>
    <col min="756" max="756" width="19.42578125" style="1178" customWidth="1"/>
    <col min="757" max="757" width="16.7109375" style="1178" customWidth="1"/>
    <col min="758" max="758" width="12.85546875" style="1178" customWidth="1"/>
    <col min="759" max="759" width="11" style="1178" bestFit="1" customWidth="1"/>
    <col min="760" max="768" width="9.28515625" style="1178"/>
    <col min="769" max="769" width="103.140625" style="1178" customWidth="1"/>
    <col min="770" max="770" width="20.5703125" style="1178" customWidth="1"/>
    <col min="771" max="771" width="19.42578125" style="1178" customWidth="1"/>
    <col min="772" max="772" width="16.7109375" style="1178" customWidth="1"/>
    <col min="773" max="1009" width="9.28515625" style="1178"/>
    <col min="1010" max="1010" width="103.140625" style="1178" customWidth="1"/>
    <col min="1011" max="1011" width="20.5703125" style="1178" customWidth="1"/>
    <col min="1012" max="1012" width="19.42578125" style="1178" customWidth="1"/>
    <col min="1013" max="1013" width="16.7109375" style="1178" customWidth="1"/>
    <col min="1014" max="1014" width="12.85546875" style="1178" customWidth="1"/>
    <col min="1015" max="1015" width="11" style="1178" bestFit="1" customWidth="1"/>
    <col min="1016" max="1024" width="9.28515625" style="1178"/>
    <col min="1025" max="1025" width="103.140625" style="1178" customWidth="1"/>
    <col min="1026" max="1026" width="20.5703125" style="1178" customWidth="1"/>
    <col min="1027" max="1027" width="19.42578125" style="1178" customWidth="1"/>
    <col min="1028" max="1028" width="16.7109375" style="1178" customWidth="1"/>
    <col min="1029" max="1265" width="9.28515625" style="1178"/>
    <col min="1266" max="1266" width="103.140625" style="1178" customWidth="1"/>
    <col min="1267" max="1267" width="20.5703125" style="1178" customWidth="1"/>
    <col min="1268" max="1268" width="19.42578125" style="1178" customWidth="1"/>
    <col min="1269" max="1269" width="16.7109375" style="1178" customWidth="1"/>
    <col min="1270" max="1270" width="12.85546875" style="1178" customWidth="1"/>
    <col min="1271" max="1271" width="11" style="1178" bestFit="1" customWidth="1"/>
    <col min="1272" max="1280" width="9.28515625" style="1178"/>
    <col min="1281" max="1281" width="103.140625" style="1178" customWidth="1"/>
    <col min="1282" max="1282" width="20.5703125" style="1178" customWidth="1"/>
    <col min="1283" max="1283" width="19.42578125" style="1178" customWidth="1"/>
    <col min="1284" max="1284" width="16.7109375" style="1178" customWidth="1"/>
    <col min="1285" max="1521" width="9.28515625" style="1178"/>
    <col min="1522" max="1522" width="103.140625" style="1178" customWidth="1"/>
    <col min="1523" max="1523" width="20.5703125" style="1178" customWidth="1"/>
    <col min="1524" max="1524" width="19.42578125" style="1178" customWidth="1"/>
    <col min="1525" max="1525" width="16.7109375" style="1178" customWidth="1"/>
    <col min="1526" max="1526" width="12.85546875" style="1178" customWidth="1"/>
    <col min="1527" max="1527" width="11" style="1178" bestFit="1" customWidth="1"/>
    <col min="1528" max="1536" width="9.28515625" style="1178"/>
    <col min="1537" max="1537" width="103.140625" style="1178" customWidth="1"/>
    <col min="1538" max="1538" width="20.5703125" style="1178" customWidth="1"/>
    <col min="1539" max="1539" width="19.42578125" style="1178" customWidth="1"/>
    <col min="1540" max="1540" width="16.7109375" style="1178" customWidth="1"/>
    <col min="1541" max="1777" width="9.28515625" style="1178"/>
    <col min="1778" max="1778" width="103.140625" style="1178" customWidth="1"/>
    <col min="1779" max="1779" width="20.5703125" style="1178" customWidth="1"/>
    <col min="1780" max="1780" width="19.42578125" style="1178" customWidth="1"/>
    <col min="1781" max="1781" width="16.7109375" style="1178" customWidth="1"/>
    <col min="1782" max="1782" width="12.85546875" style="1178" customWidth="1"/>
    <col min="1783" max="1783" width="11" style="1178" bestFit="1" customWidth="1"/>
    <col min="1784" max="1792" width="9.28515625" style="1178"/>
    <col min="1793" max="1793" width="103.140625" style="1178" customWidth="1"/>
    <col min="1794" max="1794" width="20.5703125" style="1178" customWidth="1"/>
    <col min="1795" max="1795" width="19.42578125" style="1178" customWidth="1"/>
    <col min="1796" max="1796" width="16.7109375" style="1178" customWidth="1"/>
    <col min="1797" max="2033" width="9.28515625" style="1178"/>
    <col min="2034" max="2034" width="103.140625" style="1178" customWidth="1"/>
    <col min="2035" max="2035" width="20.5703125" style="1178" customWidth="1"/>
    <col min="2036" max="2036" width="19.42578125" style="1178" customWidth="1"/>
    <col min="2037" max="2037" width="16.7109375" style="1178" customWidth="1"/>
    <col min="2038" max="2038" width="12.85546875" style="1178" customWidth="1"/>
    <col min="2039" max="2039" width="11" style="1178" bestFit="1" customWidth="1"/>
    <col min="2040" max="2048" width="9.28515625" style="1178"/>
    <col min="2049" max="2049" width="103.140625" style="1178" customWidth="1"/>
    <col min="2050" max="2050" width="20.5703125" style="1178" customWidth="1"/>
    <col min="2051" max="2051" width="19.42578125" style="1178" customWidth="1"/>
    <col min="2052" max="2052" width="16.7109375" style="1178" customWidth="1"/>
    <col min="2053" max="2289" width="9.28515625" style="1178"/>
    <col min="2290" max="2290" width="103.140625" style="1178" customWidth="1"/>
    <col min="2291" max="2291" width="20.5703125" style="1178" customWidth="1"/>
    <col min="2292" max="2292" width="19.42578125" style="1178" customWidth="1"/>
    <col min="2293" max="2293" width="16.7109375" style="1178" customWidth="1"/>
    <col min="2294" max="2294" width="12.85546875" style="1178" customWidth="1"/>
    <col min="2295" max="2295" width="11" style="1178" bestFit="1" customWidth="1"/>
    <col min="2296" max="2304" width="9.28515625" style="1178"/>
    <col min="2305" max="2305" width="103.140625" style="1178" customWidth="1"/>
    <col min="2306" max="2306" width="20.5703125" style="1178" customWidth="1"/>
    <col min="2307" max="2307" width="19.42578125" style="1178" customWidth="1"/>
    <col min="2308" max="2308" width="16.7109375" style="1178" customWidth="1"/>
    <col min="2309" max="2545" width="9.28515625" style="1178"/>
    <col min="2546" max="2546" width="103.140625" style="1178" customWidth="1"/>
    <col min="2547" max="2547" width="20.5703125" style="1178" customWidth="1"/>
    <col min="2548" max="2548" width="19.42578125" style="1178" customWidth="1"/>
    <col min="2549" max="2549" width="16.7109375" style="1178" customWidth="1"/>
    <col min="2550" max="2550" width="12.85546875" style="1178" customWidth="1"/>
    <col min="2551" max="2551" width="11" style="1178" bestFit="1" customWidth="1"/>
    <col min="2552" max="2560" width="9.28515625" style="1178"/>
    <col min="2561" max="2561" width="103.140625" style="1178" customWidth="1"/>
    <col min="2562" max="2562" width="20.5703125" style="1178" customWidth="1"/>
    <col min="2563" max="2563" width="19.42578125" style="1178" customWidth="1"/>
    <col min="2564" max="2564" width="16.7109375" style="1178" customWidth="1"/>
    <col min="2565" max="2801" width="9.28515625" style="1178"/>
    <col min="2802" max="2802" width="103.140625" style="1178" customWidth="1"/>
    <col min="2803" max="2803" width="20.5703125" style="1178" customWidth="1"/>
    <col min="2804" max="2804" width="19.42578125" style="1178" customWidth="1"/>
    <col min="2805" max="2805" width="16.7109375" style="1178" customWidth="1"/>
    <col min="2806" max="2806" width="12.85546875" style="1178" customWidth="1"/>
    <col min="2807" max="2807" width="11" style="1178" bestFit="1" customWidth="1"/>
    <col min="2808" max="2816" width="9.28515625" style="1178"/>
    <col min="2817" max="2817" width="103.140625" style="1178" customWidth="1"/>
    <col min="2818" max="2818" width="20.5703125" style="1178" customWidth="1"/>
    <col min="2819" max="2819" width="19.42578125" style="1178" customWidth="1"/>
    <col min="2820" max="2820" width="16.7109375" style="1178" customWidth="1"/>
    <col min="2821" max="3057" width="9.28515625" style="1178"/>
    <col min="3058" max="3058" width="103.140625" style="1178" customWidth="1"/>
    <col min="3059" max="3059" width="20.5703125" style="1178" customWidth="1"/>
    <col min="3060" max="3060" width="19.42578125" style="1178" customWidth="1"/>
    <col min="3061" max="3061" width="16.7109375" style="1178" customWidth="1"/>
    <col min="3062" max="3062" width="12.85546875" style="1178" customWidth="1"/>
    <col min="3063" max="3063" width="11" style="1178" bestFit="1" customWidth="1"/>
    <col min="3064" max="3072" width="9.28515625" style="1178"/>
    <col min="3073" max="3073" width="103.140625" style="1178" customWidth="1"/>
    <col min="3074" max="3074" width="20.5703125" style="1178" customWidth="1"/>
    <col min="3075" max="3075" width="19.42578125" style="1178" customWidth="1"/>
    <col min="3076" max="3076" width="16.7109375" style="1178" customWidth="1"/>
    <col min="3077" max="3313" width="9.28515625" style="1178"/>
    <col min="3314" max="3314" width="103.140625" style="1178" customWidth="1"/>
    <col min="3315" max="3315" width="20.5703125" style="1178" customWidth="1"/>
    <col min="3316" max="3316" width="19.42578125" style="1178" customWidth="1"/>
    <col min="3317" max="3317" width="16.7109375" style="1178" customWidth="1"/>
    <col min="3318" max="3318" width="12.85546875" style="1178" customWidth="1"/>
    <col min="3319" max="3319" width="11" style="1178" bestFit="1" customWidth="1"/>
    <col min="3320" max="3328" width="9.28515625" style="1178"/>
    <col min="3329" max="3329" width="103.140625" style="1178" customWidth="1"/>
    <col min="3330" max="3330" width="20.5703125" style="1178" customWidth="1"/>
    <col min="3331" max="3331" width="19.42578125" style="1178" customWidth="1"/>
    <col min="3332" max="3332" width="16.7109375" style="1178" customWidth="1"/>
    <col min="3333" max="3569" width="9.28515625" style="1178"/>
    <col min="3570" max="3570" width="103.140625" style="1178" customWidth="1"/>
    <col min="3571" max="3571" width="20.5703125" style="1178" customWidth="1"/>
    <col min="3572" max="3572" width="19.42578125" style="1178" customWidth="1"/>
    <col min="3573" max="3573" width="16.7109375" style="1178" customWidth="1"/>
    <col min="3574" max="3574" width="12.85546875" style="1178" customWidth="1"/>
    <col min="3575" max="3575" width="11" style="1178" bestFit="1" customWidth="1"/>
    <col min="3576" max="3584" width="9.28515625" style="1178"/>
    <col min="3585" max="3585" width="103.140625" style="1178" customWidth="1"/>
    <col min="3586" max="3586" width="20.5703125" style="1178" customWidth="1"/>
    <col min="3587" max="3587" width="19.42578125" style="1178" customWidth="1"/>
    <col min="3588" max="3588" width="16.7109375" style="1178" customWidth="1"/>
    <col min="3589" max="3825" width="9.28515625" style="1178"/>
    <col min="3826" max="3826" width="103.140625" style="1178" customWidth="1"/>
    <col min="3827" max="3827" width="20.5703125" style="1178" customWidth="1"/>
    <col min="3828" max="3828" width="19.42578125" style="1178" customWidth="1"/>
    <col min="3829" max="3829" width="16.7109375" style="1178" customWidth="1"/>
    <col min="3830" max="3830" width="12.85546875" style="1178" customWidth="1"/>
    <col min="3831" max="3831" width="11" style="1178" bestFit="1" customWidth="1"/>
    <col min="3832" max="3840" width="9.28515625" style="1178"/>
    <col min="3841" max="3841" width="103.140625" style="1178" customWidth="1"/>
    <col min="3842" max="3842" width="20.5703125" style="1178" customWidth="1"/>
    <col min="3843" max="3843" width="19.42578125" style="1178" customWidth="1"/>
    <col min="3844" max="3844" width="16.7109375" style="1178" customWidth="1"/>
    <col min="3845" max="4081" width="9.28515625" style="1178"/>
    <col min="4082" max="4082" width="103.140625" style="1178" customWidth="1"/>
    <col min="4083" max="4083" width="20.5703125" style="1178" customWidth="1"/>
    <col min="4084" max="4084" width="19.42578125" style="1178" customWidth="1"/>
    <col min="4085" max="4085" width="16.7109375" style="1178" customWidth="1"/>
    <col min="4086" max="4086" width="12.85546875" style="1178" customWidth="1"/>
    <col min="4087" max="4087" width="11" style="1178" bestFit="1" customWidth="1"/>
    <col min="4088" max="4096" width="9.28515625" style="1178"/>
    <col min="4097" max="4097" width="103.140625" style="1178" customWidth="1"/>
    <col min="4098" max="4098" width="20.5703125" style="1178" customWidth="1"/>
    <col min="4099" max="4099" width="19.42578125" style="1178" customWidth="1"/>
    <col min="4100" max="4100" width="16.7109375" style="1178" customWidth="1"/>
    <col min="4101" max="4337" width="9.28515625" style="1178"/>
    <col min="4338" max="4338" width="103.140625" style="1178" customWidth="1"/>
    <col min="4339" max="4339" width="20.5703125" style="1178" customWidth="1"/>
    <col min="4340" max="4340" width="19.42578125" style="1178" customWidth="1"/>
    <col min="4341" max="4341" width="16.7109375" style="1178" customWidth="1"/>
    <col min="4342" max="4342" width="12.85546875" style="1178" customWidth="1"/>
    <col min="4343" max="4343" width="11" style="1178" bestFit="1" customWidth="1"/>
    <col min="4344" max="4352" width="9.28515625" style="1178"/>
    <col min="4353" max="4353" width="103.140625" style="1178" customWidth="1"/>
    <col min="4354" max="4354" width="20.5703125" style="1178" customWidth="1"/>
    <col min="4355" max="4355" width="19.42578125" style="1178" customWidth="1"/>
    <col min="4356" max="4356" width="16.7109375" style="1178" customWidth="1"/>
    <col min="4357" max="4593" width="9.28515625" style="1178"/>
    <col min="4594" max="4594" width="103.140625" style="1178" customWidth="1"/>
    <col min="4595" max="4595" width="20.5703125" style="1178" customWidth="1"/>
    <col min="4596" max="4596" width="19.42578125" style="1178" customWidth="1"/>
    <col min="4597" max="4597" width="16.7109375" style="1178" customWidth="1"/>
    <col min="4598" max="4598" width="12.85546875" style="1178" customWidth="1"/>
    <col min="4599" max="4599" width="11" style="1178" bestFit="1" customWidth="1"/>
    <col min="4600" max="4608" width="9.28515625" style="1178"/>
    <col min="4609" max="4609" width="103.140625" style="1178" customWidth="1"/>
    <col min="4610" max="4610" width="20.5703125" style="1178" customWidth="1"/>
    <col min="4611" max="4611" width="19.42578125" style="1178" customWidth="1"/>
    <col min="4612" max="4612" width="16.7109375" style="1178" customWidth="1"/>
    <col min="4613" max="4849" width="9.28515625" style="1178"/>
    <col min="4850" max="4850" width="103.140625" style="1178" customWidth="1"/>
    <col min="4851" max="4851" width="20.5703125" style="1178" customWidth="1"/>
    <col min="4852" max="4852" width="19.42578125" style="1178" customWidth="1"/>
    <col min="4853" max="4853" width="16.7109375" style="1178" customWidth="1"/>
    <col min="4854" max="4854" width="12.85546875" style="1178" customWidth="1"/>
    <col min="4855" max="4855" width="11" style="1178" bestFit="1" customWidth="1"/>
    <col min="4856" max="4864" width="9.28515625" style="1178"/>
    <col min="4865" max="4865" width="103.140625" style="1178" customWidth="1"/>
    <col min="4866" max="4866" width="20.5703125" style="1178" customWidth="1"/>
    <col min="4867" max="4867" width="19.42578125" style="1178" customWidth="1"/>
    <col min="4868" max="4868" width="16.7109375" style="1178" customWidth="1"/>
    <col min="4869" max="5105" width="9.28515625" style="1178"/>
    <col min="5106" max="5106" width="103.140625" style="1178" customWidth="1"/>
    <col min="5107" max="5107" width="20.5703125" style="1178" customWidth="1"/>
    <col min="5108" max="5108" width="19.42578125" style="1178" customWidth="1"/>
    <col min="5109" max="5109" width="16.7109375" style="1178" customWidth="1"/>
    <col min="5110" max="5110" width="12.85546875" style="1178" customWidth="1"/>
    <col min="5111" max="5111" width="11" style="1178" bestFit="1" customWidth="1"/>
    <col min="5112" max="5120" width="9.28515625" style="1178"/>
    <col min="5121" max="5121" width="103.140625" style="1178" customWidth="1"/>
    <col min="5122" max="5122" width="20.5703125" style="1178" customWidth="1"/>
    <col min="5123" max="5123" width="19.42578125" style="1178" customWidth="1"/>
    <col min="5124" max="5124" width="16.7109375" style="1178" customWidth="1"/>
    <col min="5125" max="5361" width="9.28515625" style="1178"/>
    <col min="5362" max="5362" width="103.140625" style="1178" customWidth="1"/>
    <col min="5363" max="5363" width="20.5703125" style="1178" customWidth="1"/>
    <col min="5364" max="5364" width="19.42578125" style="1178" customWidth="1"/>
    <col min="5365" max="5365" width="16.7109375" style="1178" customWidth="1"/>
    <col min="5366" max="5366" width="12.85546875" style="1178" customWidth="1"/>
    <col min="5367" max="5367" width="11" style="1178" bestFit="1" customWidth="1"/>
    <col min="5368" max="5376" width="9.28515625" style="1178"/>
    <col min="5377" max="5377" width="103.140625" style="1178" customWidth="1"/>
    <col min="5378" max="5378" width="20.5703125" style="1178" customWidth="1"/>
    <col min="5379" max="5379" width="19.42578125" style="1178" customWidth="1"/>
    <col min="5380" max="5380" width="16.7109375" style="1178" customWidth="1"/>
    <col min="5381" max="5617" width="9.28515625" style="1178"/>
    <col min="5618" max="5618" width="103.140625" style="1178" customWidth="1"/>
    <col min="5619" max="5619" width="20.5703125" style="1178" customWidth="1"/>
    <col min="5620" max="5620" width="19.42578125" style="1178" customWidth="1"/>
    <col min="5621" max="5621" width="16.7109375" style="1178" customWidth="1"/>
    <col min="5622" max="5622" width="12.85546875" style="1178" customWidth="1"/>
    <col min="5623" max="5623" width="11" style="1178" bestFit="1" customWidth="1"/>
    <col min="5624" max="5632" width="9.28515625" style="1178"/>
    <col min="5633" max="5633" width="103.140625" style="1178" customWidth="1"/>
    <col min="5634" max="5634" width="20.5703125" style="1178" customWidth="1"/>
    <col min="5635" max="5635" width="19.42578125" style="1178" customWidth="1"/>
    <col min="5636" max="5636" width="16.7109375" style="1178" customWidth="1"/>
    <col min="5637" max="5873" width="9.28515625" style="1178"/>
    <col min="5874" max="5874" width="103.140625" style="1178" customWidth="1"/>
    <col min="5875" max="5875" width="20.5703125" style="1178" customWidth="1"/>
    <col min="5876" max="5876" width="19.42578125" style="1178" customWidth="1"/>
    <col min="5877" max="5877" width="16.7109375" style="1178" customWidth="1"/>
    <col min="5878" max="5878" width="12.85546875" style="1178" customWidth="1"/>
    <col min="5879" max="5879" width="11" style="1178" bestFit="1" customWidth="1"/>
    <col min="5880" max="5888" width="9.28515625" style="1178"/>
    <col min="5889" max="5889" width="103.140625" style="1178" customWidth="1"/>
    <col min="5890" max="5890" width="20.5703125" style="1178" customWidth="1"/>
    <col min="5891" max="5891" width="19.42578125" style="1178" customWidth="1"/>
    <col min="5892" max="5892" width="16.7109375" style="1178" customWidth="1"/>
    <col min="5893" max="6129" width="9.28515625" style="1178"/>
    <col min="6130" max="6130" width="103.140625" style="1178" customWidth="1"/>
    <col min="6131" max="6131" width="20.5703125" style="1178" customWidth="1"/>
    <col min="6132" max="6132" width="19.42578125" style="1178" customWidth="1"/>
    <col min="6133" max="6133" width="16.7109375" style="1178" customWidth="1"/>
    <col min="6134" max="6134" width="12.85546875" style="1178" customWidth="1"/>
    <col min="6135" max="6135" width="11" style="1178" bestFit="1" customWidth="1"/>
    <col min="6136" max="6144" width="9.28515625" style="1178"/>
    <col min="6145" max="6145" width="103.140625" style="1178" customWidth="1"/>
    <col min="6146" max="6146" width="20.5703125" style="1178" customWidth="1"/>
    <col min="6147" max="6147" width="19.42578125" style="1178" customWidth="1"/>
    <col min="6148" max="6148" width="16.7109375" style="1178" customWidth="1"/>
    <col min="6149" max="6385" width="9.28515625" style="1178"/>
    <col min="6386" max="6386" width="103.140625" style="1178" customWidth="1"/>
    <col min="6387" max="6387" width="20.5703125" style="1178" customWidth="1"/>
    <col min="6388" max="6388" width="19.42578125" style="1178" customWidth="1"/>
    <col min="6389" max="6389" width="16.7109375" style="1178" customWidth="1"/>
    <col min="6390" max="6390" width="12.85546875" style="1178" customWidth="1"/>
    <col min="6391" max="6391" width="11" style="1178" bestFit="1" customWidth="1"/>
    <col min="6392" max="6400" width="9.28515625" style="1178"/>
    <col min="6401" max="6401" width="103.140625" style="1178" customWidth="1"/>
    <col min="6402" max="6402" width="20.5703125" style="1178" customWidth="1"/>
    <col min="6403" max="6403" width="19.42578125" style="1178" customWidth="1"/>
    <col min="6404" max="6404" width="16.7109375" style="1178" customWidth="1"/>
    <col min="6405" max="6641" width="9.28515625" style="1178"/>
    <col min="6642" max="6642" width="103.140625" style="1178" customWidth="1"/>
    <col min="6643" max="6643" width="20.5703125" style="1178" customWidth="1"/>
    <col min="6644" max="6644" width="19.42578125" style="1178" customWidth="1"/>
    <col min="6645" max="6645" width="16.7109375" style="1178" customWidth="1"/>
    <col min="6646" max="6646" width="12.85546875" style="1178" customWidth="1"/>
    <col min="6647" max="6647" width="11" style="1178" bestFit="1" customWidth="1"/>
    <col min="6648" max="6656" width="9.28515625" style="1178"/>
    <col min="6657" max="6657" width="103.140625" style="1178" customWidth="1"/>
    <col min="6658" max="6658" width="20.5703125" style="1178" customWidth="1"/>
    <col min="6659" max="6659" width="19.42578125" style="1178" customWidth="1"/>
    <col min="6660" max="6660" width="16.7109375" style="1178" customWidth="1"/>
    <col min="6661" max="6897" width="9.28515625" style="1178"/>
    <col min="6898" max="6898" width="103.140625" style="1178" customWidth="1"/>
    <col min="6899" max="6899" width="20.5703125" style="1178" customWidth="1"/>
    <col min="6900" max="6900" width="19.42578125" style="1178" customWidth="1"/>
    <col min="6901" max="6901" width="16.7109375" style="1178" customWidth="1"/>
    <col min="6902" max="6902" width="12.85546875" style="1178" customWidth="1"/>
    <col min="6903" max="6903" width="11" style="1178" bestFit="1" customWidth="1"/>
    <col min="6904" max="6912" width="9.28515625" style="1178"/>
    <col min="6913" max="6913" width="103.140625" style="1178" customWidth="1"/>
    <col min="6914" max="6914" width="20.5703125" style="1178" customWidth="1"/>
    <col min="6915" max="6915" width="19.42578125" style="1178" customWidth="1"/>
    <col min="6916" max="6916" width="16.7109375" style="1178" customWidth="1"/>
    <col min="6917" max="7153" width="9.28515625" style="1178"/>
    <col min="7154" max="7154" width="103.140625" style="1178" customWidth="1"/>
    <col min="7155" max="7155" width="20.5703125" style="1178" customWidth="1"/>
    <col min="7156" max="7156" width="19.42578125" style="1178" customWidth="1"/>
    <col min="7157" max="7157" width="16.7109375" style="1178" customWidth="1"/>
    <col min="7158" max="7158" width="12.85546875" style="1178" customWidth="1"/>
    <col min="7159" max="7159" width="11" style="1178" bestFit="1" customWidth="1"/>
    <col min="7160" max="7168" width="9.28515625" style="1178"/>
    <col min="7169" max="7169" width="103.140625" style="1178" customWidth="1"/>
    <col min="7170" max="7170" width="20.5703125" style="1178" customWidth="1"/>
    <col min="7171" max="7171" width="19.42578125" style="1178" customWidth="1"/>
    <col min="7172" max="7172" width="16.7109375" style="1178" customWidth="1"/>
    <col min="7173" max="7409" width="9.28515625" style="1178"/>
    <col min="7410" max="7410" width="103.140625" style="1178" customWidth="1"/>
    <col min="7411" max="7411" width="20.5703125" style="1178" customWidth="1"/>
    <col min="7412" max="7412" width="19.42578125" style="1178" customWidth="1"/>
    <col min="7413" max="7413" width="16.7109375" style="1178" customWidth="1"/>
    <col min="7414" max="7414" width="12.85546875" style="1178" customWidth="1"/>
    <col min="7415" max="7415" width="11" style="1178" bestFit="1" customWidth="1"/>
    <col min="7416" max="7424" width="9.28515625" style="1178"/>
    <col min="7425" max="7425" width="103.140625" style="1178" customWidth="1"/>
    <col min="7426" max="7426" width="20.5703125" style="1178" customWidth="1"/>
    <col min="7427" max="7427" width="19.42578125" style="1178" customWidth="1"/>
    <col min="7428" max="7428" width="16.7109375" style="1178" customWidth="1"/>
    <col min="7429" max="7665" width="9.28515625" style="1178"/>
    <col min="7666" max="7666" width="103.140625" style="1178" customWidth="1"/>
    <col min="7667" max="7667" width="20.5703125" style="1178" customWidth="1"/>
    <col min="7668" max="7668" width="19.42578125" style="1178" customWidth="1"/>
    <col min="7669" max="7669" width="16.7109375" style="1178" customWidth="1"/>
    <col min="7670" max="7670" width="12.85546875" style="1178" customWidth="1"/>
    <col min="7671" max="7671" width="11" style="1178" bestFit="1" customWidth="1"/>
    <col min="7672" max="7680" width="9.28515625" style="1178"/>
    <col min="7681" max="7681" width="103.140625" style="1178" customWidth="1"/>
    <col min="7682" max="7682" width="20.5703125" style="1178" customWidth="1"/>
    <col min="7683" max="7683" width="19.42578125" style="1178" customWidth="1"/>
    <col min="7684" max="7684" width="16.7109375" style="1178" customWidth="1"/>
    <col min="7685" max="7921" width="9.28515625" style="1178"/>
    <col min="7922" max="7922" width="103.140625" style="1178" customWidth="1"/>
    <col min="7923" max="7923" width="20.5703125" style="1178" customWidth="1"/>
    <col min="7924" max="7924" width="19.42578125" style="1178" customWidth="1"/>
    <col min="7925" max="7925" width="16.7109375" style="1178" customWidth="1"/>
    <col min="7926" max="7926" width="12.85546875" style="1178" customWidth="1"/>
    <col min="7927" max="7927" width="11" style="1178" bestFit="1" customWidth="1"/>
    <col min="7928" max="7936" width="9.28515625" style="1178"/>
    <col min="7937" max="7937" width="103.140625" style="1178" customWidth="1"/>
    <col min="7938" max="7938" width="20.5703125" style="1178" customWidth="1"/>
    <col min="7939" max="7939" width="19.42578125" style="1178" customWidth="1"/>
    <col min="7940" max="7940" width="16.7109375" style="1178" customWidth="1"/>
    <col min="7941" max="8177" width="9.28515625" style="1178"/>
    <col min="8178" max="8178" width="103.140625" style="1178" customWidth="1"/>
    <col min="8179" max="8179" width="20.5703125" style="1178" customWidth="1"/>
    <col min="8180" max="8180" width="19.42578125" style="1178" customWidth="1"/>
    <col min="8181" max="8181" width="16.7109375" style="1178" customWidth="1"/>
    <col min="8182" max="8182" width="12.85546875" style="1178" customWidth="1"/>
    <col min="8183" max="8183" width="11" style="1178" bestFit="1" customWidth="1"/>
    <col min="8184" max="8192" width="9.28515625" style="1178"/>
    <col min="8193" max="8193" width="103.140625" style="1178" customWidth="1"/>
    <col min="8194" max="8194" width="20.5703125" style="1178" customWidth="1"/>
    <col min="8195" max="8195" width="19.42578125" style="1178" customWidth="1"/>
    <col min="8196" max="8196" width="16.7109375" style="1178" customWidth="1"/>
    <col min="8197" max="8433" width="9.28515625" style="1178"/>
    <col min="8434" max="8434" width="103.140625" style="1178" customWidth="1"/>
    <col min="8435" max="8435" width="20.5703125" style="1178" customWidth="1"/>
    <col min="8436" max="8436" width="19.42578125" style="1178" customWidth="1"/>
    <col min="8437" max="8437" width="16.7109375" style="1178" customWidth="1"/>
    <col min="8438" max="8438" width="12.85546875" style="1178" customWidth="1"/>
    <col min="8439" max="8439" width="11" style="1178" bestFit="1" customWidth="1"/>
    <col min="8440" max="8448" width="9.28515625" style="1178"/>
    <col min="8449" max="8449" width="103.140625" style="1178" customWidth="1"/>
    <col min="8450" max="8450" width="20.5703125" style="1178" customWidth="1"/>
    <col min="8451" max="8451" width="19.42578125" style="1178" customWidth="1"/>
    <col min="8452" max="8452" width="16.7109375" style="1178" customWidth="1"/>
    <col min="8453" max="8689" width="9.28515625" style="1178"/>
    <col min="8690" max="8690" width="103.140625" style="1178" customWidth="1"/>
    <col min="8691" max="8691" width="20.5703125" style="1178" customWidth="1"/>
    <col min="8692" max="8692" width="19.42578125" style="1178" customWidth="1"/>
    <col min="8693" max="8693" width="16.7109375" style="1178" customWidth="1"/>
    <col min="8694" max="8694" width="12.85546875" style="1178" customWidth="1"/>
    <col min="8695" max="8695" width="11" style="1178" bestFit="1" customWidth="1"/>
    <col min="8696" max="8704" width="9.28515625" style="1178"/>
    <col min="8705" max="8705" width="103.140625" style="1178" customWidth="1"/>
    <col min="8706" max="8706" width="20.5703125" style="1178" customWidth="1"/>
    <col min="8707" max="8707" width="19.42578125" style="1178" customWidth="1"/>
    <col min="8708" max="8708" width="16.7109375" style="1178" customWidth="1"/>
    <col min="8709" max="8945" width="9.28515625" style="1178"/>
    <col min="8946" max="8946" width="103.140625" style="1178" customWidth="1"/>
    <col min="8947" max="8947" width="20.5703125" style="1178" customWidth="1"/>
    <col min="8948" max="8948" width="19.42578125" style="1178" customWidth="1"/>
    <col min="8949" max="8949" width="16.7109375" style="1178" customWidth="1"/>
    <col min="8950" max="8950" width="12.85546875" style="1178" customWidth="1"/>
    <col min="8951" max="8951" width="11" style="1178" bestFit="1" customWidth="1"/>
    <col min="8952" max="8960" width="9.28515625" style="1178"/>
    <col min="8961" max="8961" width="103.140625" style="1178" customWidth="1"/>
    <col min="8962" max="8962" width="20.5703125" style="1178" customWidth="1"/>
    <col min="8963" max="8963" width="19.42578125" style="1178" customWidth="1"/>
    <col min="8964" max="8964" width="16.7109375" style="1178" customWidth="1"/>
    <col min="8965" max="9201" width="9.28515625" style="1178"/>
    <col min="9202" max="9202" width="103.140625" style="1178" customWidth="1"/>
    <col min="9203" max="9203" width="20.5703125" style="1178" customWidth="1"/>
    <col min="9204" max="9204" width="19.42578125" style="1178" customWidth="1"/>
    <col min="9205" max="9205" width="16.7109375" style="1178" customWidth="1"/>
    <col min="9206" max="9206" width="12.85546875" style="1178" customWidth="1"/>
    <col min="9207" max="9207" width="11" style="1178" bestFit="1" customWidth="1"/>
    <col min="9208" max="9216" width="9.28515625" style="1178"/>
    <col min="9217" max="9217" width="103.140625" style="1178" customWidth="1"/>
    <col min="9218" max="9218" width="20.5703125" style="1178" customWidth="1"/>
    <col min="9219" max="9219" width="19.42578125" style="1178" customWidth="1"/>
    <col min="9220" max="9220" width="16.7109375" style="1178" customWidth="1"/>
    <col min="9221" max="9457" width="9.28515625" style="1178"/>
    <col min="9458" max="9458" width="103.140625" style="1178" customWidth="1"/>
    <col min="9459" max="9459" width="20.5703125" style="1178" customWidth="1"/>
    <col min="9460" max="9460" width="19.42578125" style="1178" customWidth="1"/>
    <col min="9461" max="9461" width="16.7109375" style="1178" customWidth="1"/>
    <col min="9462" max="9462" width="12.85546875" style="1178" customWidth="1"/>
    <col min="9463" max="9463" width="11" style="1178" bestFit="1" customWidth="1"/>
    <col min="9464" max="9472" width="9.28515625" style="1178"/>
    <col min="9473" max="9473" width="103.140625" style="1178" customWidth="1"/>
    <col min="9474" max="9474" width="20.5703125" style="1178" customWidth="1"/>
    <col min="9475" max="9475" width="19.42578125" style="1178" customWidth="1"/>
    <col min="9476" max="9476" width="16.7109375" style="1178" customWidth="1"/>
    <col min="9477" max="9713" width="9.28515625" style="1178"/>
    <col min="9714" max="9714" width="103.140625" style="1178" customWidth="1"/>
    <col min="9715" max="9715" width="20.5703125" style="1178" customWidth="1"/>
    <col min="9716" max="9716" width="19.42578125" style="1178" customWidth="1"/>
    <col min="9717" max="9717" width="16.7109375" style="1178" customWidth="1"/>
    <col min="9718" max="9718" width="12.85546875" style="1178" customWidth="1"/>
    <col min="9719" max="9719" width="11" style="1178" bestFit="1" customWidth="1"/>
    <col min="9720" max="9728" width="9.28515625" style="1178"/>
    <col min="9729" max="9729" width="103.140625" style="1178" customWidth="1"/>
    <col min="9730" max="9730" width="20.5703125" style="1178" customWidth="1"/>
    <col min="9731" max="9731" width="19.42578125" style="1178" customWidth="1"/>
    <col min="9732" max="9732" width="16.7109375" style="1178" customWidth="1"/>
    <col min="9733" max="9969" width="9.28515625" style="1178"/>
    <col min="9970" max="9970" width="103.140625" style="1178" customWidth="1"/>
    <col min="9971" max="9971" width="20.5703125" style="1178" customWidth="1"/>
    <col min="9972" max="9972" width="19.42578125" style="1178" customWidth="1"/>
    <col min="9973" max="9973" width="16.7109375" style="1178" customWidth="1"/>
    <col min="9974" max="9974" width="12.85546875" style="1178" customWidth="1"/>
    <col min="9975" max="9975" width="11" style="1178" bestFit="1" customWidth="1"/>
    <col min="9976" max="9984" width="9.28515625" style="1178"/>
    <col min="9985" max="9985" width="103.140625" style="1178" customWidth="1"/>
    <col min="9986" max="9986" width="20.5703125" style="1178" customWidth="1"/>
    <col min="9987" max="9987" width="19.42578125" style="1178" customWidth="1"/>
    <col min="9988" max="9988" width="16.7109375" style="1178" customWidth="1"/>
    <col min="9989" max="10225" width="9.28515625" style="1178"/>
    <col min="10226" max="10226" width="103.140625" style="1178" customWidth="1"/>
    <col min="10227" max="10227" width="20.5703125" style="1178" customWidth="1"/>
    <col min="10228" max="10228" width="19.42578125" style="1178" customWidth="1"/>
    <col min="10229" max="10229" width="16.7109375" style="1178" customWidth="1"/>
    <col min="10230" max="10230" width="12.85546875" style="1178" customWidth="1"/>
    <col min="10231" max="10231" width="11" style="1178" bestFit="1" customWidth="1"/>
    <col min="10232" max="10240" width="9.28515625" style="1178"/>
    <col min="10241" max="10241" width="103.140625" style="1178" customWidth="1"/>
    <col min="10242" max="10242" width="20.5703125" style="1178" customWidth="1"/>
    <col min="10243" max="10243" width="19.42578125" style="1178" customWidth="1"/>
    <col min="10244" max="10244" width="16.7109375" style="1178" customWidth="1"/>
    <col min="10245" max="10481" width="9.28515625" style="1178"/>
    <col min="10482" max="10482" width="103.140625" style="1178" customWidth="1"/>
    <col min="10483" max="10483" width="20.5703125" style="1178" customWidth="1"/>
    <col min="10484" max="10484" width="19.42578125" style="1178" customWidth="1"/>
    <col min="10485" max="10485" width="16.7109375" style="1178" customWidth="1"/>
    <col min="10486" max="10486" width="12.85546875" style="1178" customWidth="1"/>
    <col min="10487" max="10487" width="11" style="1178" bestFit="1" customWidth="1"/>
    <col min="10488" max="10496" width="9.28515625" style="1178"/>
    <col min="10497" max="10497" width="103.140625" style="1178" customWidth="1"/>
    <col min="10498" max="10498" width="20.5703125" style="1178" customWidth="1"/>
    <col min="10499" max="10499" width="19.42578125" style="1178" customWidth="1"/>
    <col min="10500" max="10500" width="16.7109375" style="1178" customWidth="1"/>
    <col min="10501" max="10737" width="9.28515625" style="1178"/>
    <col min="10738" max="10738" width="103.140625" style="1178" customWidth="1"/>
    <col min="10739" max="10739" width="20.5703125" style="1178" customWidth="1"/>
    <col min="10740" max="10740" width="19.42578125" style="1178" customWidth="1"/>
    <col min="10741" max="10741" width="16.7109375" style="1178" customWidth="1"/>
    <col min="10742" max="10742" width="12.85546875" style="1178" customWidth="1"/>
    <col min="10743" max="10743" width="11" style="1178" bestFit="1" customWidth="1"/>
    <col min="10744" max="10752" width="9.28515625" style="1178"/>
    <col min="10753" max="10753" width="103.140625" style="1178" customWidth="1"/>
    <col min="10754" max="10754" width="20.5703125" style="1178" customWidth="1"/>
    <col min="10755" max="10755" width="19.42578125" style="1178" customWidth="1"/>
    <col min="10756" max="10756" width="16.7109375" style="1178" customWidth="1"/>
    <col min="10757" max="10993" width="9.28515625" style="1178"/>
    <col min="10994" max="10994" width="103.140625" style="1178" customWidth="1"/>
    <col min="10995" max="10995" width="20.5703125" style="1178" customWidth="1"/>
    <col min="10996" max="10996" width="19.42578125" style="1178" customWidth="1"/>
    <col min="10997" max="10997" width="16.7109375" style="1178" customWidth="1"/>
    <col min="10998" max="10998" width="12.85546875" style="1178" customWidth="1"/>
    <col min="10999" max="10999" width="11" style="1178" bestFit="1" customWidth="1"/>
    <col min="11000" max="11008" width="9.28515625" style="1178"/>
    <col min="11009" max="11009" width="103.140625" style="1178" customWidth="1"/>
    <col min="11010" max="11010" width="20.5703125" style="1178" customWidth="1"/>
    <col min="11011" max="11011" width="19.42578125" style="1178" customWidth="1"/>
    <col min="11012" max="11012" width="16.7109375" style="1178" customWidth="1"/>
    <col min="11013" max="11249" width="9.28515625" style="1178"/>
    <col min="11250" max="11250" width="103.140625" style="1178" customWidth="1"/>
    <col min="11251" max="11251" width="20.5703125" style="1178" customWidth="1"/>
    <col min="11252" max="11252" width="19.42578125" style="1178" customWidth="1"/>
    <col min="11253" max="11253" width="16.7109375" style="1178" customWidth="1"/>
    <col min="11254" max="11254" width="12.85546875" style="1178" customWidth="1"/>
    <col min="11255" max="11255" width="11" style="1178" bestFit="1" customWidth="1"/>
    <col min="11256" max="11264" width="9.28515625" style="1178"/>
    <col min="11265" max="11265" width="103.140625" style="1178" customWidth="1"/>
    <col min="11266" max="11266" width="20.5703125" style="1178" customWidth="1"/>
    <col min="11267" max="11267" width="19.42578125" style="1178" customWidth="1"/>
    <col min="11268" max="11268" width="16.7109375" style="1178" customWidth="1"/>
    <col min="11269" max="11505" width="9.28515625" style="1178"/>
    <col min="11506" max="11506" width="103.140625" style="1178" customWidth="1"/>
    <col min="11507" max="11507" width="20.5703125" style="1178" customWidth="1"/>
    <col min="11508" max="11508" width="19.42578125" style="1178" customWidth="1"/>
    <col min="11509" max="11509" width="16.7109375" style="1178" customWidth="1"/>
    <col min="11510" max="11510" width="12.85546875" style="1178" customWidth="1"/>
    <col min="11511" max="11511" width="11" style="1178" bestFit="1" customWidth="1"/>
    <col min="11512" max="11520" width="9.28515625" style="1178"/>
    <col min="11521" max="11521" width="103.140625" style="1178" customWidth="1"/>
    <col min="11522" max="11522" width="20.5703125" style="1178" customWidth="1"/>
    <col min="11523" max="11523" width="19.42578125" style="1178" customWidth="1"/>
    <col min="11524" max="11524" width="16.7109375" style="1178" customWidth="1"/>
    <col min="11525" max="11761" width="9.28515625" style="1178"/>
    <col min="11762" max="11762" width="103.140625" style="1178" customWidth="1"/>
    <col min="11763" max="11763" width="20.5703125" style="1178" customWidth="1"/>
    <col min="11764" max="11764" width="19.42578125" style="1178" customWidth="1"/>
    <col min="11765" max="11765" width="16.7109375" style="1178" customWidth="1"/>
    <col min="11766" max="11766" width="12.85546875" style="1178" customWidth="1"/>
    <col min="11767" max="11767" width="11" style="1178" bestFit="1" customWidth="1"/>
    <col min="11768" max="11776" width="9.28515625" style="1178"/>
    <col min="11777" max="11777" width="103.140625" style="1178" customWidth="1"/>
    <col min="11778" max="11778" width="20.5703125" style="1178" customWidth="1"/>
    <col min="11779" max="11779" width="19.42578125" style="1178" customWidth="1"/>
    <col min="11780" max="11780" width="16.7109375" style="1178" customWidth="1"/>
    <col min="11781" max="12017" width="9.28515625" style="1178"/>
    <col min="12018" max="12018" width="103.140625" style="1178" customWidth="1"/>
    <col min="12019" max="12019" width="20.5703125" style="1178" customWidth="1"/>
    <col min="12020" max="12020" width="19.42578125" style="1178" customWidth="1"/>
    <col min="12021" max="12021" width="16.7109375" style="1178" customWidth="1"/>
    <col min="12022" max="12022" width="12.85546875" style="1178" customWidth="1"/>
    <col min="12023" max="12023" width="11" style="1178" bestFit="1" customWidth="1"/>
    <col min="12024" max="12032" width="9.28515625" style="1178"/>
    <col min="12033" max="12033" width="103.140625" style="1178" customWidth="1"/>
    <col min="12034" max="12034" width="20.5703125" style="1178" customWidth="1"/>
    <col min="12035" max="12035" width="19.42578125" style="1178" customWidth="1"/>
    <col min="12036" max="12036" width="16.7109375" style="1178" customWidth="1"/>
    <col min="12037" max="12273" width="9.28515625" style="1178"/>
    <col min="12274" max="12274" width="103.140625" style="1178" customWidth="1"/>
    <col min="12275" max="12275" width="20.5703125" style="1178" customWidth="1"/>
    <col min="12276" max="12276" width="19.42578125" style="1178" customWidth="1"/>
    <col min="12277" max="12277" width="16.7109375" style="1178" customWidth="1"/>
    <col min="12278" max="12278" width="12.85546875" style="1178" customWidth="1"/>
    <col min="12279" max="12279" width="11" style="1178" bestFit="1" customWidth="1"/>
    <col min="12280" max="12288" width="9.28515625" style="1178"/>
    <col min="12289" max="12289" width="103.140625" style="1178" customWidth="1"/>
    <col min="12290" max="12290" width="20.5703125" style="1178" customWidth="1"/>
    <col min="12291" max="12291" width="19.42578125" style="1178" customWidth="1"/>
    <col min="12292" max="12292" width="16.7109375" style="1178" customWidth="1"/>
    <col min="12293" max="12529" width="9.28515625" style="1178"/>
    <col min="12530" max="12530" width="103.140625" style="1178" customWidth="1"/>
    <col min="12531" max="12531" width="20.5703125" style="1178" customWidth="1"/>
    <col min="12532" max="12532" width="19.42578125" style="1178" customWidth="1"/>
    <col min="12533" max="12533" width="16.7109375" style="1178" customWidth="1"/>
    <col min="12534" max="12534" width="12.85546875" style="1178" customWidth="1"/>
    <col min="12535" max="12535" width="11" style="1178" bestFit="1" customWidth="1"/>
    <col min="12536" max="12544" width="9.28515625" style="1178"/>
    <col min="12545" max="12545" width="103.140625" style="1178" customWidth="1"/>
    <col min="12546" max="12546" width="20.5703125" style="1178" customWidth="1"/>
    <col min="12547" max="12547" width="19.42578125" style="1178" customWidth="1"/>
    <col min="12548" max="12548" width="16.7109375" style="1178" customWidth="1"/>
    <col min="12549" max="12785" width="9.28515625" style="1178"/>
    <col min="12786" max="12786" width="103.140625" style="1178" customWidth="1"/>
    <col min="12787" max="12787" width="20.5703125" style="1178" customWidth="1"/>
    <col min="12788" max="12788" width="19.42578125" style="1178" customWidth="1"/>
    <col min="12789" max="12789" width="16.7109375" style="1178" customWidth="1"/>
    <col min="12790" max="12790" width="12.85546875" style="1178" customWidth="1"/>
    <col min="12791" max="12791" width="11" style="1178" bestFit="1" customWidth="1"/>
    <col min="12792" max="12800" width="9.28515625" style="1178"/>
    <col min="12801" max="12801" width="103.140625" style="1178" customWidth="1"/>
    <col min="12802" max="12802" width="20.5703125" style="1178" customWidth="1"/>
    <col min="12803" max="12803" width="19.42578125" style="1178" customWidth="1"/>
    <col min="12804" max="12804" width="16.7109375" style="1178" customWidth="1"/>
    <col min="12805" max="13041" width="9.28515625" style="1178"/>
    <col min="13042" max="13042" width="103.140625" style="1178" customWidth="1"/>
    <col min="13043" max="13043" width="20.5703125" style="1178" customWidth="1"/>
    <col min="13044" max="13044" width="19.42578125" style="1178" customWidth="1"/>
    <col min="13045" max="13045" width="16.7109375" style="1178" customWidth="1"/>
    <col min="13046" max="13046" width="12.85546875" style="1178" customWidth="1"/>
    <col min="13047" max="13047" width="11" style="1178" bestFit="1" customWidth="1"/>
    <col min="13048" max="13056" width="9.28515625" style="1178"/>
    <col min="13057" max="13057" width="103.140625" style="1178" customWidth="1"/>
    <col min="13058" max="13058" width="20.5703125" style="1178" customWidth="1"/>
    <col min="13059" max="13059" width="19.42578125" style="1178" customWidth="1"/>
    <col min="13060" max="13060" width="16.7109375" style="1178" customWidth="1"/>
    <col min="13061" max="13297" width="9.28515625" style="1178"/>
    <col min="13298" max="13298" width="103.140625" style="1178" customWidth="1"/>
    <col min="13299" max="13299" width="20.5703125" style="1178" customWidth="1"/>
    <col min="13300" max="13300" width="19.42578125" style="1178" customWidth="1"/>
    <col min="13301" max="13301" width="16.7109375" style="1178" customWidth="1"/>
    <col min="13302" max="13302" width="12.85546875" style="1178" customWidth="1"/>
    <col min="13303" max="13303" width="11" style="1178" bestFit="1" customWidth="1"/>
    <col min="13304" max="13312" width="9.28515625" style="1178"/>
    <col min="13313" max="13313" width="103.140625" style="1178" customWidth="1"/>
    <col min="13314" max="13314" width="20.5703125" style="1178" customWidth="1"/>
    <col min="13315" max="13315" width="19.42578125" style="1178" customWidth="1"/>
    <col min="13316" max="13316" width="16.7109375" style="1178" customWidth="1"/>
    <col min="13317" max="13553" width="9.28515625" style="1178"/>
    <col min="13554" max="13554" width="103.140625" style="1178" customWidth="1"/>
    <col min="13555" max="13555" width="20.5703125" style="1178" customWidth="1"/>
    <col min="13556" max="13556" width="19.42578125" style="1178" customWidth="1"/>
    <col min="13557" max="13557" width="16.7109375" style="1178" customWidth="1"/>
    <col min="13558" max="13558" width="12.85546875" style="1178" customWidth="1"/>
    <col min="13559" max="13559" width="11" style="1178" bestFit="1" customWidth="1"/>
    <col min="13560" max="13568" width="9.28515625" style="1178"/>
    <col min="13569" max="13569" width="103.140625" style="1178" customWidth="1"/>
    <col min="13570" max="13570" width="20.5703125" style="1178" customWidth="1"/>
    <col min="13571" max="13571" width="19.42578125" style="1178" customWidth="1"/>
    <col min="13572" max="13572" width="16.7109375" style="1178" customWidth="1"/>
    <col min="13573" max="13809" width="9.28515625" style="1178"/>
    <col min="13810" max="13810" width="103.140625" style="1178" customWidth="1"/>
    <col min="13811" max="13811" width="20.5703125" style="1178" customWidth="1"/>
    <col min="13812" max="13812" width="19.42578125" style="1178" customWidth="1"/>
    <col min="13813" max="13813" width="16.7109375" style="1178" customWidth="1"/>
    <col min="13814" max="13814" width="12.85546875" style="1178" customWidth="1"/>
    <col min="13815" max="13815" width="11" style="1178" bestFit="1" customWidth="1"/>
    <col min="13816" max="13824" width="9.28515625" style="1178"/>
    <col min="13825" max="13825" width="103.140625" style="1178" customWidth="1"/>
    <col min="13826" max="13826" width="20.5703125" style="1178" customWidth="1"/>
    <col min="13827" max="13827" width="19.42578125" style="1178" customWidth="1"/>
    <col min="13828" max="13828" width="16.7109375" style="1178" customWidth="1"/>
    <col min="13829" max="14065" width="9.28515625" style="1178"/>
    <col min="14066" max="14066" width="103.140625" style="1178" customWidth="1"/>
    <col min="14067" max="14067" width="20.5703125" style="1178" customWidth="1"/>
    <col min="14068" max="14068" width="19.42578125" style="1178" customWidth="1"/>
    <col min="14069" max="14069" width="16.7109375" style="1178" customWidth="1"/>
    <col min="14070" max="14070" width="12.85546875" style="1178" customWidth="1"/>
    <col min="14071" max="14071" width="11" style="1178" bestFit="1" customWidth="1"/>
    <col min="14072" max="14080" width="9.28515625" style="1178"/>
    <col min="14081" max="14081" width="103.140625" style="1178" customWidth="1"/>
    <col min="14082" max="14082" width="20.5703125" style="1178" customWidth="1"/>
    <col min="14083" max="14083" width="19.42578125" style="1178" customWidth="1"/>
    <col min="14084" max="14084" width="16.7109375" style="1178" customWidth="1"/>
    <col min="14085" max="14321" width="9.28515625" style="1178"/>
    <col min="14322" max="14322" width="103.140625" style="1178" customWidth="1"/>
    <col min="14323" max="14323" width="20.5703125" style="1178" customWidth="1"/>
    <col min="14324" max="14324" width="19.42578125" style="1178" customWidth="1"/>
    <col min="14325" max="14325" width="16.7109375" style="1178" customWidth="1"/>
    <col min="14326" max="14326" width="12.85546875" style="1178" customWidth="1"/>
    <col min="14327" max="14327" width="11" style="1178" bestFit="1" customWidth="1"/>
    <col min="14328" max="14336" width="9.28515625" style="1178"/>
    <col min="14337" max="14337" width="103.140625" style="1178" customWidth="1"/>
    <col min="14338" max="14338" width="20.5703125" style="1178" customWidth="1"/>
    <col min="14339" max="14339" width="19.42578125" style="1178" customWidth="1"/>
    <col min="14340" max="14340" width="16.7109375" style="1178" customWidth="1"/>
    <col min="14341" max="14577" width="9.28515625" style="1178"/>
    <col min="14578" max="14578" width="103.140625" style="1178" customWidth="1"/>
    <col min="14579" max="14579" width="20.5703125" style="1178" customWidth="1"/>
    <col min="14580" max="14580" width="19.42578125" style="1178" customWidth="1"/>
    <col min="14581" max="14581" width="16.7109375" style="1178" customWidth="1"/>
    <col min="14582" max="14582" width="12.85546875" style="1178" customWidth="1"/>
    <col min="14583" max="14583" width="11" style="1178" bestFit="1" customWidth="1"/>
    <col min="14584" max="14592" width="9.28515625" style="1178"/>
    <col min="14593" max="14593" width="103.140625" style="1178" customWidth="1"/>
    <col min="14594" max="14594" width="20.5703125" style="1178" customWidth="1"/>
    <col min="14595" max="14595" width="19.42578125" style="1178" customWidth="1"/>
    <col min="14596" max="14596" width="16.7109375" style="1178" customWidth="1"/>
    <col min="14597" max="14833" width="9.28515625" style="1178"/>
    <col min="14834" max="14834" width="103.140625" style="1178" customWidth="1"/>
    <col min="14835" max="14835" width="20.5703125" style="1178" customWidth="1"/>
    <col min="14836" max="14836" width="19.42578125" style="1178" customWidth="1"/>
    <col min="14837" max="14837" width="16.7109375" style="1178" customWidth="1"/>
    <col min="14838" max="14838" width="12.85546875" style="1178" customWidth="1"/>
    <col min="14839" max="14839" width="11" style="1178" bestFit="1" customWidth="1"/>
    <col min="14840" max="14848" width="9.28515625" style="1178"/>
    <col min="14849" max="14849" width="103.140625" style="1178" customWidth="1"/>
    <col min="14850" max="14850" width="20.5703125" style="1178" customWidth="1"/>
    <col min="14851" max="14851" width="19.42578125" style="1178" customWidth="1"/>
    <col min="14852" max="14852" width="16.7109375" style="1178" customWidth="1"/>
    <col min="14853" max="15089" width="9.28515625" style="1178"/>
    <col min="15090" max="15090" width="103.140625" style="1178" customWidth="1"/>
    <col min="15091" max="15091" width="20.5703125" style="1178" customWidth="1"/>
    <col min="15092" max="15092" width="19.42578125" style="1178" customWidth="1"/>
    <col min="15093" max="15093" width="16.7109375" style="1178" customWidth="1"/>
    <col min="15094" max="15094" width="12.85546875" style="1178" customWidth="1"/>
    <col min="15095" max="15095" width="11" style="1178" bestFit="1" customWidth="1"/>
    <col min="15096" max="15104" width="9.28515625" style="1178"/>
    <col min="15105" max="15105" width="103.140625" style="1178" customWidth="1"/>
    <col min="15106" max="15106" width="20.5703125" style="1178" customWidth="1"/>
    <col min="15107" max="15107" width="19.42578125" style="1178" customWidth="1"/>
    <col min="15108" max="15108" width="16.7109375" style="1178" customWidth="1"/>
    <col min="15109" max="15345" width="9.28515625" style="1178"/>
    <col min="15346" max="15346" width="103.140625" style="1178" customWidth="1"/>
    <col min="15347" max="15347" width="20.5703125" style="1178" customWidth="1"/>
    <col min="15348" max="15348" width="19.42578125" style="1178" customWidth="1"/>
    <col min="15349" max="15349" width="16.7109375" style="1178" customWidth="1"/>
    <col min="15350" max="15350" width="12.85546875" style="1178" customWidth="1"/>
    <col min="15351" max="15351" width="11" style="1178" bestFit="1" customWidth="1"/>
    <col min="15352" max="15360" width="9.28515625" style="1178"/>
    <col min="15361" max="15361" width="103.140625" style="1178" customWidth="1"/>
    <col min="15362" max="15362" width="20.5703125" style="1178" customWidth="1"/>
    <col min="15363" max="15363" width="19.42578125" style="1178" customWidth="1"/>
    <col min="15364" max="15364" width="16.7109375" style="1178" customWidth="1"/>
    <col min="15365" max="15601" width="9.28515625" style="1178"/>
    <col min="15602" max="15602" width="103.140625" style="1178" customWidth="1"/>
    <col min="15603" max="15603" width="20.5703125" style="1178" customWidth="1"/>
    <col min="15604" max="15604" width="19.42578125" style="1178" customWidth="1"/>
    <col min="15605" max="15605" width="16.7109375" style="1178" customWidth="1"/>
    <col min="15606" max="15606" width="12.85546875" style="1178" customWidth="1"/>
    <col min="15607" max="15607" width="11" style="1178" bestFit="1" customWidth="1"/>
    <col min="15608" max="15616" width="9.28515625" style="1178"/>
    <col min="15617" max="15617" width="103.140625" style="1178" customWidth="1"/>
    <col min="15618" max="15618" width="20.5703125" style="1178" customWidth="1"/>
    <col min="15619" max="15619" width="19.42578125" style="1178" customWidth="1"/>
    <col min="15620" max="15620" width="16.7109375" style="1178" customWidth="1"/>
    <col min="15621" max="15857" width="9.28515625" style="1178"/>
    <col min="15858" max="15858" width="103.140625" style="1178" customWidth="1"/>
    <col min="15859" max="15859" width="20.5703125" style="1178" customWidth="1"/>
    <col min="15860" max="15860" width="19.42578125" style="1178" customWidth="1"/>
    <col min="15861" max="15861" width="16.7109375" style="1178" customWidth="1"/>
    <col min="15862" max="15862" width="12.85546875" style="1178" customWidth="1"/>
    <col min="15863" max="15863" width="11" style="1178" bestFit="1" customWidth="1"/>
    <col min="15864" max="15872" width="9.28515625" style="1178"/>
    <col min="15873" max="15873" width="103.140625" style="1178" customWidth="1"/>
    <col min="15874" max="15874" width="20.5703125" style="1178" customWidth="1"/>
    <col min="15875" max="15875" width="19.42578125" style="1178" customWidth="1"/>
    <col min="15876" max="15876" width="16.7109375" style="1178" customWidth="1"/>
    <col min="15877" max="16113" width="9.28515625" style="1178"/>
    <col min="16114" max="16114" width="103.140625" style="1178" customWidth="1"/>
    <col min="16115" max="16115" width="20.5703125" style="1178" customWidth="1"/>
    <col min="16116" max="16116" width="19.42578125" style="1178" customWidth="1"/>
    <col min="16117" max="16117" width="16.7109375" style="1178" customWidth="1"/>
    <col min="16118" max="16118" width="12.85546875" style="1178" customWidth="1"/>
    <col min="16119" max="16119" width="11" style="1178" bestFit="1" customWidth="1"/>
    <col min="16120" max="16128" width="9.28515625" style="1178"/>
    <col min="16129" max="16129" width="103.140625" style="1178" customWidth="1"/>
    <col min="16130" max="16130" width="20.5703125" style="1178" customWidth="1"/>
    <col min="16131" max="16131" width="19.42578125" style="1178" customWidth="1"/>
    <col min="16132" max="16132" width="16.7109375" style="1178" customWidth="1"/>
    <col min="16133" max="16369" width="9.28515625" style="1178"/>
    <col min="16370" max="16370" width="103.140625" style="1178" customWidth="1"/>
    <col min="16371" max="16371" width="20.5703125" style="1178" customWidth="1"/>
    <col min="16372" max="16372" width="19.42578125" style="1178" customWidth="1"/>
    <col min="16373" max="16373" width="16.7109375" style="1178" customWidth="1"/>
    <col min="16374" max="16374" width="12.85546875" style="1178" customWidth="1"/>
    <col min="16375" max="16375" width="11" style="1178" bestFit="1" customWidth="1"/>
    <col min="16376" max="16384" width="9.28515625" style="1178"/>
  </cols>
  <sheetData>
    <row r="1" spans="1:5" ht="16.5" customHeight="1">
      <c r="A1" s="1176" t="s">
        <v>802</v>
      </c>
      <c r="B1" s="1177"/>
      <c r="C1" s="1621"/>
      <c r="D1" s="1621"/>
    </row>
    <row r="2" spans="1:5" ht="22.5" customHeight="1">
      <c r="A2" s="1622" t="s">
        <v>803</v>
      </c>
      <c r="B2" s="1622"/>
      <c r="C2" s="1623"/>
      <c r="D2" s="1623"/>
    </row>
    <row r="3" spans="1:5" s="1181" customFormat="1" ht="18" customHeight="1">
      <c r="A3" s="1179"/>
      <c r="B3" s="1180"/>
      <c r="C3" s="1624" t="s">
        <v>2</v>
      </c>
      <c r="D3" s="1624"/>
    </row>
    <row r="4" spans="1:5" s="1184" customFormat="1" ht="79.5" customHeight="1">
      <c r="A4" s="1625" t="s">
        <v>804</v>
      </c>
      <c r="B4" s="1627" t="s">
        <v>805</v>
      </c>
      <c r="C4" s="1182" t="s">
        <v>238</v>
      </c>
      <c r="D4" s="1183" t="s">
        <v>239</v>
      </c>
    </row>
    <row r="5" spans="1:5" s="1184" customFormat="1" ht="24" customHeight="1">
      <c r="A5" s="1626"/>
      <c r="B5" s="1628"/>
      <c r="C5" s="1185" t="s">
        <v>806</v>
      </c>
      <c r="D5" s="1186" t="s">
        <v>242</v>
      </c>
    </row>
    <row r="6" spans="1:5" s="1184" customFormat="1" ht="21.6" customHeight="1">
      <c r="A6" s="1187">
        <v>1</v>
      </c>
      <c r="B6" s="1188">
        <v>2</v>
      </c>
      <c r="C6" s="1189">
        <v>3</v>
      </c>
      <c r="D6" s="1186" t="s">
        <v>35</v>
      </c>
    </row>
    <row r="7" spans="1:5" s="1195" customFormat="1" ht="29.1" customHeight="1">
      <c r="A7" s="1190" t="s">
        <v>807</v>
      </c>
      <c r="B7" s="1191">
        <v>15107319000</v>
      </c>
      <c r="C7" s="1192">
        <v>5734794197.0799999</v>
      </c>
      <c r="D7" s="1193">
        <v>0.37960370050304754</v>
      </c>
      <c r="E7" s="1194"/>
    </row>
    <row r="8" spans="1:5" s="1195" customFormat="1" ht="29.1" customHeight="1">
      <c r="A8" s="1190" t="s">
        <v>808</v>
      </c>
      <c r="B8" s="1191">
        <v>3513920000</v>
      </c>
      <c r="C8" s="1192">
        <v>1236260532.04</v>
      </c>
      <c r="D8" s="1193">
        <v>0.35181806416765321</v>
      </c>
      <c r="E8" s="1194"/>
    </row>
    <row r="9" spans="1:5" s="1195" customFormat="1" ht="29.1" customHeight="1">
      <c r="A9" s="1190" t="s">
        <v>809</v>
      </c>
      <c r="B9" s="1191">
        <v>1151191000</v>
      </c>
      <c r="C9" s="1192">
        <v>594114575.49000001</v>
      </c>
      <c r="D9" s="1193">
        <v>0.51608688348849152</v>
      </c>
      <c r="E9" s="1194"/>
    </row>
    <row r="10" spans="1:5" s="1195" customFormat="1" ht="29.1" customHeight="1">
      <c r="A10" s="1190" t="s">
        <v>810</v>
      </c>
      <c r="B10" s="1191">
        <v>2376000000</v>
      </c>
      <c r="C10" s="1192">
        <v>1020342389.65</v>
      </c>
      <c r="D10" s="1193">
        <v>0.42943703268097644</v>
      </c>
      <c r="E10" s="1194"/>
    </row>
    <row r="11" spans="1:5" s="1195" customFormat="1" ht="29.1" customHeight="1">
      <c r="A11" s="1190" t="s">
        <v>811</v>
      </c>
      <c r="B11" s="1191">
        <v>1832162000</v>
      </c>
      <c r="C11" s="1192">
        <v>408377460.63999999</v>
      </c>
      <c r="D11" s="1193">
        <v>0.22289375101110054</v>
      </c>
      <c r="E11" s="1194"/>
    </row>
    <row r="12" spans="1:5" s="1195" customFormat="1" ht="29.1" customHeight="1">
      <c r="A12" s="1190" t="s">
        <v>812</v>
      </c>
      <c r="B12" s="1196">
        <v>1323234000</v>
      </c>
      <c r="C12" s="1192">
        <v>585956183.74000001</v>
      </c>
      <c r="D12" s="1193">
        <v>0.44282128764829198</v>
      </c>
      <c r="E12" s="1194"/>
    </row>
    <row r="13" spans="1:5" s="1195" customFormat="1" ht="29.1" customHeight="1">
      <c r="A13" s="1190" t="s">
        <v>813</v>
      </c>
      <c r="B13" s="1191">
        <v>1022747000</v>
      </c>
      <c r="C13" s="1192">
        <v>347379192.51999998</v>
      </c>
      <c r="D13" s="1193">
        <v>0.33965310337747262</v>
      </c>
      <c r="E13" s="1194"/>
    </row>
    <row r="14" spans="1:5" s="1195" customFormat="1" ht="29.1" customHeight="1">
      <c r="A14" s="1190" t="s">
        <v>814</v>
      </c>
      <c r="B14" s="1191">
        <v>1207410000</v>
      </c>
      <c r="C14" s="1192">
        <v>561928487.55999994</v>
      </c>
      <c r="D14" s="1193">
        <v>0.46539989527997944</v>
      </c>
      <c r="E14" s="1194"/>
    </row>
    <row r="15" spans="1:5" s="1195" customFormat="1" ht="29.1" customHeight="1">
      <c r="A15" s="1190" t="s">
        <v>815</v>
      </c>
      <c r="B15" s="1191">
        <v>545537000</v>
      </c>
      <c r="C15" s="1192">
        <v>201629557.69999999</v>
      </c>
      <c r="D15" s="1193">
        <v>0.36959831817090316</v>
      </c>
      <c r="E15" s="1194"/>
    </row>
    <row r="16" spans="1:5" s="1195" customFormat="1" ht="29.1" customHeight="1">
      <c r="A16" s="1190" t="s">
        <v>816</v>
      </c>
      <c r="B16" s="1191">
        <v>1178044000</v>
      </c>
      <c r="C16" s="1192">
        <v>378548030.89999998</v>
      </c>
      <c r="D16" s="1193">
        <v>0.32133607140310544</v>
      </c>
      <c r="E16" s="1194"/>
    </row>
    <row r="17" spans="1:5" s="1195" customFormat="1" ht="29.1" customHeight="1">
      <c r="A17" s="1190" t="s">
        <v>817</v>
      </c>
      <c r="B17" s="1196">
        <v>2085021000</v>
      </c>
      <c r="C17" s="1192">
        <v>485285216.64999998</v>
      </c>
      <c r="D17" s="1193">
        <v>0.23274835920117828</v>
      </c>
      <c r="E17" s="1194"/>
    </row>
    <row r="18" spans="1:5" s="1195" customFormat="1" ht="29.1" customHeight="1">
      <c r="A18" s="1190" t="s">
        <v>818</v>
      </c>
      <c r="B18" s="1191">
        <v>1062652000</v>
      </c>
      <c r="C18" s="1192">
        <v>585505329.26999998</v>
      </c>
      <c r="D18" s="1193">
        <v>0.55098501604476346</v>
      </c>
      <c r="E18" s="1194"/>
    </row>
    <row r="19" spans="1:5" s="1195" customFormat="1" ht="29.1" customHeight="1">
      <c r="A19" s="1190" t="s">
        <v>819</v>
      </c>
      <c r="B19" s="1196">
        <v>657259000</v>
      </c>
      <c r="C19" s="1192">
        <v>255265891.90000001</v>
      </c>
      <c r="D19" s="1193">
        <v>0.38837945452249417</v>
      </c>
      <c r="E19" s="1194"/>
    </row>
    <row r="20" spans="1:5" s="1195" customFormat="1" ht="29.1" customHeight="1">
      <c r="A20" s="1190" t="s">
        <v>820</v>
      </c>
      <c r="B20" s="1196">
        <v>1237066000</v>
      </c>
      <c r="C20" s="1192">
        <v>735356788.71000004</v>
      </c>
      <c r="D20" s="1193">
        <v>0.59443618102025275</v>
      </c>
      <c r="E20" s="1194"/>
    </row>
    <row r="21" spans="1:5" s="1195" customFormat="1" ht="29.1" customHeight="1">
      <c r="A21" s="1190" t="s">
        <v>821</v>
      </c>
      <c r="B21" s="1191">
        <v>561391000</v>
      </c>
      <c r="C21" s="1192">
        <v>268735525.51999998</v>
      </c>
      <c r="D21" s="1193">
        <v>0.47869582077375661</v>
      </c>
      <c r="E21" s="1194"/>
    </row>
    <row r="22" spans="1:5" s="1195" customFormat="1" ht="29.1" customHeight="1">
      <c r="A22" s="1190" t="s">
        <v>822</v>
      </c>
      <c r="B22" s="1191">
        <v>1029164000</v>
      </c>
      <c r="C22" s="1192">
        <v>483791125.97000003</v>
      </c>
      <c r="D22" s="1193">
        <v>0.47008166431200471</v>
      </c>
      <c r="E22" s="1194"/>
    </row>
    <row r="23" spans="1:5" s="1195" customFormat="1" ht="29.1" customHeight="1">
      <c r="A23" s="1190" t="s">
        <v>823</v>
      </c>
      <c r="B23" s="1191">
        <v>1892694000</v>
      </c>
      <c r="C23" s="1192">
        <v>674639326.38</v>
      </c>
      <c r="D23" s="1193">
        <v>0.35644395046425886</v>
      </c>
      <c r="E23" s="1194"/>
    </row>
    <row r="24" spans="1:5" s="1195" customFormat="1" ht="29.1" customHeight="1">
      <c r="A24" s="1190" t="s">
        <v>824</v>
      </c>
      <c r="B24" s="1196">
        <v>676734000</v>
      </c>
      <c r="C24" s="1192">
        <v>291201438.19999999</v>
      </c>
      <c r="D24" s="1193">
        <v>0.43030413456394978</v>
      </c>
      <c r="E24" s="1194"/>
    </row>
    <row r="25" spans="1:5" s="1195" customFormat="1" ht="29.1" customHeight="1">
      <c r="A25" s="1190" t="s">
        <v>825</v>
      </c>
      <c r="B25" s="1196">
        <v>1185479000</v>
      </c>
      <c r="C25" s="1192">
        <v>382656767.70999998</v>
      </c>
      <c r="D25" s="1193">
        <v>0.32278662693307936</v>
      </c>
      <c r="E25" s="1194"/>
    </row>
    <row r="26" spans="1:5" s="1195" customFormat="1" ht="29.1" customHeight="1">
      <c r="A26" s="1190" t="s">
        <v>826</v>
      </c>
      <c r="B26" s="1196">
        <v>1239784000</v>
      </c>
      <c r="C26" s="1192">
        <v>553663991.95000005</v>
      </c>
      <c r="D26" s="1193">
        <v>0.44658101084543761</v>
      </c>
      <c r="E26" s="1194"/>
    </row>
    <row r="27" spans="1:5" s="1195" customFormat="1" ht="29.1" customHeight="1" thickBot="1">
      <c r="A27" s="1190" t="s">
        <v>827</v>
      </c>
      <c r="B27" s="1191">
        <v>786507000</v>
      </c>
      <c r="C27" s="1192">
        <v>473160279.44</v>
      </c>
      <c r="D27" s="1193">
        <v>0.60159703529657083</v>
      </c>
      <c r="E27" s="1194"/>
    </row>
    <row r="28" spans="1:5" s="1195" customFormat="1" ht="29.1" customHeight="1" thickTop="1" thickBot="1">
      <c r="A28" s="1197" t="s">
        <v>828</v>
      </c>
      <c r="B28" s="1198">
        <v>17690723000</v>
      </c>
      <c r="C28" s="1199">
        <v>7264703134.1199999</v>
      </c>
      <c r="D28" s="1200">
        <v>0.41065043718789784</v>
      </c>
      <c r="E28" s="1194"/>
    </row>
    <row r="29" spans="1:5" s="1195" customFormat="1" ht="29.1" customHeight="1" thickTop="1">
      <c r="A29" s="1201" t="s">
        <v>829</v>
      </c>
      <c r="B29" s="1202">
        <v>372163000</v>
      </c>
      <c r="C29" s="1203">
        <v>95060502.540000007</v>
      </c>
      <c r="D29" s="1193">
        <v>0.25542706432396561</v>
      </c>
      <c r="E29" s="1194"/>
    </row>
    <row r="30" spans="1:5" s="1195" customFormat="1" ht="29.1" customHeight="1">
      <c r="A30" s="1201" t="s">
        <v>830</v>
      </c>
      <c r="B30" s="1202">
        <v>286055000</v>
      </c>
      <c r="C30" s="1203">
        <v>229443060.83000001</v>
      </c>
      <c r="D30" s="1193">
        <v>0.80209421555295313</v>
      </c>
      <c r="E30" s="1194"/>
    </row>
    <row r="31" spans="1:5" s="1195" customFormat="1" ht="29.1" customHeight="1" thickBot="1">
      <c r="A31" s="1204" t="s">
        <v>831</v>
      </c>
      <c r="B31" s="1205">
        <v>2272621000</v>
      </c>
      <c r="C31" s="1206">
        <v>292651969.29000002</v>
      </c>
      <c r="D31" s="1207">
        <v>0.12877288790783858</v>
      </c>
      <c r="E31" s="1194"/>
    </row>
    <row r="32" spans="1:5" s="1195" customFormat="1" ht="29.1" customHeight="1" thickTop="1" thickBot="1">
      <c r="A32" s="1208" t="s">
        <v>832</v>
      </c>
      <c r="B32" s="1209">
        <v>44602154000</v>
      </c>
      <c r="C32" s="1210">
        <v>16875747821.68</v>
      </c>
      <c r="D32" s="1211">
        <v>0.37836172265760976</v>
      </c>
      <c r="E32" s="1194"/>
    </row>
    <row r="33" spans="1:5" s="1195" customFormat="1" ht="29.1" customHeight="1" thickTop="1">
      <c r="A33" s="1212" t="s">
        <v>833</v>
      </c>
      <c r="B33" s="1213"/>
      <c r="C33" s="1203">
        <v>5922972.6600000001</v>
      </c>
      <c r="D33" s="1214"/>
      <c r="E33" s="1194"/>
    </row>
    <row r="34" spans="1:5" s="1195" customFormat="1" ht="29.1" customHeight="1">
      <c r="A34" s="1215" t="s">
        <v>834</v>
      </c>
      <c r="B34" s="1216"/>
      <c r="C34" s="1192">
        <v>5864.19</v>
      </c>
      <c r="D34" s="1217" t="s">
        <v>48</v>
      </c>
      <c r="E34" s="1194"/>
    </row>
    <row r="35" spans="1:5" s="1195" customFormat="1" ht="29.1" customHeight="1">
      <c r="A35" s="1215" t="s">
        <v>835</v>
      </c>
      <c r="B35" s="1216"/>
      <c r="C35" s="1192">
        <v>3850</v>
      </c>
      <c r="D35" s="1217" t="s">
        <v>48</v>
      </c>
      <c r="E35" s="1194"/>
    </row>
    <row r="36" spans="1:5" s="1195" customFormat="1" ht="29.1" customHeight="1" thickBot="1">
      <c r="A36" s="1218" t="s">
        <v>836</v>
      </c>
      <c r="B36" s="1219"/>
      <c r="C36" s="1206">
        <v>2228.35</v>
      </c>
      <c r="D36" s="1220"/>
      <c r="E36" s="1194"/>
    </row>
    <row r="37" spans="1:5" s="1195" customFormat="1" ht="29.1" customHeight="1" thickTop="1" thickBot="1">
      <c r="A37" s="1221" t="s">
        <v>837</v>
      </c>
      <c r="B37" s="1209"/>
      <c r="C37" s="1222">
        <v>5934915.2000000002</v>
      </c>
      <c r="D37" s="1223" t="s">
        <v>48</v>
      </c>
      <c r="E37" s="1194"/>
    </row>
    <row r="38" spans="1:5" s="1195" customFormat="1" ht="29.1" customHeight="1" thickTop="1">
      <c r="A38" s="1224" t="s">
        <v>838</v>
      </c>
      <c r="B38" s="1225">
        <v>13490000</v>
      </c>
      <c r="C38" s="1203">
        <v>251459.37</v>
      </c>
      <c r="D38" s="1226">
        <v>1.8640427724240176E-2</v>
      </c>
      <c r="E38" s="1194"/>
    </row>
    <row r="39" spans="1:5" s="1195" customFormat="1" ht="29.1" customHeight="1">
      <c r="A39" s="1190" t="s">
        <v>839</v>
      </c>
      <c r="B39" s="1196">
        <v>1082000</v>
      </c>
      <c r="C39" s="1203">
        <v>24004.25</v>
      </c>
      <c r="D39" s="1193">
        <v>2.218507393715342E-2</v>
      </c>
      <c r="E39" s="1194"/>
    </row>
    <row r="40" spans="1:5" s="1195" customFormat="1" ht="29.1" customHeight="1" thickBot="1">
      <c r="A40" s="1190" t="s">
        <v>840</v>
      </c>
      <c r="B40" s="1191">
        <v>20166116000</v>
      </c>
      <c r="C40" s="1227">
        <v>7732831606.5200005</v>
      </c>
      <c r="D40" s="1226">
        <v>0.38345666594995292</v>
      </c>
      <c r="E40" s="1194"/>
    </row>
    <row r="41" spans="1:5" s="1231" customFormat="1" ht="39" customHeight="1" thickTop="1" thickBot="1">
      <c r="A41" s="1228" t="s">
        <v>841</v>
      </c>
      <c r="B41" s="1198">
        <v>64782842000</v>
      </c>
      <c r="C41" s="1198">
        <v>24614789807.02</v>
      </c>
      <c r="D41" s="1229">
        <v>0.37995847429817914</v>
      </c>
      <c r="E41" s="1230"/>
    </row>
    <row r="42" spans="1:5" ht="15.75" thickTop="1">
      <c r="C42" s="1232"/>
      <c r="E42" s="1233"/>
    </row>
    <row r="43" spans="1:5" ht="15" customHeight="1">
      <c r="A43" s="1234"/>
      <c r="E43" s="1233"/>
    </row>
    <row r="44" spans="1:5" ht="24.75" customHeight="1">
      <c r="A44" s="1233"/>
      <c r="B44" s="1233"/>
    </row>
    <row r="45" spans="1:5">
      <c r="A45" s="1233"/>
      <c r="B45" s="1233"/>
    </row>
    <row r="46" spans="1:5">
      <c r="A46" s="1236"/>
      <c r="B46" s="1233"/>
    </row>
    <row r="47" spans="1:5">
      <c r="A47" s="1233"/>
      <c r="B47" s="1233"/>
    </row>
    <row r="48" spans="1:5">
      <c r="A48" s="1233"/>
      <c r="B48" s="1233"/>
    </row>
    <row r="49" spans="1:2">
      <c r="A49" s="1233"/>
      <c r="B49" s="1233"/>
    </row>
  </sheetData>
  <mergeCells count="6">
    <mergeCell ref="C1:D1"/>
    <mergeCell ref="A2:B2"/>
    <mergeCell ref="C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65" firstPageNumber="64" fitToHeight="2" orientation="landscape" useFirstPageNumber="1" r:id="rId1"/>
  <headerFooter alignWithMargins="0">
    <oddHeader>&amp;C&amp;"Arial CE,Standardowy"- &amp;P -</oddHeader>
  </headerFooter>
  <rowBreaks count="2" manualBreakCount="2">
    <brk id="24" max="3" man="1"/>
    <brk id="42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showGridLines="0" zoomScale="56" zoomScaleNormal="56" zoomScaleSheetLayoutView="75" zoomScalePageLayoutView="40" workbookViewId="0"/>
  </sheetViews>
  <sheetFormatPr defaultColWidth="9.28515625" defaultRowHeight="37.5" customHeight="1"/>
  <cols>
    <col min="1" max="1" width="9" style="1453" customWidth="1"/>
    <col min="2" max="2" width="7.85546875" style="1454" customWidth="1"/>
    <col min="3" max="3" width="36" style="1455" customWidth="1"/>
    <col min="4" max="4" width="77" style="1456" customWidth="1"/>
    <col min="5" max="5" width="18.7109375" style="1457" customWidth="1"/>
    <col min="6" max="6" width="17.7109375" style="1461" customWidth="1"/>
    <col min="7" max="7" width="18.7109375" style="1459" customWidth="1"/>
    <col min="8" max="8" width="17.7109375" style="1460" customWidth="1"/>
    <col min="9" max="9" width="18.7109375" style="1460" customWidth="1"/>
    <col min="10" max="10" width="17.7109375" style="1459" customWidth="1"/>
    <col min="11" max="11" width="16.140625" style="1247" customWidth="1"/>
    <col min="12" max="12" width="13.7109375" style="1247" customWidth="1"/>
    <col min="13" max="256" width="9.28515625" style="1247"/>
    <col min="257" max="257" width="9" style="1247" customWidth="1"/>
    <col min="258" max="258" width="7.85546875" style="1247" customWidth="1"/>
    <col min="259" max="259" width="36" style="1247" customWidth="1"/>
    <col min="260" max="260" width="77" style="1247" customWidth="1"/>
    <col min="261" max="261" width="18.7109375" style="1247" customWidth="1"/>
    <col min="262" max="262" width="17.7109375" style="1247" customWidth="1"/>
    <col min="263" max="263" width="18.7109375" style="1247" customWidth="1"/>
    <col min="264" max="264" width="17.7109375" style="1247" customWidth="1"/>
    <col min="265" max="265" width="18.7109375" style="1247" customWidth="1"/>
    <col min="266" max="266" width="17.7109375" style="1247" customWidth="1"/>
    <col min="267" max="267" width="16.140625" style="1247" customWidth="1"/>
    <col min="268" max="268" width="13.7109375" style="1247" customWidth="1"/>
    <col min="269" max="512" width="9.28515625" style="1247"/>
    <col min="513" max="513" width="9" style="1247" customWidth="1"/>
    <col min="514" max="514" width="7.85546875" style="1247" customWidth="1"/>
    <col min="515" max="515" width="36" style="1247" customWidth="1"/>
    <col min="516" max="516" width="77" style="1247" customWidth="1"/>
    <col min="517" max="517" width="18.7109375" style="1247" customWidth="1"/>
    <col min="518" max="518" width="17.7109375" style="1247" customWidth="1"/>
    <col min="519" max="519" width="18.7109375" style="1247" customWidth="1"/>
    <col min="520" max="520" width="17.7109375" style="1247" customWidth="1"/>
    <col min="521" max="521" width="18.7109375" style="1247" customWidth="1"/>
    <col min="522" max="522" width="17.7109375" style="1247" customWidth="1"/>
    <col min="523" max="523" width="16.140625" style="1247" customWidth="1"/>
    <col min="524" max="524" width="13.7109375" style="1247" customWidth="1"/>
    <col min="525" max="768" width="9.28515625" style="1247"/>
    <col min="769" max="769" width="9" style="1247" customWidth="1"/>
    <col min="770" max="770" width="7.85546875" style="1247" customWidth="1"/>
    <col min="771" max="771" width="36" style="1247" customWidth="1"/>
    <col min="772" max="772" width="77" style="1247" customWidth="1"/>
    <col min="773" max="773" width="18.7109375" style="1247" customWidth="1"/>
    <col min="774" max="774" width="17.7109375" style="1247" customWidth="1"/>
    <col min="775" max="775" width="18.7109375" style="1247" customWidth="1"/>
    <col min="776" max="776" width="17.7109375" style="1247" customWidth="1"/>
    <col min="777" max="777" width="18.7109375" style="1247" customWidth="1"/>
    <col min="778" max="778" width="17.7109375" style="1247" customWidth="1"/>
    <col min="779" max="779" width="16.140625" style="1247" customWidth="1"/>
    <col min="780" max="780" width="13.7109375" style="1247" customWidth="1"/>
    <col min="781" max="1024" width="9.28515625" style="1247"/>
    <col min="1025" max="1025" width="9" style="1247" customWidth="1"/>
    <col min="1026" max="1026" width="7.85546875" style="1247" customWidth="1"/>
    <col min="1027" max="1027" width="36" style="1247" customWidth="1"/>
    <col min="1028" max="1028" width="77" style="1247" customWidth="1"/>
    <col min="1029" max="1029" width="18.7109375" style="1247" customWidth="1"/>
    <col min="1030" max="1030" width="17.7109375" style="1247" customWidth="1"/>
    <col min="1031" max="1031" width="18.7109375" style="1247" customWidth="1"/>
    <col min="1032" max="1032" width="17.7109375" style="1247" customWidth="1"/>
    <col min="1033" max="1033" width="18.7109375" style="1247" customWidth="1"/>
    <col min="1034" max="1034" width="17.7109375" style="1247" customWidth="1"/>
    <col min="1035" max="1035" width="16.140625" style="1247" customWidth="1"/>
    <col min="1036" max="1036" width="13.7109375" style="1247" customWidth="1"/>
    <col min="1037" max="1280" width="9.28515625" style="1247"/>
    <col min="1281" max="1281" width="9" style="1247" customWidth="1"/>
    <col min="1282" max="1282" width="7.85546875" style="1247" customWidth="1"/>
    <col min="1283" max="1283" width="36" style="1247" customWidth="1"/>
    <col min="1284" max="1284" width="77" style="1247" customWidth="1"/>
    <col min="1285" max="1285" width="18.7109375" style="1247" customWidth="1"/>
    <col min="1286" max="1286" width="17.7109375" style="1247" customWidth="1"/>
    <col min="1287" max="1287" width="18.7109375" style="1247" customWidth="1"/>
    <col min="1288" max="1288" width="17.7109375" style="1247" customWidth="1"/>
    <col min="1289" max="1289" width="18.7109375" style="1247" customWidth="1"/>
    <col min="1290" max="1290" width="17.7109375" style="1247" customWidth="1"/>
    <col min="1291" max="1291" width="16.140625" style="1247" customWidth="1"/>
    <col min="1292" max="1292" width="13.7109375" style="1247" customWidth="1"/>
    <col min="1293" max="1536" width="9.28515625" style="1247"/>
    <col min="1537" max="1537" width="9" style="1247" customWidth="1"/>
    <col min="1538" max="1538" width="7.85546875" style="1247" customWidth="1"/>
    <col min="1539" max="1539" width="36" style="1247" customWidth="1"/>
    <col min="1540" max="1540" width="77" style="1247" customWidth="1"/>
    <col min="1541" max="1541" width="18.7109375" style="1247" customWidth="1"/>
    <col min="1542" max="1542" width="17.7109375" style="1247" customWidth="1"/>
    <col min="1543" max="1543" width="18.7109375" style="1247" customWidth="1"/>
    <col min="1544" max="1544" width="17.7109375" style="1247" customWidth="1"/>
    <col min="1545" max="1545" width="18.7109375" style="1247" customWidth="1"/>
    <col min="1546" max="1546" width="17.7109375" style="1247" customWidth="1"/>
    <col min="1547" max="1547" width="16.140625" style="1247" customWidth="1"/>
    <col min="1548" max="1548" width="13.7109375" style="1247" customWidth="1"/>
    <col min="1549" max="1792" width="9.28515625" style="1247"/>
    <col min="1793" max="1793" width="9" style="1247" customWidth="1"/>
    <col min="1794" max="1794" width="7.85546875" style="1247" customWidth="1"/>
    <col min="1795" max="1795" width="36" style="1247" customWidth="1"/>
    <col min="1796" max="1796" width="77" style="1247" customWidth="1"/>
    <col min="1797" max="1797" width="18.7109375" style="1247" customWidth="1"/>
    <col min="1798" max="1798" width="17.7109375" style="1247" customWidth="1"/>
    <col min="1799" max="1799" width="18.7109375" style="1247" customWidth="1"/>
    <col min="1800" max="1800" width="17.7109375" style="1247" customWidth="1"/>
    <col min="1801" max="1801" width="18.7109375" style="1247" customWidth="1"/>
    <col min="1802" max="1802" width="17.7109375" style="1247" customWidth="1"/>
    <col min="1803" max="1803" width="16.140625" style="1247" customWidth="1"/>
    <col min="1804" max="1804" width="13.7109375" style="1247" customWidth="1"/>
    <col min="1805" max="2048" width="9.28515625" style="1247"/>
    <col min="2049" max="2049" width="9" style="1247" customWidth="1"/>
    <col min="2050" max="2050" width="7.85546875" style="1247" customWidth="1"/>
    <col min="2051" max="2051" width="36" style="1247" customWidth="1"/>
    <col min="2052" max="2052" width="77" style="1247" customWidth="1"/>
    <col min="2053" max="2053" width="18.7109375" style="1247" customWidth="1"/>
    <col min="2054" max="2054" width="17.7109375" style="1247" customWidth="1"/>
    <col min="2055" max="2055" width="18.7109375" style="1247" customWidth="1"/>
    <col min="2056" max="2056" width="17.7109375" style="1247" customWidth="1"/>
    <col min="2057" max="2057" width="18.7109375" style="1247" customWidth="1"/>
    <col min="2058" max="2058" width="17.7109375" style="1247" customWidth="1"/>
    <col min="2059" max="2059" width="16.140625" style="1247" customWidth="1"/>
    <col min="2060" max="2060" width="13.7109375" style="1247" customWidth="1"/>
    <col min="2061" max="2304" width="9.28515625" style="1247"/>
    <col min="2305" max="2305" width="9" style="1247" customWidth="1"/>
    <col min="2306" max="2306" width="7.85546875" style="1247" customWidth="1"/>
    <col min="2307" max="2307" width="36" style="1247" customWidth="1"/>
    <col min="2308" max="2308" width="77" style="1247" customWidth="1"/>
    <col min="2309" max="2309" width="18.7109375" style="1247" customWidth="1"/>
    <col min="2310" max="2310" width="17.7109375" style="1247" customWidth="1"/>
    <col min="2311" max="2311" width="18.7109375" style="1247" customWidth="1"/>
    <col min="2312" max="2312" width="17.7109375" style="1247" customWidth="1"/>
    <col min="2313" max="2313" width="18.7109375" style="1247" customWidth="1"/>
    <col min="2314" max="2314" width="17.7109375" style="1247" customWidth="1"/>
    <col min="2315" max="2315" width="16.140625" style="1247" customWidth="1"/>
    <col min="2316" max="2316" width="13.7109375" style="1247" customWidth="1"/>
    <col min="2317" max="2560" width="9.28515625" style="1247"/>
    <col min="2561" max="2561" width="9" style="1247" customWidth="1"/>
    <col min="2562" max="2562" width="7.85546875" style="1247" customWidth="1"/>
    <col min="2563" max="2563" width="36" style="1247" customWidth="1"/>
    <col min="2564" max="2564" width="77" style="1247" customWidth="1"/>
    <col min="2565" max="2565" width="18.7109375" style="1247" customWidth="1"/>
    <col min="2566" max="2566" width="17.7109375" style="1247" customWidth="1"/>
    <col min="2567" max="2567" width="18.7109375" style="1247" customWidth="1"/>
    <col min="2568" max="2568" width="17.7109375" style="1247" customWidth="1"/>
    <col min="2569" max="2569" width="18.7109375" style="1247" customWidth="1"/>
    <col min="2570" max="2570" width="17.7109375" style="1247" customWidth="1"/>
    <col min="2571" max="2571" width="16.140625" style="1247" customWidth="1"/>
    <col min="2572" max="2572" width="13.7109375" style="1247" customWidth="1"/>
    <col min="2573" max="2816" width="9.28515625" style="1247"/>
    <col min="2817" max="2817" width="9" style="1247" customWidth="1"/>
    <col min="2818" max="2818" width="7.85546875" style="1247" customWidth="1"/>
    <col min="2819" max="2819" width="36" style="1247" customWidth="1"/>
    <col min="2820" max="2820" width="77" style="1247" customWidth="1"/>
    <col min="2821" max="2821" width="18.7109375" style="1247" customWidth="1"/>
    <col min="2822" max="2822" width="17.7109375" style="1247" customWidth="1"/>
    <col min="2823" max="2823" width="18.7109375" style="1247" customWidth="1"/>
    <col min="2824" max="2824" width="17.7109375" style="1247" customWidth="1"/>
    <col min="2825" max="2825" width="18.7109375" style="1247" customWidth="1"/>
    <col min="2826" max="2826" width="17.7109375" style="1247" customWidth="1"/>
    <col min="2827" max="2827" width="16.140625" style="1247" customWidth="1"/>
    <col min="2828" max="2828" width="13.7109375" style="1247" customWidth="1"/>
    <col min="2829" max="3072" width="9.28515625" style="1247"/>
    <col min="3073" max="3073" width="9" style="1247" customWidth="1"/>
    <col min="3074" max="3074" width="7.85546875" style="1247" customWidth="1"/>
    <col min="3075" max="3075" width="36" style="1247" customWidth="1"/>
    <col min="3076" max="3076" width="77" style="1247" customWidth="1"/>
    <col min="3077" max="3077" width="18.7109375" style="1247" customWidth="1"/>
    <col min="3078" max="3078" width="17.7109375" style="1247" customWidth="1"/>
    <col min="3079" max="3079" width="18.7109375" style="1247" customWidth="1"/>
    <col min="3080" max="3080" width="17.7109375" style="1247" customWidth="1"/>
    <col min="3081" max="3081" width="18.7109375" style="1247" customWidth="1"/>
    <col min="3082" max="3082" width="17.7109375" style="1247" customWidth="1"/>
    <col min="3083" max="3083" width="16.140625" style="1247" customWidth="1"/>
    <col min="3084" max="3084" width="13.7109375" style="1247" customWidth="1"/>
    <col min="3085" max="3328" width="9.28515625" style="1247"/>
    <col min="3329" max="3329" width="9" style="1247" customWidth="1"/>
    <col min="3330" max="3330" width="7.85546875" style="1247" customWidth="1"/>
    <col min="3331" max="3331" width="36" style="1247" customWidth="1"/>
    <col min="3332" max="3332" width="77" style="1247" customWidth="1"/>
    <col min="3333" max="3333" width="18.7109375" style="1247" customWidth="1"/>
    <col min="3334" max="3334" width="17.7109375" style="1247" customWidth="1"/>
    <col min="3335" max="3335" width="18.7109375" style="1247" customWidth="1"/>
    <col min="3336" max="3336" width="17.7109375" style="1247" customWidth="1"/>
    <col min="3337" max="3337" width="18.7109375" style="1247" customWidth="1"/>
    <col min="3338" max="3338" width="17.7109375" style="1247" customWidth="1"/>
    <col min="3339" max="3339" width="16.140625" style="1247" customWidth="1"/>
    <col min="3340" max="3340" width="13.7109375" style="1247" customWidth="1"/>
    <col min="3341" max="3584" width="9.28515625" style="1247"/>
    <col min="3585" max="3585" width="9" style="1247" customWidth="1"/>
    <col min="3586" max="3586" width="7.85546875" style="1247" customWidth="1"/>
    <col min="3587" max="3587" width="36" style="1247" customWidth="1"/>
    <col min="3588" max="3588" width="77" style="1247" customWidth="1"/>
    <col min="3589" max="3589" width="18.7109375" style="1247" customWidth="1"/>
    <col min="3590" max="3590" width="17.7109375" style="1247" customWidth="1"/>
    <col min="3591" max="3591" width="18.7109375" style="1247" customWidth="1"/>
    <col min="3592" max="3592" width="17.7109375" style="1247" customWidth="1"/>
    <col min="3593" max="3593" width="18.7109375" style="1247" customWidth="1"/>
    <col min="3594" max="3594" width="17.7109375" style="1247" customWidth="1"/>
    <col min="3595" max="3595" width="16.140625" style="1247" customWidth="1"/>
    <col min="3596" max="3596" width="13.7109375" style="1247" customWidth="1"/>
    <col min="3597" max="3840" width="9.28515625" style="1247"/>
    <col min="3841" max="3841" width="9" style="1247" customWidth="1"/>
    <col min="3842" max="3842" width="7.85546875" style="1247" customWidth="1"/>
    <col min="3843" max="3843" width="36" style="1247" customWidth="1"/>
    <col min="3844" max="3844" width="77" style="1247" customWidth="1"/>
    <col min="3845" max="3845" width="18.7109375" style="1247" customWidth="1"/>
    <col min="3846" max="3846" width="17.7109375" style="1247" customWidth="1"/>
    <col min="3847" max="3847" width="18.7109375" style="1247" customWidth="1"/>
    <col min="3848" max="3848" width="17.7109375" style="1247" customWidth="1"/>
    <col min="3849" max="3849" width="18.7109375" style="1247" customWidth="1"/>
    <col min="3850" max="3850" width="17.7109375" style="1247" customWidth="1"/>
    <col min="3851" max="3851" width="16.140625" style="1247" customWidth="1"/>
    <col min="3852" max="3852" width="13.7109375" style="1247" customWidth="1"/>
    <col min="3853" max="4096" width="9.28515625" style="1247"/>
    <col min="4097" max="4097" width="9" style="1247" customWidth="1"/>
    <col min="4098" max="4098" width="7.85546875" style="1247" customWidth="1"/>
    <col min="4099" max="4099" width="36" style="1247" customWidth="1"/>
    <col min="4100" max="4100" width="77" style="1247" customWidth="1"/>
    <col min="4101" max="4101" width="18.7109375" style="1247" customWidth="1"/>
    <col min="4102" max="4102" width="17.7109375" style="1247" customWidth="1"/>
    <col min="4103" max="4103" width="18.7109375" style="1247" customWidth="1"/>
    <col min="4104" max="4104" width="17.7109375" style="1247" customWidth="1"/>
    <col min="4105" max="4105" width="18.7109375" style="1247" customWidth="1"/>
    <col min="4106" max="4106" width="17.7109375" style="1247" customWidth="1"/>
    <col min="4107" max="4107" width="16.140625" style="1247" customWidth="1"/>
    <col min="4108" max="4108" width="13.7109375" style="1247" customWidth="1"/>
    <col min="4109" max="4352" width="9.28515625" style="1247"/>
    <col min="4353" max="4353" width="9" style="1247" customWidth="1"/>
    <col min="4354" max="4354" width="7.85546875" style="1247" customWidth="1"/>
    <col min="4355" max="4355" width="36" style="1247" customWidth="1"/>
    <col min="4356" max="4356" width="77" style="1247" customWidth="1"/>
    <col min="4357" max="4357" width="18.7109375" style="1247" customWidth="1"/>
    <col min="4358" max="4358" width="17.7109375" style="1247" customWidth="1"/>
    <col min="4359" max="4359" width="18.7109375" style="1247" customWidth="1"/>
    <col min="4360" max="4360" width="17.7109375" style="1247" customWidth="1"/>
    <col min="4361" max="4361" width="18.7109375" style="1247" customWidth="1"/>
    <col min="4362" max="4362" width="17.7109375" style="1247" customWidth="1"/>
    <col min="4363" max="4363" width="16.140625" style="1247" customWidth="1"/>
    <col min="4364" max="4364" width="13.7109375" style="1247" customWidth="1"/>
    <col min="4365" max="4608" width="9.28515625" style="1247"/>
    <col min="4609" max="4609" width="9" style="1247" customWidth="1"/>
    <col min="4610" max="4610" width="7.85546875" style="1247" customWidth="1"/>
    <col min="4611" max="4611" width="36" style="1247" customWidth="1"/>
    <col min="4612" max="4612" width="77" style="1247" customWidth="1"/>
    <col min="4613" max="4613" width="18.7109375" style="1247" customWidth="1"/>
    <col min="4614" max="4614" width="17.7109375" style="1247" customWidth="1"/>
    <col min="4615" max="4615" width="18.7109375" style="1247" customWidth="1"/>
    <col min="4616" max="4616" width="17.7109375" style="1247" customWidth="1"/>
    <col min="4617" max="4617" width="18.7109375" style="1247" customWidth="1"/>
    <col min="4618" max="4618" width="17.7109375" style="1247" customWidth="1"/>
    <col min="4619" max="4619" width="16.140625" style="1247" customWidth="1"/>
    <col min="4620" max="4620" width="13.7109375" style="1247" customWidth="1"/>
    <col min="4621" max="4864" width="9.28515625" style="1247"/>
    <col min="4865" max="4865" width="9" style="1247" customWidth="1"/>
    <col min="4866" max="4866" width="7.85546875" style="1247" customWidth="1"/>
    <col min="4867" max="4867" width="36" style="1247" customWidth="1"/>
    <col min="4868" max="4868" width="77" style="1247" customWidth="1"/>
    <col min="4869" max="4869" width="18.7109375" style="1247" customWidth="1"/>
    <col min="4870" max="4870" width="17.7109375" style="1247" customWidth="1"/>
    <col min="4871" max="4871" width="18.7109375" style="1247" customWidth="1"/>
    <col min="4872" max="4872" width="17.7109375" style="1247" customWidth="1"/>
    <col min="4873" max="4873" width="18.7109375" style="1247" customWidth="1"/>
    <col min="4874" max="4874" width="17.7109375" style="1247" customWidth="1"/>
    <col min="4875" max="4875" width="16.140625" style="1247" customWidth="1"/>
    <col min="4876" max="4876" width="13.7109375" style="1247" customWidth="1"/>
    <col min="4877" max="5120" width="9.28515625" style="1247"/>
    <col min="5121" max="5121" width="9" style="1247" customWidth="1"/>
    <col min="5122" max="5122" width="7.85546875" style="1247" customWidth="1"/>
    <col min="5123" max="5123" width="36" style="1247" customWidth="1"/>
    <col min="5124" max="5124" width="77" style="1247" customWidth="1"/>
    <col min="5125" max="5125" width="18.7109375" style="1247" customWidth="1"/>
    <col min="5126" max="5126" width="17.7109375" style="1247" customWidth="1"/>
    <col min="5127" max="5127" width="18.7109375" style="1247" customWidth="1"/>
    <col min="5128" max="5128" width="17.7109375" style="1247" customWidth="1"/>
    <col min="5129" max="5129" width="18.7109375" style="1247" customWidth="1"/>
    <col min="5130" max="5130" width="17.7109375" style="1247" customWidth="1"/>
    <col min="5131" max="5131" width="16.140625" style="1247" customWidth="1"/>
    <col min="5132" max="5132" width="13.7109375" style="1247" customWidth="1"/>
    <col min="5133" max="5376" width="9.28515625" style="1247"/>
    <col min="5377" max="5377" width="9" style="1247" customWidth="1"/>
    <col min="5378" max="5378" width="7.85546875" style="1247" customWidth="1"/>
    <col min="5379" max="5379" width="36" style="1247" customWidth="1"/>
    <col min="5380" max="5380" width="77" style="1247" customWidth="1"/>
    <col min="5381" max="5381" width="18.7109375" style="1247" customWidth="1"/>
    <col min="5382" max="5382" width="17.7109375" style="1247" customWidth="1"/>
    <col min="5383" max="5383" width="18.7109375" style="1247" customWidth="1"/>
    <col min="5384" max="5384" width="17.7109375" style="1247" customWidth="1"/>
    <col min="5385" max="5385" width="18.7109375" style="1247" customWidth="1"/>
    <col min="5386" max="5386" width="17.7109375" style="1247" customWidth="1"/>
    <col min="5387" max="5387" width="16.140625" style="1247" customWidth="1"/>
    <col min="5388" max="5388" width="13.7109375" style="1247" customWidth="1"/>
    <col min="5389" max="5632" width="9.28515625" style="1247"/>
    <col min="5633" max="5633" width="9" style="1247" customWidth="1"/>
    <col min="5634" max="5634" width="7.85546875" style="1247" customWidth="1"/>
    <col min="5635" max="5635" width="36" style="1247" customWidth="1"/>
    <col min="5636" max="5636" width="77" style="1247" customWidth="1"/>
    <col min="5637" max="5637" width="18.7109375" style="1247" customWidth="1"/>
    <col min="5638" max="5638" width="17.7109375" style="1247" customWidth="1"/>
    <col min="5639" max="5639" width="18.7109375" style="1247" customWidth="1"/>
    <col min="5640" max="5640" width="17.7109375" style="1247" customWidth="1"/>
    <col min="5641" max="5641" width="18.7109375" style="1247" customWidth="1"/>
    <col min="5642" max="5642" width="17.7109375" style="1247" customWidth="1"/>
    <col min="5643" max="5643" width="16.140625" style="1247" customWidth="1"/>
    <col min="5644" max="5644" width="13.7109375" style="1247" customWidth="1"/>
    <col min="5645" max="5888" width="9.28515625" style="1247"/>
    <col min="5889" max="5889" width="9" style="1247" customWidth="1"/>
    <col min="5890" max="5890" width="7.85546875" style="1247" customWidth="1"/>
    <col min="5891" max="5891" width="36" style="1247" customWidth="1"/>
    <col min="5892" max="5892" width="77" style="1247" customWidth="1"/>
    <col min="5893" max="5893" width="18.7109375" style="1247" customWidth="1"/>
    <col min="5894" max="5894" width="17.7109375" style="1247" customWidth="1"/>
    <col min="5895" max="5895" width="18.7109375" style="1247" customWidth="1"/>
    <col min="5896" max="5896" width="17.7109375" style="1247" customWidth="1"/>
    <col min="5897" max="5897" width="18.7109375" style="1247" customWidth="1"/>
    <col min="5898" max="5898" width="17.7109375" style="1247" customWidth="1"/>
    <col min="5899" max="5899" width="16.140625" style="1247" customWidth="1"/>
    <col min="5900" max="5900" width="13.7109375" style="1247" customWidth="1"/>
    <col min="5901" max="6144" width="9.28515625" style="1247"/>
    <col min="6145" max="6145" width="9" style="1247" customWidth="1"/>
    <col min="6146" max="6146" width="7.85546875" style="1247" customWidth="1"/>
    <col min="6147" max="6147" width="36" style="1247" customWidth="1"/>
    <col min="6148" max="6148" width="77" style="1247" customWidth="1"/>
    <col min="6149" max="6149" width="18.7109375" style="1247" customWidth="1"/>
    <col min="6150" max="6150" width="17.7109375" style="1247" customWidth="1"/>
    <col min="6151" max="6151" width="18.7109375" style="1247" customWidth="1"/>
    <col min="6152" max="6152" width="17.7109375" style="1247" customWidth="1"/>
    <col min="6153" max="6153" width="18.7109375" style="1247" customWidth="1"/>
    <col min="6154" max="6154" width="17.7109375" style="1247" customWidth="1"/>
    <col min="6155" max="6155" width="16.140625" style="1247" customWidth="1"/>
    <col min="6156" max="6156" width="13.7109375" style="1247" customWidth="1"/>
    <col min="6157" max="6400" width="9.28515625" style="1247"/>
    <col min="6401" max="6401" width="9" style="1247" customWidth="1"/>
    <col min="6402" max="6402" width="7.85546875" style="1247" customWidth="1"/>
    <col min="6403" max="6403" width="36" style="1247" customWidth="1"/>
    <col min="6404" max="6404" width="77" style="1247" customWidth="1"/>
    <col min="6405" max="6405" width="18.7109375" style="1247" customWidth="1"/>
    <col min="6406" max="6406" width="17.7109375" style="1247" customWidth="1"/>
    <col min="6407" max="6407" width="18.7109375" style="1247" customWidth="1"/>
    <col min="6408" max="6408" width="17.7109375" style="1247" customWidth="1"/>
    <col min="6409" max="6409" width="18.7109375" style="1247" customWidth="1"/>
    <col min="6410" max="6410" width="17.7109375" style="1247" customWidth="1"/>
    <col min="6411" max="6411" width="16.140625" style="1247" customWidth="1"/>
    <col min="6412" max="6412" width="13.7109375" style="1247" customWidth="1"/>
    <col min="6413" max="6656" width="9.28515625" style="1247"/>
    <col min="6657" max="6657" width="9" style="1247" customWidth="1"/>
    <col min="6658" max="6658" width="7.85546875" style="1247" customWidth="1"/>
    <col min="6659" max="6659" width="36" style="1247" customWidth="1"/>
    <col min="6660" max="6660" width="77" style="1247" customWidth="1"/>
    <col min="6661" max="6661" width="18.7109375" style="1247" customWidth="1"/>
    <col min="6662" max="6662" width="17.7109375" style="1247" customWidth="1"/>
    <col min="6663" max="6663" width="18.7109375" style="1247" customWidth="1"/>
    <col min="6664" max="6664" width="17.7109375" style="1247" customWidth="1"/>
    <col min="6665" max="6665" width="18.7109375" style="1247" customWidth="1"/>
    <col min="6666" max="6666" width="17.7109375" style="1247" customWidth="1"/>
    <col min="6667" max="6667" width="16.140625" style="1247" customWidth="1"/>
    <col min="6668" max="6668" width="13.7109375" style="1247" customWidth="1"/>
    <col min="6669" max="6912" width="9.28515625" style="1247"/>
    <col min="6913" max="6913" width="9" style="1247" customWidth="1"/>
    <col min="6914" max="6914" width="7.85546875" style="1247" customWidth="1"/>
    <col min="6915" max="6915" width="36" style="1247" customWidth="1"/>
    <col min="6916" max="6916" width="77" style="1247" customWidth="1"/>
    <col min="6917" max="6917" width="18.7109375" style="1247" customWidth="1"/>
    <col min="6918" max="6918" width="17.7109375" style="1247" customWidth="1"/>
    <col min="6919" max="6919" width="18.7109375" style="1247" customWidth="1"/>
    <col min="6920" max="6920" width="17.7109375" style="1247" customWidth="1"/>
    <col min="6921" max="6921" width="18.7109375" style="1247" customWidth="1"/>
    <col min="6922" max="6922" width="17.7109375" style="1247" customWidth="1"/>
    <col min="6923" max="6923" width="16.140625" style="1247" customWidth="1"/>
    <col min="6924" max="6924" width="13.7109375" style="1247" customWidth="1"/>
    <col min="6925" max="7168" width="9.28515625" style="1247"/>
    <col min="7169" max="7169" width="9" style="1247" customWidth="1"/>
    <col min="7170" max="7170" width="7.85546875" style="1247" customWidth="1"/>
    <col min="7171" max="7171" width="36" style="1247" customWidth="1"/>
    <col min="7172" max="7172" width="77" style="1247" customWidth="1"/>
    <col min="7173" max="7173" width="18.7109375" style="1247" customWidth="1"/>
    <col min="7174" max="7174" width="17.7109375" style="1247" customWidth="1"/>
    <col min="7175" max="7175" width="18.7109375" style="1247" customWidth="1"/>
    <col min="7176" max="7176" width="17.7109375" style="1247" customWidth="1"/>
    <col min="7177" max="7177" width="18.7109375" style="1247" customWidth="1"/>
    <col min="7178" max="7178" width="17.7109375" style="1247" customWidth="1"/>
    <col min="7179" max="7179" width="16.140625" style="1247" customWidth="1"/>
    <col min="7180" max="7180" width="13.7109375" style="1247" customWidth="1"/>
    <col min="7181" max="7424" width="9.28515625" style="1247"/>
    <col min="7425" max="7425" width="9" style="1247" customWidth="1"/>
    <col min="7426" max="7426" width="7.85546875" style="1247" customWidth="1"/>
    <col min="7427" max="7427" width="36" style="1247" customWidth="1"/>
    <col min="7428" max="7428" width="77" style="1247" customWidth="1"/>
    <col min="7429" max="7429" width="18.7109375" style="1247" customWidth="1"/>
    <col min="7430" max="7430" width="17.7109375" style="1247" customWidth="1"/>
    <col min="7431" max="7431" width="18.7109375" style="1247" customWidth="1"/>
    <col min="7432" max="7432" width="17.7109375" style="1247" customWidth="1"/>
    <col min="7433" max="7433" width="18.7109375" style="1247" customWidth="1"/>
    <col min="7434" max="7434" width="17.7109375" style="1247" customWidth="1"/>
    <col min="7435" max="7435" width="16.140625" style="1247" customWidth="1"/>
    <col min="7436" max="7436" width="13.7109375" style="1247" customWidth="1"/>
    <col min="7437" max="7680" width="9.28515625" style="1247"/>
    <col min="7681" max="7681" width="9" style="1247" customWidth="1"/>
    <col min="7682" max="7682" width="7.85546875" style="1247" customWidth="1"/>
    <col min="7683" max="7683" width="36" style="1247" customWidth="1"/>
    <col min="7684" max="7684" width="77" style="1247" customWidth="1"/>
    <col min="7685" max="7685" width="18.7109375" style="1247" customWidth="1"/>
    <col min="7686" max="7686" width="17.7109375" style="1247" customWidth="1"/>
    <col min="7687" max="7687" width="18.7109375" style="1247" customWidth="1"/>
    <col min="7688" max="7688" width="17.7109375" style="1247" customWidth="1"/>
    <col min="7689" max="7689" width="18.7109375" style="1247" customWidth="1"/>
    <col min="7690" max="7690" width="17.7109375" style="1247" customWidth="1"/>
    <col min="7691" max="7691" width="16.140625" style="1247" customWidth="1"/>
    <col min="7692" max="7692" width="13.7109375" style="1247" customWidth="1"/>
    <col min="7693" max="7936" width="9.28515625" style="1247"/>
    <col min="7937" max="7937" width="9" style="1247" customWidth="1"/>
    <col min="7938" max="7938" width="7.85546875" style="1247" customWidth="1"/>
    <col min="7939" max="7939" width="36" style="1247" customWidth="1"/>
    <col min="7940" max="7940" width="77" style="1247" customWidth="1"/>
    <col min="7941" max="7941" width="18.7109375" style="1247" customWidth="1"/>
    <col min="7942" max="7942" width="17.7109375" style="1247" customWidth="1"/>
    <col min="7943" max="7943" width="18.7109375" style="1247" customWidth="1"/>
    <col min="7944" max="7944" width="17.7109375" style="1247" customWidth="1"/>
    <col min="7945" max="7945" width="18.7109375" style="1247" customWidth="1"/>
    <col min="7946" max="7946" width="17.7109375" style="1247" customWidth="1"/>
    <col min="7947" max="7947" width="16.140625" style="1247" customWidth="1"/>
    <col min="7948" max="7948" width="13.7109375" style="1247" customWidth="1"/>
    <col min="7949" max="8192" width="9.28515625" style="1247"/>
    <col min="8193" max="8193" width="9" style="1247" customWidth="1"/>
    <col min="8194" max="8194" width="7.85546875" style="1247" customWidth="1"/>
    <col min="8195" max="8195" width="36" style="1247" customWidth="1"/>
    <col min="8196" max="8196" width="77" style="1247" customWidth="1"/>
    <col min="8197" max="8197" width="18.7109375" style="1247" customWidth="1"/>
    <col min="8198" max="8198" width="17.7109375" style="1247" customWidth="1"/>
    <col min="8199" max="8199" width="18.7109375" style="1247" customWidth="1"/>
    <col min="8200" max="8200" width="17.7109375" style="1247" customWidth="1"/>
    <col min="8201" max="8201" width="18.7109375" style="1247" customWidth="1"/>
    <col min="8202" max="8202" width="17.7109375" style="1247" customWidth="1"/>
    <col min="8203" max="8203" width="16.140625" style="1247" customWidth="1"/>
    <col min="8204" max="8204" width="13.7109375" style="1247" customWidth="1"/>
    <col min="8205" max="8448" width="9.28515625" style="1247"/>
    <col min="8449" max="8449" width="9" style="1247" customWidth="1"/>
    <col min="8450" max="8450" width="7.85546875" style="1247" customWidth="1"/>
    <col min="8451" max="8451" width="36" style="1247" customWidth="1"/>
    <col min="8452" max="8452" width="77" style="1247" customWidth="1"/>
    <col min="8453" max="8453" width="18.7109375" style="1247" customWidth="1"/>
    <col min="8454" max="8454" width="17.7109375" style="1247" customWidth="1"/>
    <col min="8455" max="8455" width="18.7109375" style="1247" customWidth="1"/>
    <col min="8456" max="8456" width="17.7109375" style="1247" customWidth="1"/>
    <col min="8457" max="8457" width="18.7109375" style="1247" customWidth="1"/>
    <col min="8458" max="8458" width="17.7109375" style="1247" customWidth="1"/>
    <col min="8459" max="8459" width="16.140625" style="1247" customWidth="1"/>
    <col min="8460" max="8460" width="13.7109375" style="1247" customWidth="1"/>
    <col min="8461" max="8704" width="9.28515625" style="1247"/>
    <col min="8705" max="8705" width="9" style="1247" customWidth="1"/>
    <col min="8706" max="8706" width="7.85546875" style="1247" customWidth="1"/>
    <col min="8707" max="8707" width="36" style="1247" customWidth="1"/>
    <col min="8708" max="8708" width="77" style="1247" customWidth="1"/>
    <col min="8709" max="8709" width="18.7109375" style="1247" customWidth="1"/>
    <col min="8710" max="8710" width="17.7109375" style="1247" customWidth="1"/>
    <col min="8711" max="8711" width="18.7109375" style="1247" customWidth="1"/>
    <col min="8712" max="8712" width="17.7109375" style="1247" customWidth="1"/>
    <col min="8713" max="8713" width="18.7109375" style="1247" customWidth="1"/>
    <col min="8714" max="8714" width="17.7109375" style="1247" customWidth="1"/>
    <col min="8715" max="8715" width="16.140625" style="1247" customWidth="1"/>
    <col min="8716" max="8716" width="13.7109375" style="1247" customWidth="1"/>
    <col min="8717" max="8960" width="9.28515625" style="1247"/>
    <col min="8961" max="8961" width="9" style="1247" customWidth="1"/>
    <col min="8962" max="8962" width="7.85546875" style="1247" customWidth="1"/>
    <col min="8963" max="8963" width="36" style="1247" customWidth="1"/>
    <col min="8964" max="8964" width="77" style="1247" customWidth="1"/>
    <col min="8965" max="8965" width="18.7109375" style="1247" customWidth="1"/>
    <col min="8966" max="8966" width="17.7109375" style="1247" customWidth="1"/>
    <col min="8967" max="8967" width="18.7109375" style="1247" customWidth="1"/>
    <col min="8968" max="8968" width="17.7109375" style="1247" customWidth="1"/>
    <col min="8969" max="8969" width="18.7109375" style="1247" customWidth="1"/>
    <col min="8970" max="8970" width="17.7109375" style="1247" customWidth="1"/>
    <col min="8971" max="8971" width="16.140625" style="1247" customWidth="1"/>
    <col min="8972" max="8972" width="13.7109375" style="1247" customWidth="1"/>
    <col min="8973" max="9216" width="9.28515625" style="1247"/>
    <col min="9217" max="9217" width="9" style="1247" customWidth="1"/>
    <col min="9218" max="9218" width="7.85546875" style="1247" customWidth="1"/>
    <col min="9219" max="9219" width="36" style="1247" customWidth="1"/>
    <col min="9220" max="9220" width="77" style="1247" customWidth="1"/>
    <col min="9221" max="9221" width="18.7109375" style="1247" customWidth="1"/>
    <col min="9222" max="9222" width="17.7109375" style="1247" customWidth="1"/>
    <col min="9223" max="9223" width="18.7109375" style="1247" customWidth="1"/>
    <col min="9224" max="9224" width="17.7109375" style="1247" customWidth="1"/>
    <col min="9225" max="9225" width="18.7109375" style="1247" customWidth="1"/>
    <col min="9226" max="9226" width="17.7109375" style="1247" customWidth="1"/>
    <col min="9227" max="9227" width="16.140625" style="1247" customWidth="1"/>
    <col min="9228" max="9228" width="13.7109375" style="1247" customWidth="1"/>
    <col min="9229" max="9472" width="9.28515625" style="1247"/>
    <col min="9473" max="9473" width="9" style="1247" customWidth="1"/>
    <col min="9474" max="9474" width="7.85546875" style="1247" customWidth="1"/>
    <col min="9475" max="9475" width="36" style="1247" customWidth="1"/>
    <col min="9476" max="9476" width="77" style="1247" customWidth="1"/>
    <col min="9477" max="9477" width="18.7109375" style="1247" customWidth="1"/>
    <col min="9478" max="9478" width="17.7109375" style="1247" customWidth="1"/>
    <col min="9479" max="9479" width="18.7109375" style="1247" customWidth="1"/>
    <col min="9480" max="9480" width="17.7109375" style="1247" customWidth="1"/>
    <col min="9481" max="9481" width="18.7109375" style="1247" customWidth="1"/>
    <col min="9482" max="9482" width="17.7109375" style="1247" customWidth="1"/>
    <col min="9483" max="9483" width="16.140625" style="1247" customWidth="1"/>
    <col min="9484" max="9484" width="13.7109375" style="1247" customWidth="1"/>
    <col min="9485" max="9728" width="9.28515625" style="1247"/>
    <col min="9729" max="9729" width="9" style="1247" customWidth="1"/>
    <col min="9730" max="9730" width="7.85546875" style="1247" customWidth="1"/>
    <col min="9731" max="9731" width="36" style="1247" customWidth="1"/>
    <col min="9732" max="9732" width="77" style="1247" customWidth="1"/>
    <col min="9733" max="9733" width="18.7109375" style="1247" customWidth="1"/>
    <col min="9734" max="9734" width="17.7109375" style="1247" customWidth="1"/>
    <col min="9735" max="9735" width="18.7109375" style="1247" customWidth="1"/>
    <col min="9736" max="9736" width="17.7109375" style="1247" customWidth="1"/>
    <col min="9737" max="9737" width="18.7109375" style="1247" customWidth="1"/>
    <col min="9738" max="9738" width="17.7109375" style="1247" customWidth="1"/>
    <col min="9739" max="9739" width="16.140625" style="1247" customWidth="1"/>
    <col min="9740" max="9740" width="13.7109375" style="1247" customWidth="1"/>
    <col min="9741" max="9984" width="9.28515625" style="1247"/>
    <col min="9985" max="9985" width="9" style="1247" customWidth="1"/>
    <col min="9986" max="9986" width="7.85546875" style="1247" customWidth="1"/>
    <col min="9987" max="9987" width="36" style="1247" customWidth="1"/>
    <col min="9988" max="9988" width="77" style="1247" customWidth="1"/>
    <col min="9989" max="9989" width="18.7109375" style="1247" customWidth="1"/>
    <col min="9990" max="9990" width="17.7109375" style="1247" customWidth="1"/>
    <col min="9991" max="9991" width="18.7109375" style="1247" customWidth="1"/>
    <col min="9992" max="9992" width="17.7109375" style="1247" customWidth="1"/>
    <col min="9993" max="9993" width="18.7109375" style="1247" customWidth="1"/>
    <col min="9994" max="9994" width="17.7109375" style="1247" customWidth="1"/>
    <col min="9995" max="9995" width="16.140625" style="1247" customWidth="1"/>
    <col min="9996" max="9996" width="13.7109375" style="1247" customWidth="1"/>
    <col min="9997" max="10240" width="9.28515625" style="1247"/>
    <col min="10241" max="10241" width="9" style="1247" customWidth="1"/>
    <col min="10242" max="10242" width="7.85546875" style="1247" customWidth="1"/>
    <col min="10243" max="10243" width="36" style="1247" customWidth="1"/>
    <col min="10244" max="10244" width="77" style="1247" customWidth="1"/>
    <col min="10245" max="10245" width="18.7109375" style="1247" customWidth="1"/>
    <col min="10246" max="10246" width="17.7109375" style="1247" customWidth="1"/>
    <col min="10247" max="10247" width="18.7109375" style="1247" customWidth="1"/>
    <col min="10248" max="10248" width="17.7109375" style="1247" customWidth="1"/>
    <col min="10249" max="10249" width="18.7109375" style="1247" customWidth="1"/>
    <col min="10250" max="10250" width="17.7109375" style="1247" customWidth="1"/>
    <col min="10251" max="10251" width="16.140625" style="1247" customWidth="1"/>
    <col min="10252" max="10252" width="13.7109375" style="1247" customWidth="1"/>
    <col min="10253" max="10496" width="9.28515625" style="1247"/>
    <col min="10497" max="10497" width="9" style="1247" customWidth="1"/>
    <col min="10498" max="10498" width="7.85546875" style="1247" customWidth="1"/>
    <col min="10499" max="10499" width="36" style="1247" customWidth="1"/>
    <col min="10500" max="10500" width="77" style="1247" customWidth="1"/>
    <col min="10501" max="10501" width="18.7109375" style="1247" customWidth="1"/>
    <col min="10502" max="10502" width="17.7109375" style="1247" customWidth="1"/>
    <col min="10503" max="10503" width="18.7109375" style="1247" customWidth="1"/>
    <col min="10504" max="10504" width="17.7109375" style="1247" customWidth="1"/>
    <col min="10505" max="10505" width="18.7109375" style="1247" customWidth="1"/>
    <col min="10506" max="10506" width="17.7109375" style="1247" customWidth="1"/>
    <col min="10507" max="10507" width="16.140625" style="1247" customWidth="1"/>
    <col min="10508" max="10508" width="13.7109375" style="1247" customWidth="1"/>
    <col min="10509" max="10752" width="9.28515625" style="1247"/>
    <col min="10753" max="10753" width="9" style="1247" customWidth="1"/>
    <col min="10754" max="10754" width="7.85546875" style="1247" customWidth="1"/>
    <col min="10755" max="10755" width="36" style="1247" customWidth="1"/>
    <col min="10756" max="10756" width="77" style="1247" customWidth="1"/>
    <col min="10757" max="10757" width="18.7109375" style="1247" customWidth="1"/>
    <col min="10758" max="10758" width="17.7109375" style="1247" customWidth="1"/>
    <col min="10759" max="10759" width="18.7109375" style="1247" customWidth="1"/>
    <col min="10760" max="10760" width="17.7109375" style="1247" customWidth="1"/>
    <col min="10761" max="10761" width="18.7109375" style="1247" customWidth="1"/>
    <col min="10762" max="10762" width="17.7109375" style="1247" customWidth="1"/>
    <col min="10763" max="10763" width="16.140625" style="1247" customWidth="1"/>
    <col min="10764" max="10764" width="13.7109375" style="1247" customWidth="1"/>
    <col min="10765" max="11008" width="9.28515625" style="1247"/>
    <col min="11009" max="11009" width="9" style="1247" customWidth="1"/>
    <col min="11010" max="11010" width="7.85546875" style="1247" customWidth="1"/>
    <col min="11011" max="11011" width="36" style="1247" customWidth="1"/>
    <col min="11012" max="11012" width="77" style="1247" customWidth="1"/>
    <col min="11013" max="11013" width="18.7109375" style="1247" customWidth="1"/>
    <col min="11014" max="11014" width="17.7109375" style="1247" customWidth="1"/>
    <col min="11015" max="11015" width="18.7109375" style="1247" customWidth="1"/>
    <col min="11016" max="11016" width="17.7109375" style="1247" customWidth="1"/>
    <col min="11017" max="11017" width="18.7109375" style="1247" customWidth="1"/>
    <col min="11018" max="11018" width="17.7109375" style="1247" customWidth="1"/>
    <col min="11019" max="11019" width="16.140625" style="1247" customWidth="1"/>
    <col min="11020" max="11020" width="13.7109375" style="1247" customWidth="1"/>
    <col min="11021" max="11264" width="9.28515625" style="1247"/>
    <col min="11265" max="11265" width="9" style="1247" customWidth="1"/>
    <col min="11266" max="11266" width="7.85546875" style="1247" customWidth="1"/>
    <col min="11267" max="11267" width="36" style="1247" customWidth="1"/>
    <col min="11268" max="11268" width="77" style="1247" customWidth="1"/>
    <col min="11269" max="11269" width="18.7109375" style="1247" customWidth="1"/>
    <col min="11270" max="11270" width="17.7109375" style="1247" customWidth="1"/>
    <col min="11271" max="11271" width="18.7109375" style="1247" customWidth="1"/>
    <col min="11272" max="11272" width="17.7109375" style="1247" customWidth="1"/>
    <col min="11273" max="11273" width="18.7109375" style="1247" customWidth="1"/>
    <col min="11274" max="11274" width="17.7109375" style="1247" customWidth="1"/>
    <col min="11275" max="11275" width="16.140625" style="1247" customWidth="1"/>
    <col min="11276" max="11276" width="13.7109375" style="1247" customWidth="1"/>
    <col min="11277" max="11520" width="9.28515625" style="1247"/>
    <col min="11521" max="11521" width="9" style="1247" customWidth="1"/>
    <col min="11522" max="11522" width="7.85546875" style="1247" customWidth="1"/>
    <col min="11523" max="11523" width="36" style="1247" customWidth="1"/>
    <col min="11524" max="11524" width="77" style="1247" customWidth="1"/>
    <col min="11525" max="11525" width="18.7109375" style="1247" customWidth="1"/>
    <col min="11526" max="11526" width="17.7109375" style="1247" customWidth="1"/>
    <col min="11527" max="11527" width="18.7109375" style="1247" customWidth="1"/>
    <col min="11528" max="11528" width="17.7109375" style="1247" customWidth="1"/>
    <col min="11529" max="11529" width="18.7109375" style="1247" customWidth="1"/>
    <col min="11530" max="11530" width="17.7109375" style="1247" customWidth="1"/>
    <col min="11531" max="11531" width="16.140625" style="1247" customWidth="1"/>
    <col min="11532" max="11532" width="13.7109375" style="1247" customWidth="1"/>
    <col min="11533" max="11776" width="9.28515625" style="1247"/>
    <col min="11777" max="11777" width="9" style="1247" customWidth="1"/>
    <col min="11778" max="11778" width="7.85546875" style="1247" customWidth="1"/>
    <col min="11779" max="11779" width="36" style="1247" customWidth="1"/>
    <col min="11780" max="11780" width="77" style="1247" customWidth="1"/>
    <col min="11781" max="11781" width="18.7109375" style="1247" customWidth="1"/>
    <col min="11782" max="11782" width="17.7109375" style="1247" customWidth="1"/>
    <col min="11783" max="11783" width="18.7109375" style="1247" customWidth="1"/>
    <col min="11784" max="11784" width="17.7109375" style="1247" customWidth="1"/>
    <col min="11785" max="11785" width="18.7109375" style="1247" customWidth="1"/>
    <col min="11786" max="11786" width="17.7109375" style="1247" customWidth="1"/>
    <col min="11787" max="11787" width="16.140625" style="1247" customWidth="1"/>
    <col min="11788" max="11788" width="13.7109375" style="1247" customWidth="1"/>
    <col min="11789" max="12032" width="9.28515625" style="1247"/>
    <col min="12033" max="12033" width="9" style="1247" customWidth="1"/>
    <col min="12034" max="12034" width="7.85546875" style="1247" customWidth="1"/>
    <col min="12035" max="12035" width="36" style="1247" customWidth="1"/>
    <col min="12036" max="12036" width="77" style="1247" customWidth="1"/>
    <col min="12037" max="12037" width="18.7109375" style="1247" customWidth="1"/>
    <col min="12038" max="12038" width="17.7109375" style="1247" customWidth="1"/>
    <col min="12039" max="12039" width="18.7109375" style="1247" customWidth="1"/>
    <col min="12040" max="12040" width="17.7109375" style="1247" customWidth="1"/>
    <col min="12041" max="12041" width="18.7109375" style="1247" customWidth="1"/>
    <col min="12042" max="12042" width="17.7109375" style="1247" customWidth="1"/>
    <col min="12043" max="12043" width="16.140625" style="1247" customWidth="1"/>
    <col min="12044" max="12044" width="13.7109375" style="1247" customWidth="1"/>
    <col min="12045" max="12288" width="9.28515625" style="1247"/>
    <col min="12289" max="12289" width="9" style="1247" customWidth="1"/>
    <col min="12290" max="12290" width="7.85546875" style="1247" customWidth="1"/>
    <col min="12291" max="12291" width="36" style="1247" customWidth="1"/>
    <col min="12292" max="12292" width="77" style="1247" customWidth="1"/>
    <col min="12293" max="12293" width="18.7109375" style="1247" customWidth="1"/>
    <col min="12294" max="12294" width="17.7109375" style="1247" customWidth="1"/>
    <col min="12295" max="12295" width="18.7109375" style="1247" customWidth="1"/>
    <col min="12296" max="12296" width="17.7109375" style="1247" customWidth="1"/>
    <col min="12297" max="12297" width="18.7109375" style="1247" customWidth="1"/>
    <col min="12298" max="12298" width="17.7109375" style="1247" customWidth="1"/>
    <col min="12299" max="12299" width="16.140625" style="1247" customWidth="1"/>
    <col min="12300" max="12300" width="13.7109375" style="1247" customWidth="1"/>
    <col min="12301" max="12544" width="9.28515625" style="1247"/>
    <col min="12545" max="12545" width="9" style="1247" customWidth="1"/>
    <col min="12546" max="12546" width="7.85546875" style="1247" customWidth="1"/>
    <col min="12547" max="12547" width="36" style="1247" customWidth="1"/>
    <col min="12548" max="12548" width="77" style="1247" customWidth="1"/>
    <col min="12549" max="12549" width="18.7109375" style="1247" customWidth="1"/>
    <col min="12550" max="12550" width="17.7109375" style="1247" customWidth="1"/>
    <col min="12551" max="12551" width="18.7109375" style="1247" customWidth="1"/>
    <col min="12552" max="12552" width="17.7109375" style="1247" customWidth="1"/>
    <col min="12553" max="12553" width="18.7109375" style="1247" customWidth="1"/>
    <col min="12554" max="12554" width="17.7109375" style="1247" customWidth="1"/>
    <col min="12555" max="12555" width="16.140625" style="1247" customWidth="1"/>
    <col min="12556" max="12556" width="13.7109375" style="1247" customWidth="1"/>
    <col min="12557" max="12800" width="9.28515625" style="1247"/>
    <col min="12801" max="12801" width="9" style="1247" customWidth="1"/>
    <col min="12802" max="12802" width="7.85546875" style="1247" customWidth="1"/>
    <col min="12803" max="12803" width="36" style="1247" customWidth="1"/>
    <col min="12804" max="12804" width="77" style="1247" customWidth="1"/>
    <col min="12805" max="12805" width="18.7109375" style="1247" customWidth="1"/>
    <col min="12806" max="12806" width="17.7109375" style="1247" customWidth="1"/>
    <col min="12807" max="12807" width="18.7109375" style="1247" customWidth="1"/>
    <col min="12808" max="12808" width="17.7109375" style="1247" customWidth="1"/>
    <col min="12809" max="12809" width="18.7109375" style="1247" customWidth="1"/>
    <col min="12810" max="12810" width="17.7109375" style="1247" customWidth="1"/>
    <col min="12811" max="12811" width="16.140625" style="1247" customWidth="1"/>
    <col min="12812" max="12812" width="13.7109375" style="1247" customWidth="1"/>
    <col min="12813" max="13056" width="9.28515625" style="1247"/>
    <col min="13057" max="13057" width="9" style="1247" customWidth="1"/>
    <col min="13058" max="13058" width="7.85546875" style="1247" customWidth="1"/>
    <col min="13059" max="13059" width="36" style="1247" customWidth="1"/>
    <col min="13060" max="13060" width="77" style="1247" customWidth="1"/>
    <col min="13061" max="13061" width="18.7109375" style="1247" customWidth="1"/>
    <col min="13062" max="13062" width="17.7109375" style="1247" customWidth="1"/>
    <col min="13063" max="13063" width="18.7109375" style="1247" customWidth="1"/>
    <col min="13064" max="13064" width="17.7109375" style="1247" customWidth="1"/>
    <col min="13065" max="13065" width="18.7109375" style="1247" customWidth="1"/>
    <col min="13066" max="13066" width="17.7109375" style="1247" customWidth="1"/>
    <col min="13067" max="13067" width="16.140625" style="1247" customWidth="1"/>
    <col min="13068" max="13068" width="13.7109375" style="1247" customWidth="1"/>
    <col min="13069" max="13312" width="9.28515625" style="1247"/>
    <col min="13313" max="13313" width="9" style="1247" customWidth="1"/>
    <col min="13314" max="13314" width="7.85546875" style="1247" customWidth="1"/>
    <col min="13315" max="13315" width="36" style="1247" customWidth="1"/>
    <col min="13316" max="13316" width="77" style="1247" customWidth="1"/>
    <col min="13317" max="13317" width="18.7109375" style="1247" customWidth="1"/>
    <col min="13318" max="13318" width="17.7109375" style="1247" customWidth="1"/>
    <col min="13319" max="13319" width="18.7109375" style="1247" customWidth="1"/>
    <col min="13320" max="13320" width="17.7109375" style="1247" customWidth="1"/>
    <col min="13321" max="13321" width="18.7109375" style="1247" customWidth="1"/>
    <col min="13322" max="13322" width="17.7109375" style="1247" customWidth="1"/>
    <col min="13323" max="13323" width="16.140625" style="1247" customWidth="1"/>
    <col min="13324" max="13324" width="13.7109375" style="1247" customWidth="1"/>
    <col min="13325" max="13568" width="9.28515625" style="1247"/>
    <col min="13569" max="13569" width="9" style="1247" customWidth="1"/>
    <col min="13570" max="13570" width="7.85546875" style="1247" customWidth="1"/>
    <col min="13571" max="13571" width="36" style="1247" customWidth="1"/>
    <col min="13572" max="13572" width="77" style="1247" customWidth="1"/>
    <col min="13573" max="13573" width="18.7109375" style="1247" customWidth="1"/>
    <col min="13574" max="13574" width="17.7109375" style="1247" customWidth="1"/>
    <col min="13575" max="13575" width="18.7109375" style="1247" customWidth="1"/>
    <col min="13576" max="13576" width="17.7109375" style="1247" customWidth="1"/>
    <col min="13577" max="13577" width="18.7109375" style="1247" customWidth="1"/>
    <col min="13578" max="13578" width="17.7109375" style="1247" customWidth="1"/>
    <col min="13579" max="13579" width="16.140625" style="1247" customWidth="1"/>
    <col min="13580" max="13580" width="13.7109375" style="1247" customWidth="1"/>
    <col min="13581" max="13824" width="9.28515625" style="1247"/>
    <col min="13825" max="13825" width="9" style="1247" customWidth="1"/>
    <col min="13826" max="13826" width="7.85546875" style="1247" customWidth="1"/>
    <col min="13827" max="13827" width="36" style="1247" customWidth="1"/>
    <col min="13828" max="13828" width="77" style="1247" customWidth="1"/>
    <col min="13829" max="13829" width="18.7109375" style="1247" customWidth="1"/>
    <col min="13830" max="13830" width="17.7109375" style="1247" customWidth="1"/>
    <col min="13831" max="13831" width="18.7109375" style="1247" customWidth="1"/>
    <col min="13832" max="13832" width="17.7109375" style="1247" customWidth="1"/>
    <col min="13833" max="13833" width="18.7109375" style="1247" customWidth="1"/>
    <col min="13834" max="13834" width="17.7109375" style="1247" customWidth="1"/>
    <col min="13835" max="13835" width="16.140625" style="1247" customWidth="1"/>
    <col min="13836" max="13836" width="13.7109375" style="1247" customWidth="1"/>
    <col min="13837" max="14080" width="9.28515625" style="1247"/>
    <col min="14081" max="14081" width="9" style="1247" customWidth="1"/>
    <col min="14082" max="14082" width="7.85546875" style="1247" customWidth="1"/>
    <col min="14083" max="14083" width="36" style="1247" customWidth="1"/>
    <col min="14084" max="14084" width="77" style="1247" customWidth="1"/>
    <col min="14085" max="14085" width="18.7109375" style="1247" customWidth="1"/>
    <col min="14086" max="14086" width="17.7109375" style="1247" customWidth="1"/>
    <col min="14087" max="14087" width="18.7109375" style="1247" customWidth="1"/>
    <col min="14088" max="14088" width="17.7109375" style="1247" customWidth="1"/>
    <col min="14089" max="14089" width="18.7109375" style="1247" customWidth="1"/>
    <col min="14090" max="14090" width="17.7109375" style="1247" customWidth="1"/>
    <col min="14091" max="14091" width="16.140625" style="1247" customWidth="1"/>
    <col min="14092" max="14092" width="13.7109375" style="1247" customWidth="1"/>
    <col min="14093" max="14336" width="9.28515625" style="1247"/>
    <col min="14337" max="14337" width="9" style="1247" customWidth="1"/>
    <col min="14338" max="14338" width="7.85546875" style="1247" customWidth="1"/>
    <col min="14339" max="14339" width="36" style="1247" customWidth="1"/>
    <col min="14340" max="14340" width="77" style="1247" customWidth="1"/>
    <col min="14341" max="14341" width="18.7109375" style="1247" customWidth="1"/>
    <col min="14342" max="14342" width="17.7109375" style="1247" customWidth="1"/>
    <col min="14343" max="14343" width="18.7109375" style="1247" customWidth="1"/>
    <col min="14344" max="14344" width="17.7109375" style="1247" customWidth="1"/>
    <col min="14345" max="14345" width="18.7109375" style="1247" customWidth="1"/>
    <col min="14346" max="14346" width="17.7109375" style="1247" customWidth="1"/>
    <col min="14347" max="14347" width="16.140625" style="1247" customWidth="1"/>
    <col min="14348" max="14348" width="13.7109375" style="1247" customWidth="1"/>
    <col min="14349" max="14592" width="9.28515625" style="1247"/>
    <col min="14593" max="14593" width="9" style="1247" customWidth="1"/>
    <col min="14594" max="14594" width="7.85546875" style="1247" customWidth="1"/>
    <col min="14595" max="14595" width="36" style="1247" customWidth="1"/>
    <col min="14596" max="14596" width="77" style="1247" customWidth="1"/>
    <col min="14597" max="14597" width="18.7109375" style="1247" customWidth="1"/>
    <col min="14598" max="14598" width="17.7109375" style="1247" customWidth="1"/>
    <col min="14599" max="14599" width="18.7109375" style="1247" customWidth="1"/>
    <col min="14600" max="14600" width="17.7109375" style="1247" customWidth="1"/>
    <col min="14601" max="14601" width="18.7109375" style="1247" customWidth="1"/>
    <col min="14602" max="14602" width="17.7109375" style="1247" customWidth="1"/>
    <col min="14603" max="14603" width="16.140625" style="1247" customWidth="1"/>
    <col min="14604" max="14604" width="13.7109375" style="1247" customWidth="1"/>
    <col min="14605" max="14848" width="9.28515625" style="1247"/>
    <col min="14849" max="14849" width="9" style="1247" customWidth="1"/>
    <col min="14850" max="14850" width="7.85546875" style="1247" customWidth="1"/>
    <col min="14851" max="14851" width="36" style="1247" customWidth="1"/>
    <col min="14852" max="14852" width="77" style="1247" customWidth="1"/>
    <col min="14853" max="14853" width="18.7109375" style="1247" customWidth="1"/>
    <col min="14854" max="14854" width="17.7109375" style="1247" customWidth="1"/>
    <col min="14855" max="14855" width="18.7109375" style="1247" customWidth="1"/>
    <col min="14856" max="14856" width="17.7109375" style="1247" customWidth="1"/>
    <col min="14857" max="14857" width="18.7109375" style="1247" customWidth="1"/>
    <col min="14858" max="14858" width="17.7109375" style="1247" customWidth="1"/>
    <col min="14859" max="14859" width="16.140625" style="1247" customWidth="1"/>
    <col min="14860" max="14860" width="13.7109375" style="1247" customWidth="1"/>
    <col min="14861" max="15104" width="9.28515625" style="1247"/>
    <col min="15105" max="15105" width="9" style="1247" customWidth="1"/>
    <col min="15106" max="15106" width="7.85546875" style="1247" customWidth="1"/>
    <col min="15107" max="15107" width="36" style="1247" customWidth="1"/>
    <col min="15108" max="15108" width="77" style="1247" customWidth="1"/>
    <col min="15109" max="15109" width="18.7109375" style="1247" customWidth="1"/>
    <col min="15110" max="15110" width="17.7109375" style="1247" customWidth="1"/>
    <col min="15111" max="15111" width="18.7109375" style="1247" customWidth="1"/>
    <col min="15112" max="15112" width="17.7109375" style="1247" customWidth="1"/>
    <col min="15113" max="15113" width="18.7109375" style="1247" customWidth="1"/>
    <col min="15114" max="15114" width="17.7109375" style="1247" customWidth="1"/>
    <col min="15115" max="15115" width="16.140625" style="1247" customWidth="1"/>
    <col min="15116" max="15116" width="13.7109375" style="1247" customWidth="1"/>
    <col min="15117" max="15360" width="9.28515625" style="1247"/>
    <col min="15361" max="15361" width="9" style="1247" customWidth="1"/>
    <col min="15362" max="15362" width="7.85546875" style="1247" customWidth="1"/>
    <col min="15363" max="15363" width="36" style="1247" customWidth="1"/>
    <col min="15364" max="15364" width="77" style="1247" customWidth="1"/>
    <col min="15365" max="15365" width="18.7109375" style="1247" customWidth="1"/>
    <col min="15366" max="15366" width="17.7109375" style="1247" customWidth="1"/>
    <col min="15367" max="15367" width="18.7109375" style="1247" customWidth="1"/>
    <col min="15368" max="15368" width="17.7109375" style="1247" customWidth="1"/>
    <col min="15369" max="15369" width="18.7109375" style="1247" customWidth="1"/>
    <col min="15370" max="15370" width="17.7109375" style="1247" customWidth="1"/>
    <col min="15371" max="15371" width="16.140625" style="1247" customWidth="1"/>
    <col min="15372" max="15372" width="13.7109375" style="1247" customWidth="1"/>
    <col min="15373" max="15616" width="9.28515625" style="1247"/>
    <col min="15617" max="15617" width="9" style="1247" customWidth="1"/>
    <col min="15618" max="15618" width="7.85546875" style="1247" customWidth="1"/>
    <col min="15619" max="15619" width="36" style="1247" customWidth="1"/>
    <col min="15620" max="15620" width="77" style="1247" customWidth="1"/>
    <col min="15621" max="15621" width="18.7109375" style="1247" customWidth="1"/>
    <col min="15622" max="15622" width="17.7109375" style="1247" customWidth="1"/>
    <col min="15623" max="15623" width="18.7109375" style="1247" customWidth="1"/>
    <col min="15624" max="15624" width="17.7109375" style="1247" customWidth="1"/>
    <col min="15625" max="15625" width="18.7109375" style="1247" customWidth="1"/>
    <col min="15626" max="15626" width="17.7109375" style="1247" customWidth="1"/>
    <col min="15627" max="15627" width="16.140625" style="1247" customWidth="1"/>
    <col min="15628" max="15628" width="13.7109375" style="1247" customWidth="1"/>
    <col min="15629" max="15872" width="9.28515625" style="1247"/>
    <col min="15873" max="15873" width="9" style="1247" customWidth="1"/>
    <col min="15874" max="15874" width="7.85546875" style="1247" customWidth="1"/>
    <col min="15875" max="15875" width="36" style="1247" customWidth="1"/>
    <col min="15876" max="15876" width="77" style="1247" customWidth="1"/>
    <col min="15877" max="15877" width="18.7109375" style="1247" customWidth="1"/>
    <col min="15878" max="15878" width="17.7109375" style="1247" customWidth="1"/>
    <col min="15879" max="15879" width="18.7109375" style="1247" customWidth="1"/>
    <col min="15880" max="15880" width="17.7109375" style="1247" customWidth="1"/>
    <col min="15881" max="15881" width="18.7109375" style="1247" customWidth="1"/>
    <col min="15882" max="15882" width="17.7109375" style="1247" customWidth="1"/>
    <col min="15883" max="15883" width="16.140625" style="1247" customWidth="1"/>
    <col min="15884" max="15884" width="13.7109375" style="1247" customWidth="1"/>
    <col min="15885" max="16128" width="9.28515625" style="1247"/>
    <col min="16129" max="16129" width="9" style="1247" customWidth="1"/>
    <col min="16130" max="16130" width="7.85546875" style="1247" customWidth="1"/>
    <col min="16131" max="16131" width="36" style="1247" customWidth="1"/>
    <col min="16132" max="16132" width="77" style="1247" customWidth="1"/>
    <col min="16133" max="16133" width="18.7109375" style="1247" customWidth="1"/>
    <col min="16134" max="16134" width="17.7109375" style="1247" customWidth="1"/>
    <col min="16135" max="16135" width="18.7109375" style="1247" customWidth="1"/>
    <col min="16136" max="16136" width="17.7109375" style="1247" customWidth="1"/>
    <col min="16137" max="16137" width="18.7109375" style="1247" customWidth="1"/>
    <col min="16138" max="16138" width="17.7109375" style="1247" customWidth="1"/>
    <col min="16139" max="16139" width="16.140625" style="1247" customWidth="1"/>
    <col min="16140" max="16140" width="13.7109375" style="1247" customWidth="1"/>
    <col min="16141" max="16384" width="9.28515625" style="1247"/>
  </cols>
  <sheetData>
    <row r="1" spans="1:12" ht="22.5" customHeight="1">
      <c r="A1" s="1237" t="s">
        <v>842</v>
      </c>
      <c r="B1" s="1238"/>
      <c r="C1" s="1239"/>
      <c r="D1" s="1240"/>
      <c r="E1" s="1241"/>
      <c r="F1" s="1242"/>
      <c r="G1" s="1243"/>
      <c r="H1" s="1244"/>
      <c r="I1" s="1244"/>
      <c r="J1" s="1243"/>
      <c r="K1" s="1245"/>
      <c r="L1" s="1246"/>
    </row>
    <row r="2" spans="1:12" ht="22.5" customHeight="1">
      <c r="A2" s="1737" t="s">
        <v>843</v>
      </c>
      <c r="B2" s="1738"/>
      <c r="C2" s="1738"/>
      <c r="D2" s="1738"/>
      <c r="E2" s="1738"/>
      <c r="F2" s="1738"/>
      <c r="G2" s="1739"/>
      <c r="H2" s="1739"/>
      <c r="I2" s="1739"/>
      <c r="J2" s="1739"/>
      <c r="K2" s="1739"/>
      <c r="L2" s="1739"/>
    </row>
    <row r="3" spans="1:12" ht="28.5" customHeight="1" thickBot="1">
      <c r="A3" s="1248"/>
      <c r="B3" s="1249"/>
      <c r="C3" s="1239"/>
      <c r="D3" s="1250"/>
      <c r="E3" s="1241"/>
      <c r="F3" s="1251"/>
      <c r="G3" s="1243"/>
      <c r="H3" s="1244"/>
      <c r="I3" s="1244"/>
      <c r="J3" s="1243"/>
      <c r="K3" s="1740" t="s">
        <v>2</v>
      </c>
      <c r="L3" s="1740"/>
    </row>
    <row r="4" spans="1:12" ht="18" customHeight="1">
      <c r="A4" s="1741" t="s">
        <v>844</v>
      </c>
      <c r="B4" s="1743" t="s">
        <v>845</v>
      </c>
      <c r="C4" s="1743"/>
      <c r="D4" s="1743" t="s">
        <v>846</v>
      </c>
      <c r="E4" s="1743" t="s">
        <v>847</v>
      </c>
      <c r="F4" s="1745"/>
      <c r="G4" s="1746" t="s">
        <v>714</v>
      </c>
      <c r="H4" s="1747"/>
      <c r="I4" s="1748" t="s">
        <v>238</v>
      </c>
      <c r="J4" s="1749"/>
      <c r="K4" s="1750" t="s">
        <v>457</v>
      </c>
      <c r="L4" s="1751"/>
    </row>
    <row r="5" spans="1:12" ht="69" customHeight="1">
      <c r="A5" s="1742"/>
      <c r="B5" s="1744"/>
      <c r="C5" s="1744"/>
      <c r="D5" s="1744"/>
      <c r="E5" s="1252" t="s">
        <v>848</v>
      </c>
      <c r="F5" s="1253" t="s">
        <v>849</v>
      </c>
      <c r="G5" s="1254" t="s">
        <v>850</v>
      </c>
      <c r="H5" s="1253" t="s">
        <v>849</v>
      </c>
      <c r="I5" s="1255" t="s">
        <v>850</v>
      </c>
      <c r="J5" s="1253" t="s">
        <v>849</v>
      </c>
      <c r="K5" s="1256" t="s">
        <v>851</v>
      </c>
      <c r="L5" s="1257" t="s">
        <v>852</v>
      </c>
    </row>
    <row r="6" spans="1:12" s="1264" customFormat="1" ht="11.45" customHeight="1" thickBot="1">
      <c r="A6" s="1258">
        <v>1</v>
      </c>
      <c r="B6" s="1259">
        <v>2</v>
      </c>
      <c r="C6" s="1260">
        <v>3</v>
      </c>
      <c r="D6" s="1258">
        <v>4</v>
      </c>
      <c r="E6" s="1259">
        <v>5</v>
      </c>
      <c r="F6" s="1260">
        <v>6</v>
      </c>
      <c r="G6" s="1261">
        <v>7</v>
      </c>
      <c r="H6" s="1262">
        <v>8</v>
      </c>
      <c r="I6" s="1262">
        <v>9</v>
      </c>
      <c r="J6" s="1258">
        <v>10</v>
      </c>
      <c r="K6" s="1259">
        <v>11</v>
      </c>
      <c r="L6" s="1263">
        <v>12</v>
      </c>
    </row>
    <row r="7" spans="1:12" ht="32.1" customHeight="1" thickBot="1">
      <c r="A7" s="1265" t="s">
        <v>853</v>
      </c>
      <c r="B7" s="1266">
        <v>755</v>
      </c>
      <c r="C7" s="1267" t="s">
        <v>408</v>
      </c>
      <c r="D7" s="1268" t="s">
        <v>810</v>
      </c>
      <c r="E7" s="1269">
        <v>40000</v>
      </c>
      <c r="F7" s="1270">
        <v>40000</v>
      </c>
      <c r="G7" s="1271">
        <v>40000</v>
      </c>
      <c r="H7" s="1272">
        <f>G7</f>
        <v>40000</v>
      </c>
      <c r="I7" s="1273">
        <v>0</v>
      </c>
      <c r="J7" s="1274">
        <f>I7</f>
        <v>0</v>
      </c>
      <c r="K7" s="1275">
        <v>0</v>
      </c>
      <c r="L7" s="1276">
        <v>0</v>
      </c>
    </row>
    <row r="8" spans="1:12" ht="32.1" customHeight="1" thickBot="1">
      <c r="A8" s="1277" t="s">
        <v>854</v>
      </c>
      <c r="B8" s="1278">
        <v>755</v>
      </c>
      <c r="C8" s="1279" t="s">
        <v>408</v>
      </c>
      <c r="D8" s="1280" t="s">
        <v>810</v>
      </c>
      <c r="E8" s="1281">
        <v>40000</v>
      </c>
      <c r="F8" s="1282">
        <v>40000</v>
      </c>
      <c r="G8" s="1271">
        <v>40000</v>
      </c>
      <c r="H8" s="1283">
        <f>G8</f>
        <v>40000</v>
      </c>
      <c r="I8" s="1273">
        <v>0</v>
      </c>
      <c r="J8" s="1284">
        <f>I8</f>
        <v>0</v>
      </c>
      <c r="K8" s="1285">
        <v>0</v>
      </c>
      <c r="L8" s="1286">
        <v>0</v>
      </c>
    </row>
    <row r="9" spans="1:12" ht="32.1" customHeight="1" thickBot="1">
      <c r="A9" s="1265" t="s">
        <v>855</v>
      </c>
      <c r="B9" s="1266">
        <v>755</v>
      </c>
      <c r="C9" s="1267" t="s">
        <v>408</v>
      </c>
      <c r="D9" s="1268" t="s">
        <v>810</v>
      </c>
      <c r="E9" s="1269">
        <v>40000</v>
      </c>
      <c r="F9" s="1270">
        <v>40000</v>
      </c>
      <c r="G9" s="1271">
        <v>40000</v>
      </c>
      <c r="H9" s="1272">
        <f>G9</f>
        <v>40000</v>
      </c>
      <c r="I9" s="1273">
        <v>0</v>
      </c>
      <c r="J9" s="1274">
        <f>I9</f>
        <v>0</v>
      </c>
      <c r="K9" s="1287">
        <v>0</v>
      </c>
      <c r="L9" s="1288">
        <v>0</v>
      </c>
    </row>
    <row r="10" spans="1:12" ht="32.1" customHeight="1" thickBot="1">
      <c r="A10" s="1277" t="s">
        <v>856</v>
      </c>
      <c r="B10" s="1278">
        <v>755</v>
      </c>
      <c r="C10" s="1279" t="s">
        <v>408</v>
      </c>
      <c r="D10" s="1280" t="s">
        <v>810</v>
      </c>
      <c r="E10" s="1281">
        <v>40000</v>
      </c>
      <c r="F10" s="1282">
        <v>40000</v>
      </c>
      <c r="G10" s="1271">
        <v>40000</v>
      </c>
      <c r="H10" s="1283">
        <f>G10</f>
        <v>40000</v>
      </c>
      <c r="I10" s="1273">
        <v>0</v>
      </c>
      <c r="J10" s="1274">
        <f>I10</f>
        <v>0</v>
      </c>
      <c r="K10" s="1285">
        <v>0</v>
      </c>
      <c r="L10" s="1286">
        <v>0</v>
      </c>
    </row>
    <row r="11" spans="1:12" ht="32.1" customHeight="1" thickBot="1">
      <c r="A11" s="1265" t="s">
        <v>857</v>
      </c>
      <c r="B11" s="1266">
        <v>755</v>
      </c>
      <c r="C11" s="1267" t="s">
        <v>408</v>
      </c>
      <c r="D11" s="1268" t="s">
        <v>810</v>
      </c>
      <c r="E11" s="1269">
        <v>40000</v>
      </c>
      <c r="F11" s="1270">
        <v>40000</v>
      </c>
      <c r="G11" s="1289">
        <v>40000</v>
      </c>
      <c r="H11" s="1272">
        <f>G11</f>
        <v>40000</v>
      </c>
      <c r="I11" s="1290">
        <v>0</v>
      </c>
      <c r="J11" s="1291">
        <f>I11</f>
        <v>0</v>
      </c>
      <c r="K11" s="1292">
        <v>0</v>
      </c>
      <c r="L11" s="1288">
        <v>0</v>
      </c>
    </row>
    <row r="12" spans="1:12" ht="32.1" customHeight="1">
      <c r="A12" s="1730" t="s">
        <v>858</v>
      </c>
      <c r="B12" s="1732">
        <v>755</v>
      </c>
      <c r="C12" s="1679" t="s">
        <v>408</v>
      </c>
      <c r="D12" s="1293" t="s">
        <v>811</v>
      </c>
      <c r="E12" s="1294">
        <v>1192000</v>
      </c>
      <c r="F12" s="1636">
        <f>SUM(E12:E14)</f>
        <v>3691000</v>
      </c>
      <c r="G12" s="1271">
        <v>52439460</v>
      </c>
      <c r="H12" s="1639">
        <f>SUM(G12:G14)</f>
        <v>52479460</v>
      </c>
      <c r="I12" s="1271">
        <v>50441006.100000001</v>
      </c>
      <c r="J12" s="1642">
        <f>SUM(I12:I14)</f>
        <v>50441006.100000001</v>
      </c>
      <c r="K12" s="1295">
        <v>42.316280285234903</v>
      </c>
      <c r="L12" s="1296">
        <v>0.96189026546039946</v>
      </c>
    </row>
    <row r="13" spans="1:12" ht="32.1" customHeight="1">
      <c r="A13" s="1735"/>
      <c r="B13" s="1736"/>
      <c r="C13" s="1671"/>
      <c r="D13" s="1297" t="s">
        <v>810</v>
      </c>
      <c r="E13" s="1298">
        <v>40000</v>
      </c>
      <c r="F13" s="1637"/>
      <c r="G13" s="1299">
        <v>40000</v>
      </c>
      <c r="H13" s="1640"/>
      <c r="I13" s="1300">
        <v>0</v>
      </c>
      <c r="J13" s="1643"/>
      <c r="K13" s="1301">
        <v>0</v>
      </c>
      <c r="L13" s="1302">
        <v>0</v>
      </c>
    </row>
    <row r="14" spans="1:12" ht="38.1" customHeight="1" thickBot="1">
      <c r="A14" s="1731"/>
      <c r="B14" s="1733"/>
      <c r="C14" s="1680"/>
      <c r="D14" s="1303" t="s">
        <v>812</v>
      </c>
      <c r="E14" s="1304">
        <v>2459000</v>
      </c>
      <c r="F14" s="1638"/>
      <c r="G14" s="1305">
        <v>0</v>
      </c>
      <c r="H14" s="1641"/>
      <c r="I14" s="1305">
        <v>0</v>
      </c>
      <c r="J14" s="1644"/>
      <c r="K14" s="1306">
        <v>0</v>
      </c>
      <c r="L14" s="1307">
        <v>0</v>
      </c>
    </row>
    <row r="15" spans="1:12" ht="32.1" customHeight="1">
      <c r="A15" s="1730" t="s">
        <v>859</v>
      </c>
      <c r="B15" s="1732">
        <v>755</v>
      </c>
      <c r="C15" s="1679" t="s">
        <v>408</v>
      </c>
      <c r="D15" s="1293" t="s">
        <v>807</v>
      </c>
      <c r="E15" s="1294">
        <v>306000</v>
      </c>
      <c r="F15" s="1636">
        <f>SUM(E15:E16)</f>
        <v>346000</v>
      </c>
      <c r="G15" s="1271">
        <v>306000</v>
      </c>
      <c r="H15" s="1639">
        <f>SUM(G15:G16)</f>
        <v>346000</v>
      </c>
      <c r="I15" s="1308">
        <v>0</v>
      </c>
      <c r="J15" s="1696">
        <f>SUM(I15:I16)</f>
        <v>0</v>
      </c>
      <c r="K15" s="1309">
        <v>0</v>
      </c>
      <c r="L15" s="1310">
        <v>0</v>
      </c>
    </row>
    <row r="16" spans="1:12" ht="32.1" customHeight="1" thickBot="1">
      <c r="A16" s="1731"/>
      <c r="B16" s="1733"/>
      <c r="C16" s="1680"/>
      <c r="D16" s="1303" t="s">
        <v>810</v>
      </c>
      <c r="E16" s="1304">
        <v>40000</v>
      </c>
      <c r="F16" s="1638"/>
      <c r="G16" s="1311">
        <v>40000</v>
      </c>
      <c r="H16" s="1641"/>
      <c r="I16" s="1305">
        <v>0</v>
      </c>
      <c r="J16" s="1734"/>
      <c r="K16" s="1306">
        <v>0</v>
      </c>
      <c r="L16" s="1307">
        <v>0</v>
      </c>
    </row>
    <row r="17" spans="1:12" ht="32.1" customHeight="1" thickBot="1">
      <c r="A17" s="1277" t="s">
        <v>860</v>
      </c>
      <c r="B17" s="1278">
        <v>755</v>
      </c>
      <c r="C17" s="1279" t="s">
        <v>408</v>
      </c>
      <c r="D17" s="1280" t="s">
        <v>810</v>
      </c>
      <c r="E17" s="1281">
        <v>40000</v>
      </c>
      <c r="F17" s="1282">
        <v>40000</v>
      </c>
      <c r="G17" s="1283">
        <v>40000</v>
      </c>
      <c r="H17" s="1283">
        <f t="shared" ref="H17:H22" si="0">G17</f>
        <v>40000</v>
      </c>
      <c r="I17" s="1312">
        <v>0</v>
      </c>
      <c r="J17" s="1274">
        <f t="shared" ref="J17:J22" si="1">I17</f>
        <v>0</v>
      </c>
      <c r="K17" s="1285">
        <v>0</v>
      </c>
      <c r="L17" s="1286">
        <v>0</v>
      </c>
    </row>
    <row r="18" spans="1:12" ht="32.1" customHeight="1" thickBot="1">
      <c r="A18" s="1277" t="s">
        <v>861</v>
      </c>
      <c r="B18" s="1278">
        <v>755</v>
      </c>
      <c r="C18" s="1279" t="s">
        <v>408</v>
      </c>
      <c r="D18" s="1280" t="s">
        <v>810</v>
      </c>
      <c r="E18" s="1281">
        <v>40000</v>
      </c>
      <c r="F18" s="1282">
        <v>40000</v>
      </c>
      <c r="G18" s="1283">
        <v>40000</v>
      </c>
      <c r="H18" s="1283">
        <f t="shared" si="0"/>
        <v>40000</v>
      </c>
      <c r="I18" s="1312">
        <v>0</v>
      </c>
      <c r="J18" s="1274">
        <f t="shared" si="1"/>
        <v>0</v>
      </c>
      <c r="K18" s="1285">
        <v>0</v>
      </c>
      <c r="L18" s="1286">
        <v>0</v>
      </c>
    </row>
    <row r="19" spans="1:12" ht="32.1" customHeight="1" thickBot="1">
      <c r="A19" s="1277" t="s">
        <v>862</v>
      </c>
      <c r="B19" s="1278">
        <v>755</v>
      </c>
      <c r="C19" s="1279" t="s">
        <v>408</v>
      </c>
      <c r="D19" s="1280" t="s">
        <v>810</v>
      </c>
      <c r="E19" s="1281">
        <v>40000</v>
      </c>
      <c r="F19" s="1282">
        <v>40000</v>
      </c>
      <c r="G19" s="1283">
        <v>40000</v>
      </c>
      <c r="H19" s="1283">
        <f t="shared" si="0"/>
        <v>40000</v>
      </c>
      <c r="I19" s="1312">
        <v>0</v>
      </c>
      <c r="J19" s="1274">
        <f t="shared" si="1"/>
        <v>0</v>
      </c>
      <c r="K19" s="1285">
        <v>0</v>
      </c>
      <c r="L19" s="1286">
        <v>0</v>
      </c>
    </row>
    <row r="20" spans="1:12" ht="32.1" customHeight="1" thickBot="1">
      <c r="A20" s="1277" t="s">
        <v>863</v>
      </c>
      <c r="B20" s="1278">
        <v>755</v>
      </c>
      <c r="C20" s="1279" t="s">
        <v>408</v>
      </c>
      <c r="D20" s="1280" t="s">
        <v>810</v>
      </c>
      <c r="E20" s="1281">
        <v>40000</v>
      </c>
      <c r="F20" s="1282">
        <v>40000</v>
      </c>
      <c r="G20" s="1283">
        <v>40000</v>
      </c>
      <c r="H20" s="1283">
        <f t="shared" si="0"/>
        <v>40000</v>
      </c>
      <c r="I20" s="1312">
        <v>0</v>
      </c>
      <c r="J20" s="1274">
        <f t="shared" si="1"/>
        <v>0</v>
      </c>
      <c r="K20" s="1285">
        <v>0</v>
      </c>
      <c r="L20" s="1286">
        <v>0</v>
      </c>
    </row>
    <row r="21" spans="1:12" ht="32.1" customHeight="1" thickBot="1">
      <c r="A21" s="1313">
        <v>16</v>
      </c>
      <c r="B21" s="1314">
        <v>750</v>
      </c>
      <c r="C21" s="1315" t="s">
        <v>84</v>
      </c>
      <c r="D21" s="1316" t="s">
        <v>810</v>
      </c>
      <c r="E21" s="1317">
        <v>12988000</v>
      </c>
      <c r="F21" s="1318">
        <v>12988000</v>
      </c>
      <c r="G21" s="1319">
        <v>12988000</v>
      </c>
      <c r="H21" s="1320">
        <f t="shared" si="0"/>
        <v>12988000</v>
      </c>
      <c r="I21" s="1320">
        <v>5731876.9600000009</v>
      </c>
      <c r="J21" s="1321">
        <f t="shared" si="1"/>
        <v>5731876.9600000009</v>
      </c>
      <c r="K21" s="1322">
        <v>0.44132098552510018</v>
      </c>
      <c r="L21" s="1296">
        <v>0.44132098552510018</v>
      </c>
    </row>
    <row r="22" spans="1:12" ht="32.1" customHeight="1" thickBot="1">
      <c r="A22" s="1323">
        <v>17</v>
      </c>
      <c r="B22" s="1324">
        <v>750</v>
      </c>
      <c r="C22" s="1325" t="s">
        <v>84</v>
      </c>
      <c r="D22" s="1326" t="s">
        <v>810</v>
      </c>
      <c r="E22" s="1327">
        <v>24052000</v>
      </c>
      <c r="F22" s="1328">
        <v>24052000</v>
      </c>
      <c r="G22" s="1289">
        <v>24052000</v>
      </c>
      <c r="H22" s="1289">
        <f t="shared" si="0"/>
        <v>24052000</v>
      </c>
      <c r="I22" s="1289">
        <v>10530569.040000001</v>
      </c>
      <c r="J22" s="1329">
        <f t="shared" si="1"/>
        <v>10530569.040000001</v>
      </c>
      <c r="K22" s="1330">
        <v>0.43782508897388994</v>
      </c>
      <c r="L22" s="1331">
        <v>0.43782508897388994</v>
      </c>
    </row>
    <row r="23" spans="1:12" ht="32.1" customHeight="1">
      <c r="A23" s="1684">
        <v>18</v>
      </c>
      <c r="B23" s="1687">
        <v>710</v>
      </c>
      <c r="C23" s="1713" t="s">
        <v>390</v>
      </c>
      <c r="D23" s="1293" t="s">
        <v>811</v>
      </c>
      <c r="E23" s="1294">
        <v>13782000</v>
      </c>
      <c r="F23" s="1636">
        <f>SUM(E23:E25)</f>
        <v>16059000</v>
      </c>
      <c r="G23" s="1271">
        <v>129628336</v>
      </c>
      <c r="H23" s="1639">
        <f>SUM(G23:G25)</f>
        <v>132014990</v>
      </c>
      <c r="I23" s="1271">
        <v>39825832.339999996</v>
      </c>
      <c r="J23" s="1642">
        <f>I23+I24+I25</f>
        <v>40416033.059999995</v>
      </c>
      <c r="K23" s="1332">
        <v>2.8896990523871713</v>
      </c>
      <c r="L23" s="1331">
        <v>0.30723091546897585</v>
      </c>
    </row>
    <row r="24" spans="1:12" ht="32.1" customHeight="1">
      <c r="A24" s="1686"/>
      <c r="B24" s="1688"/>
      <c r="C24" s="1714"/>
      <c r="D24" s="1297" t="s">
        <v>810</v>
      </c>
      <c r="E24" s="1298">
        <v>631000</v>
      </c>
      <c r="F24" s="1637"/>
      <c r="G24" s="1299">
        <v>504000</v>
      </c>
      <c r="H24" s="1640"/>
      <c r="I24" s="1333">
        <v>169800.99</v>
      </c>
      <c r="J24" s="1643"/>
      <c r="K24" s="1334">
        <v>0.26909824088748019</v>
      </c>
      <c r="L24" s="1335">
        <v>0.33690672619047618</v>
      </c>
    </row>
    <row r="25" spans="1:12" ht="32.1" customHeight="1" thickBot="1">
      <c r="A25" s="1685"/>
      <c r="B25" s="1336">
        <v>750</v>
      </c>
      <c r="C25" s="1337" t="s">
        <v>84</v>
      </c>
      <c r="D25" s="1303" t="s">
        <v>810</v>
      </c>
      <c r="E25" s="1304">
        <v>1646000</v>
      </c>
      <c r="F25" s="1638"/>
      <c r="G25" s="1311">
        <v>1882654</v>
      </c>
      <c r="H25" s="1641"/>
      <c r="I25" s="1311">
        <v>420399.73000000004</v>
      </c>
      <c r="J25" s="1644"/>
      <c r="K25" s="1338">
        <v>0.25540688335358447</v>
      </c>
      <c r="L25" s="1339">
        <v>0.2233016422560917</v>
      </c>
    </row>
    <row r="26" spans="1:12" ht="32.1" customHeight="1">
      <c r="A26" s="1684">
        <v>19</v>
      </c>
      <c r="B26" s="1687">
        <v>750</v>
      </c>
      <c r="C26" s="1713" t="s">
        <v>84</v>
      </c>
      <c r="D26" s="1293" t="s">
        <v>807</v>
      </c>
      <c r="E26" s="1294">
        <v>10553000</v>
      </c>
      <c r="F26" s="1636">
        <f>SUM(E26:E28)</f>
        <v>96008000</v>
      </c>
      <c r="G26" s="1271">
        <v>14311947</v>
      </c>
      <c r="H26" s="1639">
        <f>SUM(G26:G28)</f>
        <v>113511371</v>
      </c>
      <c r="I26" s="1271">
        <v>5984717.0800000001</v>
      </c>
      <c r="J26" s="1642">
        <f>I26+I27+I28</f>
        <v>29107862.93</v>
      </c>
      <c r="K26" s="1295">
        <v>0.56711049748886577</v>
      </c>
      <c r="L26" s="1296">
        <v>0.41816232829816935</v>
      </c>
    </row>
    <row r="27" spans="1:12" ht="32.1" customHeight="1">
      <c r="A27" s="1686"/>
      <c r="B27" s="1688"/>
      <c r="C27" s="1714"/>
      <c r="D27" s="1297" t="s">
        <v>811</v>
      </c>
      <c r="E27" s="1298">
        <v>83063000</v>
      </c>
      <c r="F27" s="1637"/>
      <c r="G27" s="1299">
        <v>96807424</v>
      </c>
      <c r="H27" s="1640"/>
      <c r="I27" s="1299">
        <v>23123145.850000001</v>
      </c>
      <c r="J27" s="1643"/>
      <c r="K27" s="1334">
        <v>0.27838081757220423</v>
      </c>
      <c r="L27" s="1335">
        <v>0.23885715469507796</v>
      </c>
    </row>
    <row r="28" spans="1:12" ht="32.1" customHeight="1" thickBot="1">
      <c r="A28" s="1685"/>
      <c r="B28" s="1689"/>
      <c r="C28" s="1715"/>
      <c r="D28" s="1303" t="s">
        <v>810</v>
      </c>
      <c r="E28" s="1304">
        <v>2392000</v>
      </c>
      <c r="F28" s="1638"/>
      <c r="G28" s="1311">
        <v>2392000</v>
      </c>
      <c r="H28" s="1641"/>
      <c r="I28" s="1305">
        <v>0</v>
      </c>
      <c r="J28" s="1644"/>
      <c r="K28" s="1306">
        <v>0</v>
      </c>
      <c r="L28" s="1307">
        <v>0</v>
      </c>
    </row>
    <row r="29" spans="1:12" s="1342" customFormat="1" ht="38.1" customHeight="1">
      <c r="A29" s="1684">
        <v>20</v>
      </c>
      <c r="B29" s="1340">
        <v>150</v>
      </c>
      <c r="C29" s="1341" t="s">
        <v>376</v>
      </c>
      <c r="D29" s="1293" t="s">
        <v>808</v>
      </c>
      <c r="E29" s="1294">
        <v>1428376000</v>
      </c>
      <c r="F29" s="1636">
        <f>SUM(E29:E33)</f>
        <v>1592839000</v>
      </c>
      <c r="G29" s="1271">
        <v>388276000</v>
      </c>
      <c r="H29" s="1639">
        <f>SUM(G29:G33)</f>
        <v>455658000</v>
      </c>
      <c r="I29" s="1271">
        <v>268184581.68000001</v>
      </c>
      <c r="J29" s="1642">
        <f>SUM(I29:I33)</f>
        <v>282638443.01000005</v>
      </c>
      <c r="K29" s="1295">
        <v>0.1877548920452318</v>
      </c>
      <c r="L29" s="1296">
        <v>0.6907060484809775</v>
      </c>
    </row>
    <row r="30" spans="1:12" ht="32.1" customHeight="1">
      <c r="A30" s="1686"/>
      <c r="B30" s="1343">
        <v>500</v>
      </c>
      <c r="C30" s="1344" t="s">
        <v>381</v>
      </c>
      <c r="D30" s="1297" t="s">
        <v>808</v>
      </c>
      <c r="E30" s="1298">
        <v>114751000</v>
      </c>
      <c r="F30" s="1637"/>
      <c r="G30" s="1299">
        <v>18799000</v>
      </c>
      <c r="H30" s="1640"/>
      <c r="I30" s="1299">
        <v>3605734.04</v>
      </c>
      <c r="J30" s="1643"/>
      <c r="K30" s="1334">
        <v>3.1422245034901659E-2</v>
      </c>
      <c r="L30" s="1335">
        <v>0.19180456620032982</v>
      </c>
    </row>
    <row r="31" spans="1:12" ht="32.1" customHeight="1">
      <c r="A31" s="1686"/>
      <c r="B31" s="1688">
        <v>750</v>
      </c>
      <c r="C31" s="1714" t="s">
        <v>84</v>
      </c>
      <c r="D31" s="1297" t="s">
        <v>807</v>
      </c>
      <c r="E31" s="1298">
        <v>872000</v>
      </c>
      <c r="F31" s="1637"/>
      <c r="G31" s="1299">
        <v>872000</v>
      </c>
      <c r="H31" s="1640"/>
      <c r="I31" s="1300">
        <v>0</v>
      </c>
      <c r="J31" s="1643"/>
      <c r="K31" s="1301">
        <v>0</v>
      </c>
      <c r="L31" s="1302">
        <v>0</v>
      </c>
    </row>
    <row r="32" spans="1:12" ht="32.1" customHeight="1">
      <c r="A32" s="1686"/>
      <c r="B32" s="1688"/>
      <c r="C32" s="1714"/>
      <c r="D32" s="1297" t="s">
        <v>808</v>
      </c>
      <c r="E32" s="1298">
        <v>9364000</v>
      </c>
      <c r="F32" s="1637"/>
      <c r="G32" s="1299">
        <v>8235000</v>
      </c>
      <c r="H32" s="1640"/>
      <c r="I32" s="1299">
        <v>2403543.87</v>
      </c>
      <c r="J32" s="1643"/>
      <c r="K32" s="1334">
        <v>0.25667918304143528</v>
      </c>
      <c r="L32" s="1335">
        <v>0.29186932240437158</v>
      </c>
    </row>
    <row r="33" spans="1:12" ht="32.1" customHeight="1" thickBot="1">
      <c r="A33" s="1693"/>
      <c r="B33" s="1694"/>
      <c r="C33" s="1721"/>
      <c r="D33" s="1345" t="s">
        <v>811</v>
      </c>
      <c r="E33" s="1346">
        <v>39476000</v>
      </c>
      <c r="F33" s="1653"/>
      <c r="G33" s="1347">
        <v>39476000</v>
      </c>
      <c r="H33" s="1654"/>
      <c r="I33" s="1347">
        <v>8444583.4199999981</v>
      </c>
      <c r="J33" s="1670"/>
      <c r="K33" s="1348">
        <v>0.21391689684871815</v>
      </c>
      <c r="L33" s="1349">
        <v>0.21391689684871815</v>
      </c>
    </row>
    <row r="34" spans="1:12" ht="32.1" customHeight="1">
      <c r="A34" s="1724">
        <v>21</v>
      </c>
      <c r="B34" s="1687">
        <v>600</v>
      </c>
      <c r="C34" s="1713" t="s">
        <v>385</v>
      </c>
      <c r="D34" s="1293" t="s">
        <v>807</v>
      </c>
      <c r="E34" s="1294">
        <v>171269000</v>
      </c>
      <c r="F34" s="1727">
        <f>SUM(E34:E42)</f>
        <v>177452000</v>
      </c>
      <c r="G34" s="1271">
        <v>193001609</v>
      </c>
      <c r="H34" s="1710">
        <f>SUM(G34:G42)</f>
        <v>200081138</v>
      </c>
      <c r="I34" s="1289">
        <v>40691458.539999999</v>
      </c>
      <c r="J34" s="1710">
        <f>SUM(I34:I42)</f>
        <v>42118740.420000002</v>
      </c>
      <c r="K34" s="1295">
        <v>0.23758799630989846</v>
      </c>
      <c r="L34" s="1331">
        <v>0.21083481506104956</v>
      </c>
    </row>
    <row r="35" spans="1:12" ht="32.1" customHeight="1">
      <c r="A35" s="1725"/>
      <c r="B35" s="1699"/>
      <c r="C35" s="1718"/>
      <c r="D35" s="1303" t="s">
        <v>811</v>
      </c>
      <c r="E35" s="1350"/>
      <c r="F35" s="1728"/>
      <c r="G35" s="1319">
        <v>78137</v>
      </c>
      <c r="H35" s="1711"/>
      <c r="I35" s="1299">
        <v>27668.410000000003</v>
      </c>
      <c r="J35" s="1711"/>
      <c r="K35" s="1301">
        <v>0</v>
      </c>
      <c r="L35" s="1335">
        <v>0.35410125804676407</v>
      </c>
    </row>
    <row r="36" spans="1:12" ht="32.1" customHeight="1">
      <c r="A36" s="1725"/>
      <c r="B36" s="1688"/>
      <c r="C36" s="1714"/>
      <c r="D36" s="1297" t="s">
        <v>829</v>
      </c>
      <c r="E36" s="1298">
        <v>1269000</v>
      </c>
      <c r="F36" s="1728"/>
      <c r="G36" s="1299">
        <v>1269000</v>
      </c>
      <c r="H36" s="1711"/>
      <c r="I36" s="1300">
        <v>0</v>
      </c>
      <c r="J36" s="1711"/>
      <c r="K36" s="1301">
        <v>0</v>
      </c>
      <c r="L36" s="1302">
        <v>0</v>
      </c>
    </row>
    <row r="37" spans="1:12" ht="32.1" customHeight="1">
      <c r="A37" s="1725"/>
      <c r="B37" s="1688"/>
      <c r="C37" s="1714"/>
      <c r="D37" s="1297" t="s">
        <v>810</v>
      </c>
      <c r="E37" s="1298">
        <v>1301000</v>
      </c>
      <c r="F37" s="1728"/>
      <c r="G37" s="1299">
        <v>1864343</v>
      </c>
      <c r="H37" s="1711"/>
      <c r="I37" s="1299">
        <v>915626.17999999993</v>
      </c>
      <c r="J37" s="1711"/>
      <c r="K37" s="1334">
        <v>0.70378645657186778</v>
      </c>
      <c r="L37" s="1335">
        <v>0.49112538840760522</v>
      </c>
    </row>
    <row r="38" spans="1:12" ht="38.1" customHeight="1">
      <c r="A38" s="1725"/>
      <c r="B38" s="1688"/>
      <c r="C38" s="1714"/>
      <c r="D38" s="1297" t="s">
        <v>827</v>
      </c>
      <c r="E38" s="1298">
        <v>2628000</v>
      </c>
      <c r="F38" s="1728"/>
      <c r="G38" s="1299">
        <v>2628000</v>
      </c>
      <c r="H38" s="1711"/>
      <c r="I38" s="1333">
        <v>88310.12999999999</v>
      </c>
      <c r="J38" s="1711"/>
      <c r="K38" s="1334">
        <v>3.3603550228310498E-2</v>
      </c>
      <c r="L38" s="1335">
        <v>3.3603550228310498E-2</v>
      </c>
    </row>
    <row r="39" spans="1:12" ht="32.1" customHeight="1">
      <c r="A39" s="1725"/>
      <c r="B39" s="1688">
        <v>750</v>
      </c>
      <c r="C39" s="1714" t="s">
        <v>84</v>
      </c>
      <c r="D39" s="1297" t="s">
        <v>807</v>
      </c>
      <c r="E39" s="1298">
        <v>610000</v>
      </c>
      <c r="F39" s="1728"/>
      <c r="G39" s="1299">
        <v>610000</v>
      </c>
      <c r="H39" s="1711"/>
      <c r="I39" s="1333">
        <v>250204.07</v>
      </c>
      <c r="J39" s="1711"/>
      <c r="K39" s="1334">
        <v>0.41017060655737708</v>
      </c>
      <c r="L39" s="1335">
        <v>0.41017060655737708</v>
      </c>
    </row>
    <row r="40" spans="1:12" ht="32.1" customHeight="1">
      <c r="A40" s="1725"/>
      <c r="B40" s="1688"/>
      <c r="C40" s="1714"/>
      <c r="D40" s="1303" t="s">
        <v>811</v>
      </c>
      <c r="E40" s="1304"/>
      <c r="F40" s="1728"/>
      <c r="G40" s="1311">
        <v>155049</v>
      </c>
      <c r="H40" s="1711"/>
      <c r="I40" s="1333">
        <v>68351.239999999991</v>
      </c>
      <c r="J40" s="1711"/>
      <c r="K40" s="1301">
        <v>0</v>
      </c>
      <c r="L40" s="1335">
        <v>0.44083638075705095</v>
      </c>
    </row>
    <row r="41" spans="1:12" ht="32.1" customHeight="1">
      <c r="A41" s="1725"/>
      <c r="B41" s="1688"/>
      <c r="C41" s="1714"/>
      <c r="D41" s="1297" t="s">
        <v>829</v>
      </c>
      <c r="E41" s="1298">
        <v>375000</v>
      </c>
      <c r="F41" s="1728"/>
      <c r="G41" s="1299">
        <v>375000</v>
      </c>
      <c r="H41" s="1711"/>
      <c r="I41" s="1300">
        <v>0</v>
      </c>
      <c r="J41" s="1711"/>
      <c r="K41" s="1301">
        <v>0</v>
      </c>
      <c r="L41" s="1302">
        <v>0</v>
      </c>
    </row>
    <row r="42" spans="1:12" ht="32.1" customHeight="1" thickBot="1">
      <c r="A42" s="1726"/>
      <c r="B42" s="1351">
        <v>801</v>
      </c>
      <c r="C42" s="1352" t="s">
        <v>116</v>
      </c>
      <c r="D42" s="1268" t="s">
        <v>810</v>
      </c>
      <c r="E42" s="1269"/>
      <c r="F42" s="1729"/>
      <c r="G42" s="1272">
        <v>100000</v>
      </c>
      <c r="H42" s="1712"/>
      <c r="I42" s="1353">
        <v>77121.850000000006</v>
      </c>
      <c r="J42" s="1712"/>
      <c r="K42" s="1301">
        <v>0</v>
      </c>
      <c r="L42" s="1335">
        <v>0.77121850000000003</v>
      </c>
    </row>
    <row r="43" spans="1:12" ht="32.1" customHeight="1">
      <c r="A43" s="1684">
        <v>24</v>
      </c>
      <c r="B43" s="1687">
        <v>801</v>
      </c>
      <c r="C43" s="1713" t="s">
        <v>116</v>
      </c>
      <c r="D43" s="1293" t="s">
        <v>807</v>
      </c>
      <c r="E43" s="1294">
        <v>123588000</v>
      </c>
      <c r="F43" s="1636">
        <f>SUM(E43:E48)</f>
        <v>413062000</v>
      </c>
      <c r="G43" s="1271">
        <v>122998400</v>
      </c>
      <c r="H43" s="1639">
        <f>SUM(G43:G48)</f>
        <v>413283448</v>
      </c>
      <c r="I43" s="1271">
        <v>63786771.060000002</v>
      </c>
      <c r="J43" s="1642">
        <f>SUM(I43:I48)</f>
        <v>280392103.46999997</v>
      </c>
      <c r="K43" s="1295">
        <v>0.51612430867074477</v>
      </c>
      <c r="L43" s="1296">
        <v>0.51859838062934149</v>
      </c>
    </row>
    <row r="44" spans="1:12" ht="32.1" customHeight="1">
      <c r="A44" s="1686"/>
      <c r="B44" s="1688"/>
      <c r="C44" s="1714"/>
      <c r="D44" s="1297" t="s">
        <v>810</v>
      </c>
      <c r="E44" s="1298">
        <v>26000</v>
      </c>
      <c r="F44" s="1637"/>
      <c r="G44" s="1299">
        <v>386224</v>
      </c>
      <c r="H44" s="1640"/>
      <c r="I44" s="1299">
        <v>204570.11</v>
      </c>
      <c r="J44" s="1643"/>
      <c r="K44" s="1334">
        <v>7.8680811538461537</v>
      </c>
      <c r="L44" s="1335">
        <v>0.52966700671113132</v>
      </c>
    </row>
    <row r="45" spans="1:12" ht="38.1" customHeight="1">
      <c r="A45" s="1686"/>
      <c r="B45" s="1688"/>
      <c r="C45" s="1714"/>
      <c r="D45" s="1297" t="s">
        <v>824</v>
      </c>
      <c r="E45" s="1298"/>
      <c r="F45" s="1637"/>
      <c r="G45" s="1299">
        <v>426613</v>
      </c>
      <c r="H45" s="1640"/>
      <c r="I45" s="1333">
        <v>240630.6</v>
      </c>
      <c r="J45" s="1643"/>
      <c r="K45" s="1301">
        <v>0</v>
      </c>
      <c r="L45" s="1335">
        <v>0.56404891552765624</v>
      </c>
    </row>
    <row r="46" spans="1:12" ht="32.1" customHeight="1">
      <c r="A46" s="1686"/>
      <c r="B46" s="1343">
        <v>803</v>
      </c>
      <c r="C46" s="1344" t="s">
        <v>131</v>
      </c>
      <c r="D46" s="1297" t="s">
        <v>807</v>
      </c>
      <c r="E46" s="1298">
        <v>25703000</v>
      </c>
      <c r="F46" s="1637"/>
      <c r="G46" s="1299">
        <v>25703000</v>
      </c>
      <c r="H46" s="1640"/>
      <c r="I46" s="1299">
        <v>18849699.599999998</v>
      </c>
      <c r="J46" s="1643"/>
      <c r="K46" s="1334">
        <v>0.7333657394078511</v>
      </c>
      <c r="L46" s="1335">
        <v>0.7333657394078511</v>
      </c>
    </row>
    <row r="47" spans="1:12" ht="32.1" customHeight="1">
      <c r="A47" s="1686"/>
      <c r="B47" s="1688">
        <v>921</v>
      </c>
      <c r="C47" s="1714" t="s">
        <v>626</v>
      </c>
      <c r="D47" s="1297" t="s">
        <v>807</v>
      </c>
      <c r="E47" s="1298">
        <v>256433000</v>
      </c>
      <c r="F47" s="1637"/>
      <c r="G47" s="1299">
        <v>256433000</v>
      </c>
      <c r="H47" s="1640"/>
      <c r="I47" s="1299">
        <v>197310432.09999996</v>
      </c>
      <c r="J47" s="1643"/>
      <c r="K47" s="1334">
        <v>0.76944243564595804</v>
      </c>
      <c r="L47" s="1335">
        <v>0.76944243564595804</v>
      </c>
    </row>
    <row r="48" spans="1:12" ht="32.1" customHeight="1" thickBot="1">
      <c r="A48" s="1693"/>
      <c r="B48" s="1694"/>
      <c r="C48" s="1721"/>
      <c r="D48" s="1345" t="s">
        <v>811</v>
      </c>
      <c r="E48" s="1346">
        <v>7312000</v>
      </c>
      <c r="F48" s="1653"/>
      <c r="G48" s="1347">
        <v>7336211</v>
      </c>
      <c r="H48" s="1654"/>
      <c r="I48" s="1354">
        <v>0</v>
      </c>
      <c r="J48" s="1670"/>
      <c r="K48" s="1355">
        <v>0</v>
      </c>
      <c r="L48" s="1356">
        <v>0</v>
      </c>
    </row>
    <row r="49" spans="1:12" ht="32.1" customHeight="1" thickBot="1">
      <c r="A49" s="1357">
        <v>27</v>
      </c>
      <c r="B49" s="1351">
        <v>750</v>
      </c>
      <c r="C49" s="1352" t="s">
        <v>84</v>
      </c>
      <c r="D49" s="1268" t="s">
        <v>811</v>
      </c>
      <c r="E49" s="1269">
        <v>1220566000</v>
      </c>
      <c r="F49" s="1270">
        <v>1220566000</v>
      </c>
      <c r="G49" s="1272">
        <v>1220566000</v>
      </c>
      <c r="H49" s="1272">
        <f>G49</f>
        <v>1220566000</v>
      </c>
      <c r="I49" s="1272">
        <v>282600923.17000002</v>
      </c>
      <c r="J49" s="1358">
        <f>I49</f>
        <v>282600923.17000002</v>
      </c>
      <c r="K49" s="1359">
        <v>0.23153268497565885</v>
      </c>
      <c r="L49" s="1360">
        <v>0.23153268497565885</v>
      </c>
    </row>
    <row r="50" spans="1:12" ht="32.1" customHeight="1">
      <c r="A50" s="1684">
        <v>28</v>
      </c>
      <c r="B50" s="1687">
        <v>730</v>
      </c>
      <c r="C50" s="1713" t="s">
        <v>112</v>
      </c>
      <c r="D50" s="1293" t="s">
        <v>808</v>
      </c>
      <c r="E50" s="1294">
        <v>1250446000</v>
      </c>
      <c r="F50" s="1636">
        <f>SUM(E50:E53)</f>
        <v>1261552000</v>
      </c>
      <c r="G50" s="1271">
        <v>1250446000</v>
      </c>
      <c r="H50" s="1639">
        <f>SUM(G50:G53)</f>
        <v>1261601000</v>
      </c>
      <c r="I50" s="1271">
        <v>805507525.51999986</v>
      </c>
      <c r="J50" s="1642">
        <f>SUM(I50:I53)</f>
        <v>812443234.49999988</v>
      </c>
      <c r="K50" s="1295">
        <v>0.64417617835556262</v>
      </c>
      <c r="L50" s="1296">
        <v>0.64417617835556262</v>
      </c>
    </row>
    <row r="51" spans="1:12" ht="32.1" customHeight="1">
      <c r="A51" s="1686"/>
      <c r="B51" s="1723"/>
      <c r="C51" s="1714"/>
      <c r="D51" s="1297" t="s">
        <v>811</v>
      </c>
      <c r="E51" s="1298">
        <v>9132000</v>
      </c>
      <c r="F51" s="1637"/>
      <c r="G51" s="1299">
        <v>9172000</v>
      </c>
      <c r="H51" s="1640"/>
      <c r="I51" s="1299">
        <v>6259543.9199999999</v>
      </c>
      <c r="J51" s="1643"/>
      <c r="K51" s="1334">
        <v>0.6854515900131406</v>
      </c>
      <c r="L51" s="1335">
        <v>0.68246226777147845</v>
      </c>
    </row>
    <row r="52" spans="1:12" ht="32.1" customHeight="1">
      <c r="A52" s="1686"/>
      <c r="B52" s="1688">
        <v>750</v>
      </c>
      <c r="C52" s="1714" t="s">
        <v>84</v>
      </c>
      <c r="D52" s="1297" t="s">
        <v>808</v>
      </c>
      <c r="E52" s="1298">
        <v>1634000</v>
      </c>
      <c r="F52" s="1637"/>
      <c r="G52" s="1299">
        <v>1634000</v>
      </c>
      <c r="H52" s="1640"/>
      <c r="I52" s="1299">
        <v>497015.83999999997</v>
      </c>
      <c r="J52" s="1643"/>
      <c r="K52" s="1334">
        <v>0.30417126070991429</v>
      </c>
      <c r="L52" s="1335">
        <v>0.30417126070991429</v>
      </c>
    </row>
    <row r="53" spans="1:12" ht="32.1" customHeight="1" thickBot="1">
      <c r="A53" s="1693"/>
      <c r="B53" s="1694"/>
      <c r="C53" s="1721"/>
      <c r="D53" s="1345" t="s">
        <v>811</v>
      </c>
      <c r="E53" s="1346">
        <v>340000</v>
      </c>
      <c r="F53" s="1653"/>
      <c r="G53" s="1347">
        <v>349000</v>
      </c>
      <c r="H53" s="1654"/>
      <c r="I53" s="1347">
        <v>179149.22</v>
      </c>
      <c r="J53" s="1670"/>
      <c r="K53" s="1348">
        <v>0.52690947058823534</v>
      </c>
      <c r="L53" s="1349">
        <v>0.513321547277937</v>
      </c>
    </row>
    <row r="54" spans="1:12" ht="32.1" customHeight="1" thickBot="1">
      <c r="A54" s="1357">
        <v>30</v>
      </c>
      <c r="B54" s="1351">
        <v>801</v>
      </c>
      <c r="C54" s="1352" t="s">
        <v>116</v>
      </c>
      <c r="D54" s="1268" t="s">
        <v>810</v>
      </c>
      <c r="E54" s="1269">
        <v>148334000</v>
      </c>
      <c r="F54" s="1270">
        <v>148334000</v>
      </c>
      <c r="G54" s="1272">
        <v>149478296</v>
      </c>
      <c r="H54" s="1272">
        <f>G54</f>
        <v>149478296</v>
      </c>
      <c r="I54" s="1272">
        <v>82203724.140000015</v>
      </c>
      <c r="J54" s="1358">
        <f>I54</f>
        <v>82203724.140000015</v>
      </c>
      <c r="K54" s="1359">
        <v>0.55417991923631815</v>
      </c>
      <c r="L54" s="1360">
        <v>0.54993752497687032</v>
      </c>
    </row>
    <row r="55" spans="1:12" ht="32.1" customHeight="1">
      <c r="A55" s="1682">
        <v>31</v>
      </c>
      <c r="B55" s="1340">
        <v>750</v>
      </c>
      <c r="C55" s="1341" t="s">
        <v>84</v>
      </c>
      <c r="D55" s="1293" t="s">
        <v>810</v>
      </c>
      <c r="E55" s="1294">
        <v>9298000</v>
      </c>
      <c r="F55" s="1631">
        <f>SUM(E55:E73)</f>
        <v>605043000</v>
      </c>
      <c r="G55" s="1271">
        <v>7226881</v>
      </c>
      <c r="H55" s="1647">
        <f>SUM(G55:G73)</f>
        <v>741531885</v>
      </c>
      <c r="I55" s="1271">
        <v>44524.74</v>
      </c>
      <c r="J55" s="1647">
        <f>SUM(I55:I73)</f>
        <v>630908421.86000013</v>
      </c>
      <c r="K55" s="1295">
        <v>4.788636265863626E-3</v>
      </c>
      <c r="L55" s="1296">
        <v>6.1609897824524851E-3</v>
      </c>
    </row>
    <row r="56" spans="1:12" ht="32.1" customHeight="1">
      <c r="A56" s="1705"/>
      <c r="B56" s="1689">
        <v>853</v>
      </c>
      <c r="C56" s="1715" t="s">
        <v>622</v>
      </c>
      <c r="D56" s="1297" t="s">
        <v>807</v>
      </c>
      <c r="E56" s="1298">
        <v>4993000</v>
      </c>
      <c r="F56" s="1662"/>
      <c r="G56" s="1299">
        <v>4495227</v>
      </c>
      <c r="H56" s="1659"/>
      <c r="I56" s="1299">
        <v>423292.45</v>
      </c>
      <c r="J56" s="1659"/>
      <c r="K56" s="1334">
        <v>8.4777178049268972E-2</v>
      </c>
      <c r="L56" s="1335">
        <v>9.4164866423875809E-2</v>
      </c>
    </row>
    <row r="57" spans="1:12" ht="32.1" customHeight="1">
      <c r="A57" s="1705"/>
      <c r="B57" s="1707"/>
      <c r="C57" s="1716"/>
      <c r="D57" s="1297" t="s">
        <v>810</v>
      </c>
      <c r="E57" s="1298">
        <v>503820000</v>
      </c>
      <c r="F57" s="1662"/>
      <c r="G57" s="1299">
        <v>533732291</v>
      </c>
      <c r="H57" s="1659"/>
      <c r="I57" s="1299">
        <v>436788613.64000005</v>
      </c>
      <c r="J57" s="1659"/>
      <c r="K57" s="1334">
        <v>0.866953701004327</v>
      </c>
      <c r="L57" s="1335">
        <v>0.81836647511364469</v>
      </c>
    </row>
    <row r="58" spans="1:12" ht="38.1" customHeight="1">
      <c r="A58" s="1705"/>
      <c r="B58" s="1707"/>
      <c r="C58" s="1716"/>
      <c r="D58" s="1297" t="s">
        <v>812</v>
      </c>
      <c r="E58" s="1298">
        <v>6236000</v>
      </c>
      <c r="F58" s="1662"/>
      <c r="G58" s="1299">
        <v>12783926</v>
      </c>
      <c r="H58" s="1659"/>
      <c r="I58" s="1333">
        <v>12783925.76</v>
      </c>
      <c r="J58" s="1659"/>
      <c r="K58" s="1334">
        <v>2.0500201667735727</v>
      </c>
      <c r="L58" s="1335">
        <v>0.99999998122642453</v>
      </c>
    </row>
    <row r="59" spans="1:12" ht="38.1" customHeight="1">
      <c r="A59" s="1705"/>
      <c r="B59" s="1707"/>
      <c r="C59" s="1716"/>
      <c r="D59" s="1297" t="s">
        <v>813</v>
      </c>
      <c r="E59" s="1298">
        <v>5668000</v>
      </c>
      <c r="F59" s="1662"/>
      <c r="G59" s="1299">
        <v>19887850</v>
      </c>
      <c r="H59" s="1659"/>
      <c r="I59" s="1333">
        <v>19887849.059999999</v>
      </c>
      <c r="J59" s="1659"/>
      <c r="K59" s="1334">
        <v>3.5087948235709243</v>
      </c>
      <c r="L59" s="1335">
        <v>0.99999995273496123</v>
      </c>
    </row>
    <row r="60" spans="1:12" ht="38.1" customHeight="1">
      <c r="A60" s="1705"/>
      <c r="B60" s="1707"/>
      <c r="C60" s="1716"/>
      <c r="D60" s="1297" t="s">
        <v>814</v>
      </c>
      <c r="E60" s="1298">
        <v>8105000</v>
      </c>
      <c r="F60" s="1662"/>
      <c r="G60" s="1299">
        <v>34405674</v>
      </c>
      <c r="H60" s="1659"/>
      <c r="I60" s="1361">
        <v>31980187.219999999</v>
      </c>
      <c r="J60" s="1659"/>
      <c r="K60" s="1334">
        <v>3.9457356224552744</v>
      </c>
      <c r="L60" s="1335">
        <v>0.9295032912303941</v>
      </c>
    </row>
    <row r="61" spans="1:12" ht="32.1" customHeight="1">
      <c r="A61" s="1362"/>
      <c r="B61" s="1363"/>
      <c r="C61" s="1364"/>
      <c r="D61" s="1297" t="s">
        <v>864</v>
      </c>
      <c r="E61" s="1298">
        <v>2120000</v>
      </c>
      <c r="F61" s="1269"/>
      <c r="G61" s="1299">
        <v>4247309</v>
      </c>
      <c r="H61" s="1358"/>
      <c r="I61" s="1333">
        <v>4247308.22</v>
      </c>
      <c r="J61" s="1358"/>
      <c r="K61" s="1334">
        <v>2.0034472735849054</v>
      </c>
      <c r="L61" s="1335">
        <v>0.99999981635430801</v>
      </c>
    </row>
    <row r="62" spans="1:12" ht="38.1" customHeight="1">
      <c r="A62" s="1362"/>
      <c r="B62" s="1363"/>
      <c r="C62" s="1364"/>
      <c r="D62" s="1297" t="s">
        <v>816</v>
      </c>
      <c r="E62" s="1298">
        <v>5379000</v>
      </c>
      <c r="F62" s="1269"/>
      <c r="G62" s="1299">
        <v>13142842</v>
      </c>
      <c r="H62" s="1358"/>
      <c r="I62" s="1333">
        <v>13142841.68</v>
      </c>
      <c r="J62" s="1358"/>
      <c r="K62" s="1334">
        <v>2.4433615318832498</v>
      </c>
      <c r="L62" s="1335">
        <v>0.99999997565214582</v>
      </c>
    </row>
    <row r="63" spans="1:12" ht="38.1" customHeight="1">
      <c r="A63" s="1362"/>
      <c r="B63" s="1363"/>
      <c r="C63" s="1364"/>
      <c r="D63" s="1297" t="s">
        <v>817</v>
      </c>
      <c r="E63" s="1298">
        <v>5293000</v>
      </c>
      <c r="F63" s="1269"/>
      <c r="G63" s="1299">
        <v>11857935</v>
      </c>
      <c r="H63" s="1358"/>
      <c r="I63" s="1333">
        <v>11857934.1</v>
      </c>
      <c r="J63" s="1358"/>
      <c r="K63" s="1334">
        <v>2.2403049499338747</v>
      </c>
      <c r="L63" s="1335">
        <v>0.99999992410145611</v>
      </c>
    </row>
    <row r="64" spans="1:12" ht="38.1" customHeight="1">
      <c r="A64" s="1362"/>
      <c r="B64" s="1363"/>
      <c r="C64" s="1364"/>
      <c r="D64" s="1297" t="s">
        <v>818</v>
      </c>
      <c r="E64" s="1298">
        <v>8081000</v>
      </c>
      <c r="F64" s="1269"/>
      <c r="G64" s="1299">
        <v>14925800</v>
      </c>
      <c r="H64" s="1358"/>
      <c r="I64" s="1333">
        <v>14925799.52</v>
      </c>
      <c r="J64" s="1358"/>
      <c r="K64" s="1334">
        <v>1.8470238237841852</v>
      </c>
      <c r="L64" s="1335">
        <v>0.99999996784091971</v>
      </c>
    </row>
    <row r="65" spans="1:12" ht="38.1" customHeight="1">
      <c r="A65" s="1362"/>
      <c r="B65" s="1363"/>
      <c r="C65" s="1364"/>
      <c r="D65" s="1297" t="s">
        <v>819</v>
      </c>
      <c r="E65" s="1298">
        <v>2968000</v>
      </c>
      <c r="F65" s="1269"/>
      <c r="G65" s="1299">
        <v>7849122</v>
      </c>
      <c r="H65" s="1358"/>
      <c r="I65" s="1333">
        <v>7849121.8700000001</v>
      </c>
      <c r="J65" s="1358"/>
      <c r="K65" s="1334">
        <v>2.6445828402964962</v>
      </c>
      <c r="L65" s="1335">
        <v>0.99999998343763796</v>
      </c>
    </row>
    <row r="66" spans="1:12" ht="38.1" customHeight="1">
      <c r="A66" s="1362"/>
      <c r="B66" s="1363"/>
      <c r="C66" s="1364"/>
      <c r="D66" s="1297" t="s">
        <v>820</v>
      </c>
      <c r="E66" s="1298">
        <v>4057000</v>
      </c>
      <c r="F66" s="1269"/>
      <c r="G66" s="1299">
        <v>7568192</v>
      </c>
      <c r="H66" s="1358"/>
      <c r="I66" s="1333">
        <v>7568191.8799999999</v>
      </c>
      <c r="J66" s="1358"/>
      <c r="K66" s="1334">
        <v>1.8654650924328322</v>
      </c>
      <c r="L66" s="1335">
        <v>0.99999998414416547</v>
      </c>
    </row>
    <row r="67" spans="1:12" ht="38.1" customHeight="1">
      <c r="A67" s="1362"/>
      <c r="B67" s="1363"/>
      <c r="C67" s="1364"/>
      <c r="D67" s="1297" t="s">
        <v>821</v>
      </c>
      <c r="E67" s="1298">
        <v>1985000</v>
      </c>
      <c r="F67" s="1269"/>
      <c r="G67" s="1299">
        <v>4098004</v>
      </c>
      <c r="H67" s="1358"/>
      <c r="I67" s="1333">
        <v>4098003.51</v>
      </c>
      <c r="J67" s="1358"/>
      <c r="K67" s="1334">
        <v>2.064485395465995</v>
      </c>
      <c r="L67" s="1335">
        <v>0.99999988042959442</v>
      </c>
    </row>
    <row r="68" spans="1:12" ht="38.1" customHeight="1">
      <c r="A68" s="1362"/>
      <c r="B68" s="1363"/>
      <c r="C68" s="1364"/>
      <c r="D68" s="1297" t="s">
        <v>822</v>
      </c>
      <c r="E68" s="1298">
        <v>7931000</v>
      </c>
      <c r="F68" s="1269"/>
      <c r="G68" s="1299">
        <v>14492076</v>
      </c>
      <c r="H68" s="1358"/>
      <c r="I68" s="1333">
        <v>14492075.550000001</v>
      </c>
      <c r="J68" s="1358"/>
      <c r="K68" s="1334">
        <v>1.8272696444332368</v>
      </c>
      <c r="L68" s="1335">
        <v>0.99999996894854826</v>
      </c>
    </row>
    <row r="69" spans="1:12" ht="38.1" customHeight="1">
      <c r="A69" s="1362"/>
      <c r="B69" s="1363"/>
      <c r="C69" s="1364"/>
      <c r="D69" s="1297" t="s">
        <v>823</v>
      </c>
      <c r="E69" s="1298">
        <v>9090000</v>
      </c>
      <c r="F69" s="1269"/>
      <c r="G69" s="1299">
        <v>1594015</v>
      </c>
      <c r="H69" s="1358"/>
      <c r="I69" s="1333">
        <v>1594014.44</v>
      </c>
      <c r="J69" s="1358"/>
      <c r="K69" s="1334">
        <v>0.17535912431243122</v>
      </c>
      <c r="L69" s="1335">
        <v>0.99999964868586555</v>
      </c>
    </row>
    <row r="70" spans="1:12" ht="38.1" customHeight="1">
      <c r="A70" s="1362"/>
      <c r="B70" s="1363"/>
      <c r="C70" s="1364"/>
      <c r="D70" s="1297" t="s">
        <v>824</v>
      </c>
      <c r="E70" s="1298">
        <v>3717000</v>
      </c>
      <c r="F70" s="1269"/>
      <c r="G70" s="1299">
        <v>3634737</v>
      </c>
      <c r="H70" s="1358"/>
      <c r="I70" s="1333">
        <v>3634736.07</v>
      </c>
      <c r="J70" s="1358"/>
      <c r="K70" s="1334">
        <v>0.97786819209039544</v>
      </c>
      <c r="L70" s="1335">
        <v>0.99999974413554538</v>
      </c>
    </row>
    <row r="71" spans="1:12" ht="38.1" customHeight="1">
      <c r="A71" s="1362"/>
      <c r="B71" s="1363"/>
      <c r="C71" s="1364"/>
      <c r="D71" s="1297" t="s">
        <v>865</v>
      </c>
      <c r="E71" s="1298">
        <v>6919000</v>
      </c>
      <c r="F71" s="1269"/>
      <c r="G71" s="1299">
        <v>23936167</v>
      </c>
      <c r="H71" s="1358"/>
      <c r="I71" s="1333">
        <v>23936166.329999998</v>
      </c>
      <c r="J71" s="1358"/>
      <c r="K71" s="1334">
        <v>3.4594834990605574</v>
      </c>
      <c r="L71" s="1335">
        <v>0.99999997200888502</v>
      </c>
    </row>
    <row r="72" spans="1:12" ht="38.1" customHeight="1">
      <c r="A72" s="1362"/>
      <c r="B72" s="1363"/>
      <c r="C72" s="1364"/>
      <c r="D72" s="1297" t="s">
        <v>826</v>
      </c>
      <c r="E72" s="1298">
        <v>4840000</v>
      </c>
      <c r="F72" s="1269"/>
      <c r="G72" s="1299">
        <v>11400897</v>
      </c>
      <c r="H72" s="1358"/>
      <c r="I72" s="1333">
        <v>11400896.640000001</v>
      </c>
      <c r="J72" s="1358"/>
      <c r="K72" s="1334">
        <v>2.3555571570247933</v>
      </c>
      <c r="L72" s="1335">
        <v>0.99999996842353722</v>
      </c>
    </row>
    <row r="73" spans="1:12" ht="38.1" customHeight="1" thickBot="1">
      <c r="A73" s="1365"/>
      <c r="B73" s="1366"/>
      <c r="C73" s="1315"/>
      <c r="D73" s="1345" t="s">
        <v>827</v>
      </c>
      <c r="E73" s="1346">
        <v>4543000</v>
      </c>
      <c r="F73" s="1317"/>
      <c r="G73" s="1347">
        <v>10252940</v>
      </c>
      <c r="H73" s="1321"/>
      <c r="I73" s="1367">
        <v>10252939.18</v>
      </c>
      <c r="J73" s="1321"/>
      <c r="K73" s="1348">
        <v>2.2568653268765133</v>
      </c>
      <c r="L73" s="1349">
        <v>0.99999992002293969</v>
      </c>
    </row>
    <row r="74" spans="1:12" ht="32.1" customHeight="1">
      <c r="A74" s="1682">
        <v>32</v>
      </c>
      <c r="B74" s="1706">
        <v>801</v>
      </c>
      <c r="C74" s="1722" t="s">
        <v>116</v>
      </c>
      <c r="D74" s="1293" t="s">
        <v>807</v>
      </c>
      <c r="E74" s="1294"/>
      <c r="F74" s="1631">
        <f>SUM(E74:E85)</f>
        <v>20143000</v>
      </c>
      <c r="G74" s="1271">
        <v>2702799</v>
      </c>
      <c r="H74" s="1647">
        <f>SUM(G74:G85)</f>
        <v>20147379</v>
      </c>
      <c r="I74" s="1368">
        <v>2694929.81</v>
      </c>
      <c r="J74" s="1710">
        <f>SUM(I74:I85)</f>
        <v>6854710.8499999996</v>
      </c>
      <c r="K74" s="1309">
        <v>0</v>
      </c>
      <c r="L74" s="1296">
        <v>0.99708850343662259</v>
      </c>
    </row>
    <row r="75" spans="1:12" ht="32.1" customHeight="1">
      <c r="A75" s="1705"/>
      <c r="B75" s="1707"/>
      <c r="C75" s="1716"/>
      <c r="D75" s="1369" t="s">
        <v>810</v>
      </c>
      <c r="E75" s="1350">
        <v>3319000</v>
      </c>
      <c r="F75" s="1662"/>
      <c r="G75" s="1319">
        <v>5474108</v>
      </c>
      <c r="H75" s="1659"/>
      <c r="I75" s="1319">
        <v>2772071.67</v>
      </c>
      <c r="J75" s="1711"/>
      <c r="K75" s="1370">
        <v>0.83521291654112684</v>
      </c>
      <c r="L75" s="1371">
        <v>0.50639696366969744</v>
      </c>
    </row>
    <row r="76" spans="1:12" ht="38.1" customHeight="1">
      <c r="A76" s="1705"/>
      <c r="B76" s="1707"/>
      <c r="C76" s="1716"/>
      <c r="D76" s="1297" t="s">
        <v>814</v>
      </c>
      <c r="E76" s="1298">
        <v>2846000</v>
      </c>
      <c r="F76" s="1662"/>
      <c r="G76" s="1299">
        <v>2699841</v>
      </c>
      <c r="H76" s="1659"/>
      <c r="I76" s="1299">
        <v>318643.38</v>
      </c>
      <c r="J76" s="1711"/>
      <c r="K76" s="1334">
        <v>0.11196183415319748</v>
      </c>
      <c r="L76" s="1335">
        <v>0.11802301691099587</v>
      </c>
    </row>
    <row r="77" spans="1:12" ht="32.1" customHeight="1">
      <c r="A77" s="1705"/>
      <c r="B77" s="1707"/>
      <c r="C77" s="1716"/>
      <c r="D77" s="1297" t="s">
        <v>864</v>
      </c>
      <c r="E77" s="1298">
        <v>1103000</v>
      </c>
      <c r="F77" s="1662"/>
      <c r="G77" s="1299">
        <v>1103000</v>
      </c>
      <c r="H77" s="1659"/>
      <c r="I77" s="1299">
        <v>162445.12</v>
      </c>
      <c r="J77" s="1711"/>
      <c r="K77" s="1334">
        <v>0.14727572076155937</v>
      </c>
      <c r="L77" s="1335">
        <v>0.14727572076155937</v>
      </c>
    </row>
    <row r="78" spans="1:12" ht="38.1" customHeight="1">
      <c r="A78" s="1705"/>
      <c r="B78" s="1707"/>
      <c r="C78" s="1716"/>
      <c r="D78" s="1297" t="s">
        <v>816</v>
      </c>
      <c r="E78" s="1298">
        <v>301000</v>
      </c>
      <c r="F78" s="1662"/>
      <c r="G78" s="1299">
        <v>301000</v>
      </c>
      <c r="H78" s="1659"/>
      <c r="I78" s="1333">
        <v>187719.71</v>
      </c>
      <c r="J78" s="1711"/>
      <c r="K78" s="1334">
        <v>0.62365352159468435</v>
      </c>
      <c r="L78" s="1335">
        <v>0.62365352159468435</v>
      </c>
    </row>
    <row r="79" spans="1:12" ht="38.1" customHeight="1">
      <c r="A79" s="1705"/>
      <c r="B79" s="1707"/>
      <c r="C79" s="1716"/>
      <c r="D79" s="1297" t="s">
        <v>817</v>
      </c>
      <c r="E79" s="1298">
        <v>3187000</v>
      </c>
      <c r="F79" s="1662"/>
      <c r="G79" s="1299">
        <v>224256</v>
      </c>
      <c r="H79" s="1659"/>
      <c r="I79" s="1299">
        <v>55321.9</v>
      </c>
      <c r="J79" s="1711"/>
      <c r="K79" s="1334">
        <v>1.7358613115782868E-2</v>
      </c>
      <c r="L79" s="1335">
        <v>0.24669083547374429</v>
      </c>
    </row>
    <row r="80" spans="1:12" ht="38.1" customHeight="1">
      <c r="A80" s="1705"/>
      <c r="B80" s="1707"/>
      <c r="C80" s="1716"/>
      <c r="D80" s="1297" t="s">
        <v>818</v>
      </c>
      <c r="E80" s="1298">
        <v>4292000</v>
      </c>
      <c r="F80" s="1662"/>
      <c r="G80" s="1299">
        <v>4052000</v>
      </c>
      <c r="H80" s="1659"/>
      <c r="I80" s="1299">
        <v>200176.88999999998</v>
      </c>
      <c r="J80" s="1711"/>
      <c r="K80" s="1334">
        <v>4.6639536346691518E-2</v>
      </c>
      <c r="L80" s="1335">
        <v>4.9401996544916088E-2</v>
      </c>
    </row>
    <row r="81" spans="1:12" ht="38.1" customHeight="1">
      <c r="A81" s="1705"/>
      <c r="B81" s="1707"/>
      <c r="C81" s="1716"/>
      <c r="D81" s="1297" t="s">
        <v>820</v>
      </c>
      <c r="E81" s="1298">
        <v>899000</v>
      </c>
      <c r="F81" s="1662"/>
      <c r="G81" s="1299">
        <v>899000</v>
      </c>
      <c r="H81" s="1659"/>
      <c r="I81" s="1372">
        <v>323999.85000000003</v>
      </c>
      <c r="J81" s="1711"/>
      <c r="K81" s="1334">
        <v>0.36040027808676312</v>
      </c>
      <c r="L81" s="1335">
        <v>0.36040027808676312</v>
      </c>
    </row>
    <row r="82" spans="1:12" ht="38.1" customHeight="1">
      <c r="A82" s="1705"/>
      <c r="B82" s="1707"/>
      <c r="C82" s="1716"/>
      <c r="D82" s="1297" t="s">
        <v>821</v>
      </c>
      <c r="E82" s="1298">
        <v>2408000</v>
      </c>
      <c r="F82" s="1662"/>
      <c r="G82" s="1299">
        <v>622000</v>
      </c>
      <c r="H82" s="1659"/>
      <c r="I82" s="1299">
        <v>55327.47</v>
      </c>
      <c r="J82" s="1711"/>
      <c r="K82" s="1334">
        <v>2.2976524086378739E-2</v>
      </c>
      <c r="L82" s="1335">
        <v>8.8950916398713831E-2</v>
      </c>
    </row>
    <row r="83" spans="1:12" ht="38.1" customHeight="1">
      <c r="A83" s="1705"/>
      <c r="B83" s="1707"/>
      <c r="C83" s="1716"/>
      <c r="D83" s="1297" t="s">
        <v>823</v>
      </c>
      <c r="E83" s="1298">
        <v>513000</v>
      </c>
      <c r="F83" s="1662"/>
      <c r="G83" s="1300">
        <v>0</v>
      </c>
      <c r="H83" s="1659"/>
      <c r="I83" s="1300">
        <v>0</v>
      </c>
      <c r="J83" s="1711"/>
      <c r="K83" s="1301">
        <v>0</v>
      </c>
      <c r="L83" s="1302">
        <v>0</v>
      </c>
    </row>
    <row r="84" spans="1:12" ht="38.1" customHeight="1">
      <c r="A84" s="1705"/>
      <c r="B84" s="1707"/>
      <c r="C84" s="1716"/>
      <c r="D84" s="1297" t="s">
        <v>865</v>
      </c>
      <c r="E84" s="1304"/>
      <c r="F84" s="1662"/>
      <c r="G84" s="1311">
        <v>2038103</v>
      </c>
      <c r="H84" s="1659"/>
      <c r="I84" s="1299">
        <v>84075.05</v>
      </c>
      <c r="J84" s="1711"/>
      <c r="K84" s="1301">
        <v>0</v>
      </c>
      <c r="L84" s="1335">
        <v>4.1251619766027529E-2</v>
      </c>
    </row>
    <row r="85" spans="1:12" ht="38.1" customHeight="1" thickBot="1">
      <c r="A85" s="1683"/>
      <c r="B85" s="1719"/>
      <c r="C85" s="1720"/>
      <c r="D85" s="1345" t="s">
        <v>827</v>
      </c>
      <c r="E85" s="1346">
        <v>1275000</v>
      </c>
      <c r="F85" s="1632"/>
      <c r="G85" s="1347">
        <v>31272</v>
      </c>
      <c r="H85" s="1648"/>
      <c r="I85" s="1354">
        <v>0</v>
      </c>
      <c r="J85" s="1712"/>
      <c r="K85" s="1355">
        <v>0</v>
      </c>
      <c r="L85" s="1356">
        <v>0</v>
      </c>
    </row>
    <row r="86" spans="1:12" ht="32.1" customHeight="1" thickBot="1">
      <c r="A86" s="1323">
        <v>33</v>
      </c>
      <c r="B86" s="1324" t="s">
        <v>367</v>
      </c>
      <c r="C86" s="1325" t="s">
        <v>368</v>
      </c>
      <c r="D86" s="1326" t="s">
        <v>840</v>
      </c>
      <c r="E86" s="1327">
        <v>10727781000</v>
      </c>
      <c r="F86" s="1328">
        <v>10727781000</v>
      </c>
      <c r="G86" s="1289">
        <v>10727781000</v>
      </c>
      <c r="H86" s="1289">
        <f>G86</f>
        <v>10727781000</v>
      </c>
      <c r="I86" s="1289">
        <v>7722152443.3500004</v>
      </c>
      <c r="J86" s="1329">
        <f>I86</f>
        <v>7722152443.3500004</v>
      </c>
      <c r="K86" s="1332">
        <v>0.71982756204195442</v>
      </c>
      <c r="L86" s="1331">
        <v>0.71982756204195442</v>
      </c>
    </row>
    <row r="87" spans="1:12" ht="32.1" customHeight="1">
      <c r="A87" s="1682">
        <v>34</v>
      </c>
      <c r="B87" s="1687">
        <v>150</v>
      </c>
      <c r="C87" s="1713" t="s">
        <v>376</v>
      </c>
      <c r="D87" s="1293" t="s">
        <v>808</v>
      </c>
      <c r="E87" s="1294"/>
      <c r="F87" s="1631">
        <f>SUM(E87:E119)</f>
        <v>15250295000</v>
      </c>
      <c r="G87" s="1271">
        <v>1112966000</v>
      </c>
      <c r="H87" s="1647">
        <f>SUM(G87:G119)</f>
        <v>17664216976</v>
      </c>
      <c r="I87" s="1271">
        <v>572758140.24000001</v>
      </c>
      <c r="J87" s="1647">
        <f>SUM(I87:I119)</f>
        <v>9642496431.9899998</v>
      </c>
      <c r="K87" s="1309">
        <v>0</v>
      </c>
      <c r="L87" s="1296">
        <v>0.51462321422217749</v>
      </c>
    </row>
    <row r="88" spans="1:12" ht="32.1" customHeight="1">
      <c r="A88" s="1705"/>
      <c r="B88" s="1688"/>
      <c r="C88" s="1714"/>
      <c r="D88" s="1297" t="s">
        <v>809</v>
      </c>
      <c r="E88" s="1298">
        <v>625800000</v>
      </c>
      <c r="F88" s="1662"/>
      <c r="G88" s="1299">
        <v>865786000</v>
      </c>
      <c r="H88" s="1659"/>
      <c r="I88" s="1299">
        <v>642615866.74000001</v>
      </c>
      <c r="J88" s="1659"/>
      <c r="K88" s="1334">
        <v>1.0268709919143497</v>
      </c>
      <c r="L88" s="1335">
        <v>0.74223407024368615</v>
      </c>
    </row>
    <row r="89" spans="1:12" ht="32.1" customHeight="1">
      <c r="A89" s="1705"/>
      <c r="B89" s="1688"/>
      <c r="C89" s="1714"/>
      <c r="D89" s="1297" t="s">
        <v>866</v>
      </c>
      <c r="E89" s="1298"/>
      <c r="F89" s="1662"/>
      <c r="G89" s="1299">
        <v>14000</v>
      </c>
      <c r="H89" s="1659"/>
      <c r="I89" s="1373">
        <v>0</v>
      </c>
      <c r="J89" s="1659"/>
      <c r="K89" s="1374">
        <v>0</v>
      </c>
      <c r="L89" s="1302">
        <v>0</v>
      </c>
    </row>
    <row r="90" spans="1:12" ht="32.1" customHeight="1">
      <c r="A90" s="1705"/>
      <c r="B90" s="1688"/>
      <c r="C90" s="1714"/>
      <c r="D90" s="1297" t="s">
        <v>810</v>
      </c>
      <c r="E90" s="1298">
        <v>29386000</v>
      </c>
      <c r="F90" s="1662"/>
      <c r="G90" s="1299">
        <v>29386000</v>
      </c>
      <c r="H90" s="1659"/>
      <c r="I90" s="1299">
        <v>9469904.8800000008</v>
      </c>
      <c r="J90" s="1659"/>
      <c r="K90" s="1334">
        <v>0.32225906486081812</v>
      </c>
      <c r="L90" s="1335">
        <v>0.32225906486081812</v>
      </c>
    </row>
    <row r="91" spans="1:12" ht="32.1" customHeight="1">
      <c r="A91" s="1705"/>
      <c r="B91" s="1343">
        <v>500</v>
      </c>
      <c r="C91" s="1344" t="s">
        <v>381</v>
      </c>
      <c r="D91" s="1297" t="s">
        <v>808</v>
      </c>
      <c r="E91" s="1298"/>
      <c r="F91" s="1662"/>
      <c r="G91" s="1298">
        <v>23086000</v>
      </c>
      <c r="H91" s="1659"/>
      <c r="I91" s="1299">
        <v>4326463.59</v>
      </c>
      <c r="J91" s="1659"/>
      <c r="K91" s="1301">
        <v>0</v>
      </c>
      <c r="L91" s="1335">
        <v>0.18740637572554794</v>
      </c>
    </row>
    <row r="92" spans="1:12" ht="32.1" customHeight="1">
      <c r="A92" s="1705"/>
      <c r="B92" s="1689">
        <v>750</v>
      </c>
      <c r="C92" s="1715" t="s">
        <v>84</v>
      </c>
      <c r="D92" s="1297" t="s">
        <v>867</v>
      </c>
      <c r="E92" s="1298"/>
      <c r="F92" s="1662"/>
      <c r="G92" s="1298">
        <v>502094</v>
      </c>
      <c r="H92" s="1659"/>
      <c r="I92" s="1373">
        <v>0</v>
      </c>
      <c r="J92" s="1659"/>
      <c r="K92" s="1301">
        <v>0</v>
      </c>
      <c r="L92" s="1302">
        <v>0</v>
      </c>
    </row>
    <row r="93" spans="1:12" ht="32.1" customHeight="1">
      <c r="A93" s="1705"/>
      <c r="B93" s="1707"/>
      <c r="C93" s="1716"/>
      <c r="D93" s="1297" t="s">
        <v>868</v>
      </c>
      <c r="E93" s="1298"/>
      <c r="F93" s="1662"/>
      <c r="G93" s="1298">
        <v>519460</v>
      </c>
      <c r="H93" s="1659"/>
      <c r="I93" s="1373">
        <v>0</v>
      </c>
      <c r="J93" s="1659"/>
      <c r="K93" s="1301">
        <v>0</v>
      </c>
      <c r="L93" s="1302">
        <v>0</v>
      </c>
    </row>
    <row r="94" spans="1:12" ht="32.1" customHeight="1">
      <c r="A94" s="1705"/>
      <c r="B94" s="1707"/>
      <c r="C94" s="1716"/>
      <c r="D94" s="1297" t="s">
        <v>808</v>
      </c>
      <c r="E94" s="1298"/>
      <c r="F94" s="1662"/>
      <c r="G94" s="1299">
        <v>107446</v>
      </c>
      <c r="H94" s="1659"/>
      <c r="I94" s="1373">
        <v>0</v>
      </c>
      <c r="J94" s="1659"/>
      <c r="K94" s="1301">
        <v>0</v>
      </c>
      <c r="L94" s="1302">
        <v>0</v>
      </c>
    </row>
    <row r="95" spans="1:12" ht="32.1" customHeight="1">
      <c r="A95" s="1705"/>
      <c r="B95" s="1699"/>
      <c r="C95" s="1718"/>
      <c r="D95" s="1297" t="s">
        <v>810</v>
      </c>
      <c r="E95" s="1298">
        <v>72882000</v>
      </c>
      <c r="F95" s="1662"/>
      <c r="G95" s="1299">
        <v>77484057</v>
      </c>
      <c r="H95" s="1659"/>
      <c r="I95" s="1299">
        <v>22833471.109999999</v>
      </c>
      <c r="J95" s="1659"/>
      <c r="K95" s="1334">
        <v>0.3132936954254823</v>
      </c>
      <c r="L95" s="1335">
        <v>0.29468605535200615</v>
      </c>
    </row>
    <row r="96" spans="1:12" ht="38.1" customHeight="1">
      <c r="A96" s="1705"/>
      <c r="B96" s="1689">
        <v>758</v>
      </c>
      <c r="C96" s="1715" t="s">
        <v>418</v>
      </c>
      <c r="D96" s="1297" t="s">
        <v>869</v>
      </c>
      <c r="E96" s="1298"/>
      <c r="F96" s="1662"/>
      <c r="G96" s="1299">
        <v>322439</v>
      </c>
      <c r="H96" s="1659"/>
      <c r="I96" s="1361">
        <v>5864.19</v>
      </c>
      <c r="J96" s="1659"/>
      <c r="K96" s="1301">
        <v>0</v>
      </c>
      <c r="L96" s="1335">
        <v>1.8186974900678887E-2</v>
      </c>
    </row>
    <row r="97" spans="1:12" ht="38.1" customHeight="1">
      <c r="A97" s="1705"/>
      <c r="B97" s="1707"/>
      <c r="C97" s="1716"/>
      <c r="D97" s="1297" t="s">
        <v>870</v>
      </c>
      <c r="E97" s="1298">
        <v>1042200000</v>
      </c>
      <c r="F97" s="1662"/>
      <c r="G97" s="1299">
        <v>1041877561</v>
      </c>
      <c r="H97" s="1659"/>
      <c r="I97" s="1299">
        <v>648954557.5</v>
      </c>
      <c r="J97" s="1659"/>
      <c r="K97" s="1334">
        <v>0.62267756428708498</v>
      </c>
      <c r="L97" s="1335">
        <v>0.62287026978211313</v>
      </c>
    </row>
    <row r="98" spans="1:12" ht="38.1" customHeight="1">
      <c r="A98" s="1705"/>
      <c r="B98" s="1707"/>
      <c r="C98" s="1716"/>
      <c r="D98" s="1297" t="s">
        <v>813</v>
      </c>
      <c r="E98" s="1298">
        <v>810644000</v>
      </c>
      <c r="F98" s="1662"/>
      <c r="G98" s="1299">
        <v>807366976</v>
      </c>
      <c r="H98" s="1659"/>
      <c r="I98" s="1299">
        <v>390988624.69999999</v>
      </c>
      <c r="J98" s="1659"/>
      <c r="K98" s="1334">
        <v>0.48231853279614723</v>
      </c>
      <c r="L98" s="1335">
        <v>0.48427621679190402</v>
      </c>
    </row>
    <row r="99" spans="1:12" ht="38.1" customHeight="1">
      <c r="A99" s="1705"/>
      <c r="B99" s="1707"/>
      <c r="C99" s="1716"/>
      <c r="D99" s="1297" t="s">
        <v>814</v>
      </c>
      <c r="E99" s="1298">
        <v>943191000</v>
      </c>
      <c r="F99" s="1662"/>
      <c r="G99" s="1299">
        <v>962936000</v>
      </c>
      <c r="H99" s="1659"/>
      <c r="I99" s="1299">
        <v>584603626.30999994</v>
      </c>
      <c r="J99" s="1659"/>
      <c r="K99" s="1334">
        <v>0.61981467837373339</v>
      </c>
      <c r="L99" s="1335">
        <v>0.60710538011872017</v>
      </c>
    </row>
    <row r="100" spans="1:12" ht="32.1" customHeight="1">
      <c r="A100" s="1705"/>
      <c r="B100" s="1707"/>
      <c r="C100" s="1716"/>
      <c r="D100" s="1297" t="s">
        <v>864</v>
      </c>
      <c r="E100" s="1298">
        <v>431400000</v>
      </c>
      <c r="F100" s="1662"/>
      <c r="G100" s="1299">
        <v>431400000</v>
      </c>
      <c r="H100" s="1659"/>
      <c r="I100" s="1299">
        <v>228975570.13000003</v>
      </c>
      <c r="J100" s="1659"/>
      <c r="K100" s="1334">
        <v>0.53077322700509977</v>
      </c>
      <c r="L100" s="1335">
        <v>0.53077322700509977</v>
      </c>
    </row>
    <row r="101" spans="1:12" ht="38.1" customHeight="1">
      <c r="A101" s="1705"/>
      <c r="B101" s="1707"/>
      <c r="C101" s="1716"/>
      <c r="D101" s="1297" t="s">
        <v>816</v>
      </c>
      <c r="E101" s="1298">
        <v>923098000</v>
      </c>
      <c r="F101" s="1662"/>
      <c r="G101" s="1299">
        <v>923098000</v>
      </c>
      <c r="H101" s="1659"/>
      <c r="I101" s="1299">
        <v>436378552.48999995</v>
      </c>
      <c r="J101" s="1659"/>
      <c r="K101" s="1334">
        <v>0.47273263780227015</v>
      </c>
      <c r="L101" s="1335">
        <v>0.47273263780227015</v>
      </c>
    </row>
    <row r="102" spans="1:12" ht="38.1" customHeight="1">
      <c r="A102" s="1705"/>
      <c r="B102" s="1707"/>
      <c r="C102" s="1716"/>
      <c r="D102" s="1297" t="s">
        <v>871</v>
      </c>
      <c r="E102" s="1298"/>
      <c r="F102" s="1662"/>
      <c r="G102" s="1299">
        <v>3850</v>
      </c>
      <c r="H102" s="1659"/>
      <c r="I102" s="1299">
        <v>3850</v>
      </c>
      <c r="J102" s="1659"/>
      <c r="K102" s="1301">
        <v>0</v>
      </c>
      <c r="L102" s="1335">
        <v>1</v>
      </c>
    </row>
    <row r="103" spans="1:12" ht="38.1" customHeight="1">
      <c r="A103" s="1705"/>
      <c r="B103" s="1707"/>
      <c r="C103" s="1716"/>
      <c r="D103" s="1297" t="s">
        <v>817</v>
      </c>
      <c r="E103" s="1298">
        <v>1642481000</v>
      </c>
      <c r="F103" s="1662"/>
      <c r="G103" s="1299">
        <v>1642477150</v>
      </c>
      <c r="H103" s="1659"/>
      <c r="I103" s="1299">
        <v>569220396.32000005</v>
      </c>
      <c r="J103" s="1659"/>
      <c r="K103" s="1334">
        <v>0.34656132784488836</v>
      </c>
      <c r="L103" s="1335">
        <v>0.34656214019172205</v>
      </c>
    </row>
    <row r="104" spans="1:12" ht="38.1" customHeight="1">
      <c r="A104" s="1705"/>
      <c r="B104" s="1707"/>
      <c r="C104" s="1716"/>
      <c r="D104" s="1297" t="s">
        <v>818</v>
      </c>
      <c r="E104" s="1298">
        <v>831201000</v>
      </c>
      <c r="F104" s="1662"/>
      <c r="G104" s="1299">
        <v>1127775000</v>
      </c>
      <c r="H104" s="1659"/>
      <c r="I104" s="1299">
        <v>776968843.28999996</v>
      </c>
      <c r="J104" s="1659"/>
      <c r="K104" s="1334">
        <v>0.93475446166450704</v>
      </c>
      <c r="L104" s="1335">
        <v>0.68893958749750617</v>
      </c>
    </row>
    <row r="105" spans="1:12" ht="38.1" customHeight="1">
      <c r="A105" s="1705"/>
      <c r="B105" s="1707"/>
      <c r="C105" s="1716"/>
      <c r="D105" s="1297" t="s">
        <v>819</v>
      </c>
      <c r="E105" s="1298">
        <v>521243000</v>
      </c>
      <c r="F105" s="1662"/>
      <c r="G105" s="1299">
        <v>521243000</v>
      </c>
      <c r="H105" s="1659"/>
      <c r="I105" s="1299">
        <v>293689094.41999996</v>
      </c>
      <c r="J105" s="1659"/>
      <c r="K105" s="1334">
        <v>0.56343988201280393</v>
      </c>
      <c r="L105" s="1335">
        <v>0.56343988201280393</v>
      </c>
    </row>
    <row r="106" spans="1:12" ht="38.1" customHeight="1">
      <c r="A106" s="1705"/>
      <c r="B106" s="1707"/>
      <c r="C106" s="1716"/>
      <c r="D106" s="1297" t="s">
        <v>820</v>
      </c>
      <c r="E106" s="1298">
        <v>982418000</v>
      </c>
      <c r="F106" s="1662"/>
      <c r="G106" s="1299">
        <v>1318118000</v>
      </c>
      <c r="H106" s="1659"/>
      <c r="I106" s="1299">
        <v>812739817.20000005</v>
      </c>
      <c r="J106" s="1659"/>
      <c r="K106" s="1334">
        <v>0.8272851446125784</v>
      </c>
      <c r="L106" s="1335">
        <v>0.61659109214804753</v>
      </c>
    </row>
    <row r="107" spans="1:12" ht="38.1" customHeight="1">
      <c r="A107" s="1705"/>
      <c r="B107" s="1707"/>
      <c r="C107" s="1716"/>
      <c r="D107" s="1297" t="s">
        <v>821</v>
      </c>
      <c r="E107" s="1298">
        <v>441094000</v>
      </c>
      <c r="F107" s="1662"/>
      <c r="G107" s="1299">
        <v>441094000</v>
      </c>
      <c r="H107" s="1659"/>
      <c r="I107" s="1299">
        <v>278551252.98000002</v>
      </c>
      <c r="J107" s="1659"/>
      <c r="K107" s="1334">
        <v>0.63150088865411913</v>
      </c>
      <c r="L107" s="1335">
        <v>0.63150088865411913</v>
      </c>
    </row>
    <row r="108" spans="1:12" ht="38.1" customHeight="1">
      <c r="A108" s="1705"/>
      <c r="B108" s="1707"/>
      <c r="C108" s="1716"/>
      <c r="D108" s="1297" t="s">
        <v>872</v>
      </c>
      <c r="E108" s="1298"/>
      <c r="F108" s="1662"/>
      <c r="G108" s="1299">
        <v>2229</v>
      </c>
      <c r="H108" s="1659"/>
      <c r="I108" s="1299">
        <v>2228.35</v>
      </c>
      <c r="J108" s="1659"/>
      <c r="K108" s="1301">
        <v>0</v>
      </c>
      <c r="L108" s="1335">
        <v>0.99970838941229245</v>
      </c>
    </row>
    <row r="109" spans="1:12" ht="38.1" customHeight="1">
      <c r="A109" s="1705"/>
      <c r="B109" s="1707"/>
      <c r="C109" s="1716"/>
      <c r="D109" s="1297" t="s">
        <v>822</v>
      </c>
      <c r="E109" s="1298">
        <v>807000000</v>
      </c>
      <c r="F109" s="1662"/>
      <c r="G109" s="1299">
        <v>806997771</v>
      </c>
      <c r="H109" s="1659"/>
      <c r="I109" s="1299">
        <v>531142695.00999993</v>
      </c>
      <c r="J109" s="1659"/>
      <c r="K109" s="1334">
        <v>0.65816938662949187</v>
      </c>
      <c r="L109" s="1335">
        <v>0.65817120455218692</v>
      </c>
    </row>
    <row r="110" spans="1:12" ht="38.1" customHeight="1">
      <c r="A110" s="1705"/>
      <c r="B110" s="1707"/>
      <c r="C110" s="1716"/>
      <c r="D110" s="1297" t="s">
        <v>823</v>
      </c>
      <c r="E110" s="1298">
        <v>1496426000</v>
      </c>
      <c r="F110" s="1662"/>
      <c r="G110" s="1299">
        <v>1476681000</v>
      </c>
      <c r="H110" s="1659"/>
      <c r="I110" s="1299">
        <v>756545965.29000008</v>
      </c>
      <c r="J110" s="1659"/>
      <c r="K110" s="1334">
        <v>0.50556857825913215</v>
      </c>
      <c r="L110" s="1335">
        <v>0.51232863786423744</v>
      </c>
    </row>
    <row r="111" spans="1:12" ht="38.1" customHeight="1">
      <c r="A111" s="1705"/>
      <c r="B111" s="1707"/>
      <c r="C111" s="1716"/>
      <c r="D111" s="1297" t="s">
        <v>824</v>
      </c>
      <c r="E111" s="1298">
        <v>534539000</v>
      </c>
      <c r="F111" s="1662"/>
      <c r="G111" s="1299">
        <v>534539000</v>
      </c>
      <c r="H111" s="1659"/>
      <c r="I111" s="1299">
        <v>328239156.23000002</v>
      </c>
      <c r="J111" s="1659"/>
      <c r="K111" s="1334">
        <v>0.61406025796059782</v>
      </c>
      <c r="L111" s="1335">
        <v>0.61406025796059782</v>
      </c>
    </row>
    <row r="112" spans="1:12" ht="38.1" customHeight="1">
      <c r="A112" s="1362"/>
      <c r="B112" s="1707"/>
      <c r="C112" s="1716"/>
      <c r="D112" s="1297" t="s">
        <v>865</v>
      </c>
      <c r="E112" s="1298">
        <v>936000000</v>
      </c>
      <c r="F112" s="1662"/>
      <c r="G112" s="1299">
        <v>936000000</v>
      </c>
      <c r="H112" s="1659"/>
      <c r="I112" s="1299">
        <v>394876326.49000001</v>
      </c>
      <c r="J112" s="1659"/>
      <c r="K112" s="1334">
        <v>0.42187641719017094</v>
      </c>
      <c r="L112" s="1335">
        <v>0.42187641719017094</v>
      </c>
    </row>
    <row r="113" spans="1:12" ht="38.1" customHeight="1">
      <c r="A113" s="1362"/>
      <c r="B113" s="1707"/>
      <c r="C113" s="1716"/>
      <c r="D113" s="1297" t="s">
        <v>826</v>
      </c>
      <c r="E113" s="1298">
        <v>969857000</v>
      </c>
      <c r="F113" s="1662"/>
      <c r="G113" s="1299">
        <v>969857000</v>
      </c>
      <c r="H113" s="1659"/>
      <c r="I113" s="1299">
        <v>582318569.95000005</v>
      </c>
      <c r="J113" s="1659"/>
      <c r="K113" s="1334">
        <v>0.60041693770318727</v>
      </c>
      <c r="L113" s="1335">
        <v>0.60041693770318727</v>
      </c>
    </row>
    <row r="114" spans="1:12" ht="38.1" customHeight="1">
      <c r="A114" s="1362"/>
      <c r="B114" s="1699"/>
      <c r="C114" s="1718"/>
      <c r="D114" s="1297" t="s">
        <v>827</v>
      </c>
      <c r="E114" s="1298">
        <v>611044000</v>
      </c>
      <c r="F114" s="1662"/>
      <c r="G114" s="1299">
        <v>1018788000</v>
      </c>
      <c r="H114" s="1659"/>
      <c r="I114" s="1299">
        <v>526514535.92000002</v>
      </c>
      <c r="J114" s="1659"/>
      <c r="K114" s="1334">
        <v>0.86166386695557118</v>
      </c>
      <c r="L114" s="1335">
        <v>0.5168048072022835</v>
      </c>
    </row>
    <row r="115" spans="1:12" ht="32.1" customHeight="1">
      <c r="A115" s="1362"/>
      <c r="B115" s="1343">
        <v>801</v>
      </c>
      <c r="C115" s="1344" t="s">
        <v>116</v>
      </c>
      <c r="D115" s="1297" t="s">
        <v>810</v>
      </c>
      <c r="E115" s="1298">
        <v>160773000</v>
      </c>
      <c r="F115" s="1662"/>
      <c r="G115" s="1299">
        <v>248436665</v>
      </c>
      <c r="H115" s="1659"/>
      <c r="I115" s="1361">
        <v>87465224.890000001</v>
      </c>
      <c r="J115" s="1659"/>
      <c r="K115" s="1334">
        <v>0.54402931393952969</v>
      </c>
      <c r="L115" s="1335">
        <v>0.35206246586026263</v>
      </c>
    </row>
    <row r="116" spans="1:12" ht="32.1" customHeight="1">
      <c r="A116" s="1362"/>
      <c r="B116" s="1343">
        <v>803</v>
      </c>
      <c r="C116" s="1344" t="s">
        <v>131</v>
      </c>
      <c r="D116" s="1297" t="s">
        <v>810</v>
      </c>
      <c r="E116" s="1298">
        <v>82919000</v>
      </c>
      <c r="F116" s="1662"/>
      <c r="G116" s="1299">
        <v>1540998</v>
      </c>
      <c r="H116" s="1659"/>
      <c r="I116" s="1361">
        <v>529633.30000000005</v>
      </c>
      <c r="J116" s="1659"/>
      <c r="K116" s="1334">
        <v>6.3873575416973196E-3</v>
      </c>
      <c r="L116" s="1335">
        <v>0.34369499506164192</v>
      </c>
    </row>
    <row r="117" spans="1:12" ht="32.1" customHeight="1">
      <c r="A117" s="1362"/>
      <c r="B117" s="1343">
        <v>851</v>
      </c>
      <c r="C117" s="1344" t="s">
        <v>422</v>
      </c>
      <c r="D117" s="1297" t="s">
        <v>810</v>
      </c>
      <c r="E117" s="1298">
        <v>3440000</v>
      </c>
      <c r="F117" s="1662"/>
      <c r="G117" s="1299">
        <v>54076366</v>
      </c>
      <c r="H117" s="1659"/>
      <c r="I117" s="1333">
        <v>12476727.65</v>
      </c>
      <c r="J117" s="1659"/>
      <c r="K117" s="1334">
        <v>3.6269557122093024</v>
      </c>
      <c r="L117" s="1335">
        <v>0.23072422525581693</v>
      </c>
    </row>
    <row r="118" spans="1:12" ht="32.1" customHeight="1">
      <c r="A118" s="1362"/>
      <c r="B118" s="1343">
        <v>852</v>
      </c>
      <c r="C118" s="1344" t="s">
        <v>424</v>
      </c>
      <c r="D118" s="1297" t="s">
        <v>810</v>
      </c>
      <c r="E118" s="1298">
        <v>15302000</v>
      </c>
      <c r="F118" s="1662"/>
      <c r="G118" s="1299">
        <v>10035268</v>
      </c>
      <c r="H118" s="1659"/>
      <c r="I118" s="1361">
        <v>5378239.2699999996</v>
      </c>
      <c r="J118" s="1659"/>
      <c r="K118" s="1334">
        <v>0.35147296235786168</v>
      </c>
      <c r="L118" s="1335">
        <v>0.53593379568936272</v>
      </c>
    </row>
    <row r="119" spans="1:12" ht="38.1" customHeight="1" thickBot="1">
      <c r="A119" s="1365"/>
      <c r="B119" s="1336">
        <v>853</v>
      </c>
      <c r="C119" s="1375" t="s">
        <v>622</v>
      </c>
      <c r="D119" s="1303" t="s">
        <v>810</v>
      </c>
      <c r="E119" s="1304">
        <v>335957000</v>
      </c>
      <c r="F119" s="1632"/>
      <c r="G119" s="1311">
        <v>279699646</v>
      </c>
      <c r="H119" s="1648"/>
      <c r="I119" s="1376">
        <v>143923233.54999998</v>
      </c>
      <c r="J119" s="1648"/>
      <c r="K119" s="1338">
        <v>0.4283977817101593</v>
      </c>
      <c r="L119" s="1339">
        <v>0.51456351700209157</v>
      </c>
    </row>
    <row r="120" spans="1:12" ht="32.1" customHeight="1">
      <c r="A120" s="1684">
        <v>37</v>
      </c>
      <c r="B120" s="1687">
        <v>750</v>
      </c>
      <c r="C120" s="1713" t="s">
        <v>84</v>
      </c>
      <c r="D120" s="1293" t="s">
        <v>811</v>
      </c>
      <c r="E120" s="1294">
        <v>423000</v>
      </c>
      <c r="F120" s="1636">
        <f>SUM(E120:E125)</f>
        <v>73182000</v>
      </c>
      <c r="G120" s="1271">
        <v>423000</v>
      </c>
      <c r="H120" s="1639">
        <f>SUM(G120:G125)</f>
        <v>75641000</v>
      </c>
      <c r="I120" s="1271">
        <v>53683.44</v>
      </c>
      <c r="J120" s="1642">
        <f>I120+I121+I122+I124+I125+I123</f>
        <v>29363463.809999999</v>
      </c>
      <c r="K120" s="1295">
        <v>0.12691120567375888</v>
      </c>
      <c r="L120" s="1296">
        <v>0.12691120567375888</v>
      </c>
    </row>
    <row r="121" spans="1:12" ht="32.1" customHeight="1">
      <c r="A121" s="1686"/>
      <c r="B121" s="1688"/>
      <c r="C121" s="1714"/>
      <c r="D121" s="1297" t="s">
        <v>810</v>
      </c>
      <c r="E121" s="1298">
        <v>2471000</v>
      </c>
      <c r="F121" s="1637"/>
      <c r="G121" s="1299">
        <v>2429109</v>
      </c>
      <c r="H121" s="1640"/>
      <c r="I121" s="1300">
        <v>0</v>
      </c>
      <c r="J121" s="1643"/>
      <c r="K121" s="1301">
        <v>0</v>
      </c>
      <c r="L121" s="1302">
        <v>0</v>
      </c>
    </row>
    <row r="122" spans="1:12" ht="32.1" customHeight="1">
      <c r="A122" s="1686"/>
      <c r="B122" s="1688">
        <v>755</v>
      </c>
      <c r="C122" s="1714" t="s">
        <v>408</v>
      </c>
      <c r="D122" s="1297" t="s">
        <v>807</v>
      </c>
      <c r="E122" s="1298">
        <v>17339000</v>
      </c>
      <c r="F122" s="1637"/>
      <c r="G122" s="1299">
        <v>17339000</v>
      </c>
      <c r="H122" s="1640"/>
      <c r="I122" s="1299">
        <v>12977830.9</v>
      </c>
      <c r="J122" s="1643"/>
      <c r="K122" s="1334">
        <v>0.74847631928023528</v>
      </c>
      <c r="L122" s="1335">
        <v>0.74847631928023528</v>
      </c>
    </row>
    <row r="123" spans="1:12" ht="32.1" customHeight="1">
      <c r="A123" s="1686"/>
      <c r="B123" s="1688"/>
      <c r="C123" s="1714"/>
      <c r="D123" s="1297" t="s">
        <v>811</v>
      </c>
      <c r="E123" s="1298"/>
      <c r="F123" s="1637"/>
      <c r="G123" s="1299">
        <v>171557</v>
      </c>
      <c r="H123" s="1640"/>
      <c r="I123" s="1300">
        <v>0</v>
      </c>
      <c r="J123" s="1643"/>
      <c r="K123" s="1301">
        <v>0</v>
      </c>
      <c r="L123" s="1302">
        <v>0</v>
      </c>
    </row>
    <row r="124" spans="1:12" ht="32.1" customHeight="1">
      <c r="A124" s="1686"/>
      <c r="B124" s="1688"/>
      <c r="C124" s="1714"/>
      <c r="D124" s="1297" t="s">
        <v>810</v>
      </c>
      <c r="E124" s="1298">
        <v>52291000</v>
      </c>
      <c r="F124" s="1637"/>
      <c r="G124" s="1299">
        <v>55278334</v>
      </c>
      <c r="H124" s="1640"/>
      <c r="I124" s="1299">
        <v>16331949.469999999</v>
      </c>
      <c r="J124" s="1643"/>
      <c r="K124" s="1334">
        <v>0.31232811516322118</v>
      </c>
      <c r="L124" s="1335">
        <v>0.29544937931740128</v>
      </c>
    </row>
    <row r="125" spans="1:12" ht="38.1" customHeight="1" thickBot="1">
      <c r="A125" s="1693"/>
      <c r="B125" s="1694"/>
      <c r="C125" s="1721"/>
      <c r="D125" s="1345" t="s">
        <v>812</v>
      </c>
      <c r="E125" s="1346">
        <v>658000</v>
      </c>
      <c r="F125" s="1653"/>
      <c r="G125" s="1354">
        <v>0</v>
      </c>
      <c r="H125" s="1654"/>
      <c r="I125" s="1354">
        <v>0</v>
      </c>
      <c r="J125" s="1670"/>
      <c r="K125" s="1355">
        <v>0</v>
      </c>
      <c r="L125" s="1356">
        <v>0</v>
      </c>
    </row>
    <row r="126" spans="1:12" ht="32.1" customHeight="1">
      <c r="A126" s="1705">
        <v>38</v>
      </c>
      <c r="B126" s="1707">
        <v>750</v>
      </c>
      <c r="C126" s="1716" t="s">
        <v>84</v>
      </c>
      <c r="D126" s="1268" t="s">
        <v>811</v>
      </c>
      <c r="E126" s="1269"/>
      <c r="F126" s="1662">
        <f>SUM(E126:E129)</f>
        <v>404341000</v>
      </c>
      <c r="G126" s="1319">
        <v>264045</v>
      </c>
      <c r="H126" s="1662">
        <f>SUM(G126:G129)</f>
        <v>404646800</v>
      </c>
      <c r="I126" s="1319">
        <v>15072.26</v>
      </c>
      <c r="J126" s="1662">
        <f>SUM(I126:I129)</f>
        <v>139967264.37</v>
      </c>
      <c r="K126" s="1374">
        <v>0</v>
      </c>
      <c r="L126" s="1335">
        <v>5.7082164025071484E-2</v>
      </c>
    </row>
    <row r="127" spans="1:12" ht="32.1" customHeight="1">
      <c r="A127" s="1705"/>
      <c r="B127" s="1699"/>
      <c r="C127" s="1718"/>
      <c r="D127" s="1297" t="s">
        <v>810</v>
      </c>
      <c r="E127" s="1298">
        <v>1425000</v>
      </c>
      <c r="F127" s="1662"/>
      <c r="G127" s="1299">
        <v>1515755</v>
      </c>
      <c r="H127" s="1662"/>
      <c r="I127" s="1299">
        <v>505302.5799999999</v>
      </c>
      <c r="J127" s="1662"/>
      <c r="K127" s="1334">
        <v>0.35459830175438589</v>
      </c>
      <c r="L127" s="1335">
        <v>0.33336692275466673</v>
      </c>
    </row>
    <row r="128" spans="1:12" ht="32.1" customHeight="1">
      <c r="A128" s="1705"/>
      <c r="B128" s="1689">
        <v>803</v>
      </c>
      <c r="C128" s="1715" t="s">
        <v>131</v>
      </c>
      <c r="D128" s="1297" t="s">
        <v>811</v>
      </c>
      <c r="E128" s="1269"/>
      <c r="F128" s="1662"/>
      <c r="G128" s="1272">
        <v>8400845</v>
      </c>
      <c r="H128" s="1662"/>
      <c r="I128" s="1333">
        <v>6397473.6600000001</v>
      </c>
      <c r="J128" s="1662"/>
      <c r="K128" s="1301">
        <v>0</v>
      </c>
      <c r="L128" s="1335">
        <v>0.76152740111262618</v>
      </c>
    </row>
    <row r="129" spans="1:12" ht="32.1" customHeight="1" thickBot="1">
      <c r="A129" s="1683"/>
      <c r="B129" s="1719"/>
      <c r="C129" s="1720"/>
      <c r="D129" s="1303" t="s">
        <v>810</v>
      </c>
      <c r="E129" s="1304">
        <v>402916000</v>
      </c>
      <c r="F129" s="1632"/>
      <c r="G129" s="1311">
        <v>394466155</v>
      </c>
      <c r="H129" s="1632"/>
      <c r="I129" s="1311">
        <v>133049415.87</v>
      </c>
      <c r="J129" s="1632"/>
      <c r="K129" s="1338">
        <v>0.33021626311687796</v>
      </c>
      <c r="L129" s="1339">
        <v>0.33728981354560067</v>
      </c>
    </row>
    <row r="130" spans="1:12" ht="32.1" customHeight="1">
      <c r="A130" s="1684">
        <v>39</v>
      </c>
      <c r="B130" s="1687">
        <v>600</v>
      </c>
      <c r="C130" s="1713" t="s">
        <v>385</v>
      </c>
      <c r="D130" s="1293" t="s">
        <v>831</v>
      </c>
      <c r="E130" s="1294">
        <v>1010253000</v>
      </c>
      <c r="F130" s="1636">
        <f>SUM(E130:E134)</f>
        <v>9134329000</v>
      </c>
      <c r="G130" s="1271">
        <v>1010253000</v>
      </c>
      <c r="H130" s="1639">
        <f>SUM(G130:G134)</f>
        <v>9134329000</v>
      </c>
      <c r="I130" s="1271">
        <v>307377781.48999995</v>
      </c>
      <c r="J130" s="1649">
        <f>SUM(I130:I134)</f>
        <v>4794950068.4599981</v>
      </c>
      <c r="K130" s="1295">
        <v>0.30425822194044455</v>
      </c>
      <c r="L130" s="1296">
        <v>0.30425822194044455</v>
      </c>
    </row>
    <row r="131" spans="1:12" ht="32.1" customHeight="1">
      <c r="A131" s="1686"/>
      <c r="B131" s="1688"/>
      <c r="C131" s="1714"/>
      <c r="D131" s="1297" t="s">
        <v>873</v>
      </c>
      <c r="E131" s="1298">
        <v>49305000</v>
      </c>
      <c r="F131" s="1637"/>
      <c r="G131" s="1299">
        <v>49305000</v>
      </c>
      <c r="H131" s="1640"/>
      <c r="I131" s="1333">
        <v>5922972.6600000001</v>
      </c>
      <c r="J131" s="1717"/>
      <c r="K131" s="1370">
        <v>0.12012924977182841</v>
      </c>
      <c r="L131" s="1371">
        <v>0.12012924977182841</v>
      </c>
    </row>
    <row r="132" spans="1:12" ht="32.1" customHeight="1">
      <c r="A132" s="1686"/>
      <c r="B132" s="1688"/>
      <c r="C132" s="1714"/>
      <c r="D132" s="1297" t="s">
        <v>807</v>
      </c>
      <c r="E132" s="1298">
        <v>7879417000</v>
      </c>
      <c r="F132" s="1637"/>
      <c r="G132" s="1299">
        <v>7877980599</v>
      </c>
      <c r="H132" s="1640"/>
      <c r="I132" s="1299">
        <v>4299715462.7999992</v>
      </c>
      <c r="J132" s="1717"/>
      <c r="K132" s="1334">
        <v>0.54568954312228923</v>
      </c>
      <c r="L132" s="1335">
        <v>0.54578903930606126</v>
      </c>
    </row>
    <row r="133" spans="1:12" ht="32.1" customHeight="1">
      <c r="A133" s="1685"/>
      <c r="B133" s="1689"/>
      <c r="C133" s="1715"/>
      <c r="D133" s="1297" t="s">
        <v>811</v>
      </c>
      <c r="E133" s="1304"/>
      <c r="F133" s="1638"/>
      <c r="G133" s="1311">
        <v>1436401</v>
      </c>
      <c r="H133" s="1641"/>
      <c r="I133" s="1311">
        <v>863255.73</v>
      </c>
      <c r="J133" s="1717"/>
      <c r="K133" s="1301">
        <v>0</v>
      </c>
      <c r="L133" s="1335">
        <v>0.60098519146115881</v>
      </c>
    </row>
    <row r="134" spans="1:12" ht="32.1" customHeight="1" thickBot="1">
      <c r="A134" s="1685"/>
      <c r="B134" s="1689"/>
      <c r="C134" s="1715"/>
      <c r="D134" s="1303" t="s">
        <v>809</v>
      </c>
      <c r="E134" s="1304">
        <v>195354000</v>
      </c>
      <c r="F134" s="1638"/>
      <c r="G134" s="1311">
        <v>195354000</v>
      </c>
      <c r="H134" s="1641"/>
      <c r="I134" s="1311">
        <v>181070595.78</v>
      </c>
      <c r="J134" s="1650"/>
      <c r="K134" s="1377">
        <v>0.9268845059737707</v>
      </c>
      <c r="L134" s="1378">
        <v>0.9268845059737707</v>
      </c>
    </row>
    <row r="135" spans="1:12" ht="32.1" customHeight="1">
      <c r="A135" s="1682">
        <v>41</v>
      </c>
      <c r="B135" s="1340" t="s">
        <v>369</v>
      </c>
      <c r="C135" s="1379" t="s">
        <v>370</v>
      </c>
      <c r="D135" s="1293" t="s">
        <v>807</v>
      </c>
      <c r="E135" s="1294">
        <v>46279000</v>
      </c>
      <c r="F135" s="1636">
        <f>SUM(E135:E150)</f>
        <v>1457941000</v>
      </c>
      <c r="G135" s="1271">
        <v>46279000</v>
      </c>
      <c r="H135" s="1639">
        <f>SUM(G135:G150)</f>
        <v>1465015438</v>
      </c>
      <c r="I135" s="1380">
        <v>9964287.0600000005</v>
      </c>
      <c r="J135" s="1642">
        <f>SUM(I135:I150)</f>
        <v>839676207.31999993</v>
      </c>
      <c r="K135" s="1295">
        <v>0.21530903995332656</v>
      </c>
      <c r="L135" s="1296">
        <v>0.21530903995332656</v>
      </c>
    </row>
    <row r="136" spans="1:12" ht="32.1" customHeight="1">
      <c r="A136" s="1705"/>
      <c r="B136" s="1343">
        <v>750</v>
      </c>
      <c r="C136" s="1344" t="s">
        <v>84</v>
      </c>
      <c r="D136" s="1297" t="s">
        <v>807</v>
      </c>
      <c r="E136" s="1298">
        <v>24873000</v>
      </c>
      <c r="F136" s="1637"/>
      <c r="G136" s="1299">
        <v>22472000</v>
      </c>
      <c r="H136" s="1640"/>
      <c r="I136" s="1361">
        <v>1396611.2200000002</v>
      </c>
      <c r="J136" s="1643"/>
      <c r="K136" s="1334">
        <v>5.6149689221243929E-2</v>
      </c>
      <c r="L136" s="1335">
        <v>6.2148950694197229E-2</v>
      </c>
    </row>
    <row r="137" spans="1:12" ht="32.1" customHeight="1">
      <c r="A137" s="1705"/>
      <c r="B137" s="1689">
        <v>801</v>
      </c>
      <c r="C137" s="1715" t="s">
        <v>116</v>
      </c>
      <c r="D137" s="1297" t="s">
        <v>807</v>
      </c>
      <c r="E137" s="1298">
        <v>3347000</v>
      </c>
      <c r="F137" s="1637"/>
      <c r="G137" s="1299">
        <v>3960000</v>
      </c>
      <c r="H137" s="1640"/>
      <c r="I137" s="1361">
        <v>3216706.41</v>
      </c>
      <c r="J137" s="1643"/>
      <c r="K137" s="1334">
        <v>0.96107152972811483</v>
      </c>
      <c r="L137" s="1335">
        <v>0.81229959848484856</v>
      </c>
    </row>
    <row r="138" spans="1:12" ht="32.1" customHeight="1">
      <c r="A138" s="1705"/>
      <c r="B138" s="1707"/>
      <c r="C138" s="1716"/>
      <c r="D138" s="1297" t="s">
        <v>810</v>
      </c>
      <c r="E138" s="1298">
        <v>1366000</v>
      </c>
      <c r="F138" s="1637"/>
      <c r="G138" s="1299">
        <v>1142116</v>
      </c>
      <c r="H138" s="1640"/>
      <c r="I138" s="1361">
        <v>720576.21</v>
      </c>
      <c r="J138" s="1643"/>
      <c r="K138" s="1334">
        <v>0.52750820644216689</v>
      </c>
      <c r="L138" s="1335">
        <v>0.63091333104518277</v>
      </c>
    </row>
    <row r="139" spans="1:12" ht="32.1" customHeight="1">
      <c r="A139" s="1362"/>
      <c r="B139" s="1363"/>
      <c r="C139" s="1364"/>
      <c r="D139" s="1297" t="s">
        <v>864</v>
      </c>
      <c r="E139" s="1298">
        <v>801000</v>
      </c>
      <c r="F139" s="1637"/>
      <c r="G139" s="1299">
        <v>1116000</v>
      </c>
      <c r="H139" s="1640"/>
      <c r="I139" s="1333">
        <v>129443.66</v>
      </c>
      <c r="J139" s="1643"/>
      <c r="K139" s="1334">
        <v>0.16160257178526841</v>
      </c>
      <c r="L139" s="1335">
        <v>0.11598894265232976</v>
      </c>
    </row>
    <row r="140" spans="1:12" ht="38.1" customHeight="1">
      <c r="A140" s="1362"/>
      <c r="B140" s="1363"/>
      <c r="C140" s="1364"/>
      <c r="D140" s="1297" t="s">
        <v>821</v>
      </c>
      <c r="E140" s="1298">
        <v>460000</v>
      </c>
      <c r="F140" s="1637"/>
      <c r="G140" s="1299">
        <v>766000</v>
      </c>
      <c r="H140" s="1640"/>
      <c r="I140" s="1361">
        <v>551055.9</v>
      </c>
      <c r="J140" s="1643"/>
      <c r="K140" s="1334">
        <v>1.1979476086956522</v>
      </c>
      <c r="L140" s="1335">
        <v>0.71939412532637081</v>
      </c>
    </row>
    <row r="141" spans="1:12" ht="38.1" customHeight="1">
      <c r="A141" s="1362"/>
      <c r="B141" s="1381"/>
      <c r="C141" s="1382"/>
      <c r="D141" s="1297" t="s">
        <v>822</v>
      </c>
      <c r="E141" s="1298">
        <v>1404000</v>
      </c>
      <c r="F141" s="1637"/>
      <c r="G141" s="1299">
        <v>1404000</v>
      </c>
      <c r="H141" s="1640"/>
      <c r="I141" s="1300">
        <v>0</v>
      </c>
      <c r="J141" s="1643"/>
      <c r="K141" s="1301">
        <v>0</v>
      </c>
      <c r="L141" s="1302">
        <v>0</v>
      </c>
    </row>
    <row r="142" spans="1:12" ht="38.1" customHeight="1">
      <c r="A142" s="1362"/>
      <c r="B142" s="1343">
        <v>854</v>
      </c>
      <c r="C142" s="1344" t="s">
        <v>623</v>
      </c>
      <c r="D142" s="1297" t="s">
        <v>807</v>
      </c>
      <c r="E142" s="1298"/>
      <c r="F142" s="1637"/>
      <c r="G142" s="1299">
        <v>69927</v>
      </c>
      <c r="H142" s="1640"/>
      <c r="I142" s="1333">
        <v>4199</v>
      </c>
      <c r="J142" s="1643"/>
      <c r="K142" s="1301">
        <v>0</v>
      </c>
      <c r="L142" s="1335">
        <v>6.0048336121955752E-2</v>
      </c>
    </row>
    <row r="143" spans="1:12" ht="32.1" customHeight="1">
      <c r="A143" s="1362"/>
      <c r="B143" s="1688">
        <v>900</v>
      </c>
      <c r="C143" s="1714" t="s">
        <v>625</v>
      </c>
      <c r="D143" s="1297" t="s">
        <v>874</v>
      </c>
      <c r="E143" s="1298">
        <v>782000</v>
      </c>
      <c r="F143" s="1637"/>
      <c r="G143" s="1299">
        <v>782000</v>
      </c>
      <c r="H143" s="1640"/>
      <c r="I143" s="1300">
        <v>0</v>
      </c>
      <c r="J143" s="1643"/>
      <c r="K143" s="1301">
        <v>0</v>
      </c>
      <c r="L143" s="1302">
        <v>0</v>
      </c>
    </row>
    <row r="144" spans="1:12" ht="32.1" customHeight="1">
      <c r="A144" s="1362"/>
      <c r="B144" s="1688"/>
      <c r="C144" s="1714"/>
      <c r="D144" s="1297" t="s">
        <v>875</v>
      </c>
      <c r="E144" s="1298">
        <v>13490000</v>
      </c>
      <c r="F144" s="1637"/>
      <c r="G144" s="1299">
        <v>12409957</v>
      </c>
      <c r="H144" s="1640"/>
      <c r="I144" s="1333">
        <v>249194.82</v>
      </c>
      <c r="J144" s="1643"/>
      <c r="K144" s="1334">
        <v>1.8472558932542623E-2</v>
      </c>
      <c r="L144" s="1335">
        <v>2.0080232348911445E-2</v>
      </c>
    </row>
    <row r="145" spans="1:12" ht="32.1" customHeight="1">
      <c r="A145" s="1362"/>
      <c r="B145" s="1688"/>
      <c r="C145" s="1714"/>
      <c r="D145" s="1297" t="s">
        <v>873</v>
      </c>
      <c r="E145" s="1298">
        <v>25898000</v>
      </c>
      <c r="F145" s="1637"/>
      <c r="G145" s="1299">
        <v>25898000</v>
      </c>
      <c r="H145" s="1640"/>
      <c r="I145" s="1300">
        <v>0</v>
      </c>
      <c r="J145" s="1643"/>
      <c r="K145" s="1301">
        <v>0</v>
      </c>
      <c r="L145" s="1302">
        <v>0</v>
      </c>
    </row>
    <row r="146" spans="1:12" ht="32.1" customHeight="1">
      <c r="A146" s="1362"/>
      <c r="B146" s="1688"/>
      <c r="C146" s="1714"/>
      <c r="D146" s="1297" t="s">
        <v>807</v>
      </c>
      <c r="E146" s="1298">
        <v>1338199000</v>
      </c>
      <c r="F146" s="1637"/>
      <c r="G146" s="1299">
        <v>1347629385</v>
      </c>
      <c r="H146" s="1640"/>
      <c r="I146" s="1361">
        <v>823287649.32000005</v>
      </c>
      <c r="J146" s="1643"/>
      <c r="K146" s="1334">
        <v>0.61522064305831947</v>
      </c>
      <c r="L146" s="1335">
        <v>0.61091547756655662</v>
      </c>
    </row>
    <row r="147" spans="1:12" ht="38.1" customHeight="1">
      <c r="A147" s="1362"/>
      <c r="B147" s="1688"/>
      <c r="C147" s="1714"/>
      <c r="D147" s="1297" t="s">
        <v>814</v>
      </c>
      <c r="E147" s="1298">
        <v>130000</v>
      </c>
      <c r="F147" s="1637"/>
      <c r="G147" s="1299">
        <v>130000</v>
      </c>
      <c r="H147" s="1640"/>
      <c r="I147" s="1333">
        <v>41810.25</v>
      </c>
      <c r="J147" s="1643"/>
      <c r="K147" s="1334">
        <v>0.32161730769230767</v>
      </c>
      <c r="L147" s="1335">
        <v>0.32161730769230767</v>
      </c>
    </row>
    <row r="148" spans="1:12" ht="38.1" customHeight="1">
      <c r="A148" s="1362"/>
      <c r="B148" s="1688"/>
      <c r="C148" s="1714"/>
      <c r="D148" s="1297" t="s">
        <v>819</v>
      </c>
      <c r="E148" s="1298">
        <v>385000</v>
      </c>
      <c r="F148" s="1637"/>
      <c r="G148" s="1299">
        <v>430053</v>
      </c>
      <c r="H148" s="1640"/>
      <c r="I148" s="1361">
        <v>66497.13</v>
      </c>
      <c r="J148" s="1643"/>
      <c r="K148" s="1334">
        <v>0.1727198181818182</v>
      </c>
      <c r="L148" s="1335">
        <v>0.15462542988887418</v>
      </c>
    </row>
    <row r="149" spans="1:12" ht="38.1" customHeight="1">
      <c r="A149" s="1362"/>
      <c r="B149" s="1688"/>
      <c r="C149" s="1714"/>
      <c r="D149" s="1297" t="s">
        <v>822</v>
      </c>
      <c r="E149" s="1298">
        <v>71000</v>
      </c>
      <c r="F149" s="1637"/>
      <c r="G149" s="1299">
        <v>71000</v>
      </c>
      <c r="H149" s="1640"/>
      <c r="I149" s="1361">
        <v>9244.0400000000009</v>
      </c>
      <c r="J149" s="1643"/>
      <c r="K149" s="1334">
        <v>0.13019774647887325</v>
      </c>
      <c r="L149" s="1335">
        <v>0.13019774647887325</v>
      </c>
    </row>
    <row r="150" spans="1:12" ht="38.1" customHeight="1" thickBot="1">
      <c r="A150" s="1365"/>
      <c r="B150" s="1689"/>
      <c r="C150" s="1715"/>
      <c r="D150" s="1303" t="s">
        <v>824</v>
      </c>
      <c r="E150" s="1304">
        <v>456000</v>
      </c>
      <c r="F150" s="1638"/>
      <c r="G150" s="1311">
        <v>456000</v>
      </c>
      <c r="H150" s="1641"/>
      <c r="I150" s="1376">
        <v>38932.300000000003</v>
      </c>
      <c r="J150" s="1644"/>
      <c r="K150" s="1338">
        <v>8.537785087719299E-2</v>
      </c>
      <c r="L150" s="1339">
        <v>8.537785087719299E-2</v>
      </c>
    </row>
    <row r="151" spans="1:12" ht="32.1" customHeight="1">
      <c r="A151" s="1684">
        <v>42</v>
      </c>
      <c r="B151" s="1687">
        <v>754</v>
      </c>
      <c r="C151" s="1713" t="s">
        <v>619</v>
      </c>
      <c r="D151" s="1293" t="s">
        <v>807</v>
      </c>
      <c r="E151" s="1294">
        <v>47933000</v>
      </c>
      <c r="F151" s="1636">
        <f>SUM(E151:E160)</f>
        <v>92432000</v>
      </c>
      <c r="G151" s="1271">
        <v>85205026</v>
      </c>
      <c r="H151" s="1639">
        <f>SUM(G151:G160)</f>
        <v>122106116</v>
      </c>
      <c r="I151" s="1383">
        <v>54031219.869999997</v>
      </c>
      <c r="J151" s="1642">
        <f>SUM(I151:I160)</f>
        <v>54425903.539999999</v>
      </c>
      <c r="K151" s="1332">
        <v>1.1272238305551499</v>
      </c>
      <c r="L151" s="1331">
        <v>0.63413183947622997</v>
      </c>
    </row>
    <row r="152" spans="1:12" ht="32.1" customHeight="1">
      <c r="A152" s="1686"/>
      <c r="B152" s="1688"/>
      <c r="C152" s="1714"/>
      <c r="D152" s="1297" t="s">
        <v>811</v>
      </c>
      <c r="E152" s="1298">
        <v>19380000</v>
      </c>
      <c r="F152" s="1637"/>
      <c r="G152" s="1299">
        <v>11646000</v>
      </c>
      <c r="H152" s="1640"/>
      <c r="I152" s="1333">
        <v>335900.71</v>
      </c>
      <c r="J152" s="1643"/>
      <c r="K152" s="1334">
        <v>1.7332337977296181E-2</v>
      </c>
      <c r="L152" s="1335">
        <v>2.8842582002404259E-2</v>
      </c>
    </row>
    <row r="153" spans="1:12" ht="32.1" customHeight="1">
      <c r="A153" s="1686"/>
      <c r="B153" s="1688"/>
      <c r="C153" s="1714"/>
      <c r="D153" s="1297" t="s">
        <v>810</v>
      </c>
      <c r="E153" s="1298">
        <v>20000</v>
      </c>
      <c r="F153" s="1637"/>
      <c r="G153" s="1299">
        <v>32838</v>
      </c>
      <c r="H153" s="1640"/>
      <c r="I153" s="1333">
        <v>29269.360000000001</v>
      </c>
      <c r="J153" s="1643"/>
      <c r="K153" s="1334">
        <v>1.463468</v>
      </c>
      <c r="L153" s="1335">
        <v>0.89132590291735192</v>
      </c>
    </row>
    <row r="154" spans="1:12" ht="32.1" customHeight="1">
      <c r="A154" s="1686"/>
      <c r="B154" s="1688"/>
      <c r="C154" s="1714"/>
      <c r="D154" s="1297" t="s">
        <v>829</v>
      </c>
      <c r="E154" s="1298">
        <v>153000</v>
      </c>
      <c r="F154" s="1637"/>
      <c r="G154" s="1299">
        <v>255000</v>
      </c>
      <c r="H154" s="1640"/>
      <c r="I154" s="1300">
        <v>0</v>
      </c>
      <c r="J154" s="1643"/>
      <c r="K154" s="1301">
        <v>0</v>
      </c>
      <c r="L154" s="1302">
        <v>0</v>
      </c>
    </row>
    <row r="155" spans="1:12" ht="38.1" customHeight="1">
      <c r="A155" s="1686"/>
      <c r="B155" s="1688"/>
      <c r="C155" s="1714"/>
      <c r="D155" s="1297" t="s">
        <v>816</v>
      </c>
      <c r="E155" s="1298">
        <v>6357000</v>
      </c>
      <c r="F155" s="1637"/>
      <c r="G155" s="1299">
        <v>7316000</v>
      </c>
      <c r="H155" s="1640"/>
      <c r="I155" s="1300">
        <v>0</v>
      </c>
      <c r="J155" s="1643"/>
      <c r="K155" s="1301">
        <v>0</v>
      </c>
      <c r="L155" s="1302">
        <v>0</v>
      </c>
    </row>
    <row r="156" spans="1:12" ht="38.1" customHeight="1">
      <c r="A156" s="1686"/>
      <c r="B156" s="1688"/>
      <c r="C156" s="1714"/>
      <c r="D156" s="1297" t="s">
        <v>817</v>
      </c>
      <c r="E156" s="1298">
        <v>5278000</v>
      </c>
      <c r="F156" s="1637"/>
      <c r="G156" s="1299">
        <v>5278000</v>
      </c>
      <c r="H156" s="1640"/>
      <c r="I156" s="1300">
        <v>0</v>
      </c>
      <c r="J156" s="1643"/>
      <c r="K156" s="1306">
        <v>0</v>
      </c>
      <c r="L156" s="1307">
        <v>0</v>
      </c>
    </row>
    <row r="157" spans="1:12" ht="38.1" customHeight="1">
      <c r="A157" s="1686"/>
      <c r="B157" s="1688"/>
      <c r="C157" s="1714"/>
      <c r="D157" s="1297" t="s">
        <v>823</v>
      </c>
      <c r="E157" s="1298">
        <v>4639000</v>
      </c>
      <c r="F157" s="1637"/>
      <c r="G157" s="1299">
        <v>4589652</v>
      </c>
      <c r="H157" s="1640"/>
      <c r="I157" s="1372">
        <v>29513.600000000002</v>
      </c>
      <c r="J157" s="1643"/>
      <c r="K157" s="1334">
        <v>6.3620607889631389E-3</v>
      </c>
      <c r="L157" s="1335">
        <v>6.4304657520875223E-3</v>
      </c>
    </row>
    <row r="158" spans="1:12" ht="38.1" customHeight="1">
      <c r="A158" s="1686"/>
      <c r="B158" s="1688"/>
      <c r="C158" s="1714"/>
      <c r="D158" s="1297" t="s">
        <v>824</v>
      </c>
      <c r="E158" s="1298">
        <v>715000</v>
      </c>
      <c r="F158" s="1637"/>
      <c r="G158" s="1299">
        <v>608600</v>
      </c>
      <c r="H158" s="1640"/>
      <c r="I158" s="1300">
        <v>0</v>
      </c>
      <c r="J158" s="1643"/>
      <c r="K158" s="1301">
        <v>0</v>
      </c>
      <c r="L158" s="1302">
        <v>0</v>
      </c>
    </row>
    <row r="159" spans="1:12" ht="38.1" customHeight="1">
      <c r="A159" s="1686"/>
      <c r="B159" s="1688"/>
      <c r="C159" s="1714"/>
      <c r="D159" s="1297" t="s">
        <v>826</v>
      </c>
      <c r="E159" s="1298">
        <v>3877000</v>
      </c>
      <c r="F159" s="1637"/>
      <c r="G159" s="1299">
        <v>3877000</v>
      </c>
      <c r="H159" s="1640"/>
      <c r="I159" s="1300">
        <v>0</v>
      </c>
      <c r="J159" s="1643"/>
      <c r="K159" s="1301">
        <v>0</v>
      </c>
      <c r="L159" s="1302">
        <v>0</v>
      </c>
    </row>
    <row r="160" spans="1:12" ht="38.1" customHeight="1" thickBot="1">
      <c r="A160" s="1685"/>
      <c r="B160" s="1689"/>
      <c r="C160" s="1715"/>
      <c r="D160" s="1303" t="s">
        <v>827</v>
      </c>
      <c r="E160" s="1304">
        <v>4080000</v>
      </c>
      <c r="F160" s="1638"/>
      <c r="G160" s="1311">
        <v>3298000</v>
      </c>
      <c r="H160" s="1641"/>
      <c r="I160" s="1305">
        <v>0</v>
      </c>
      <c r="J160" s="1644"/>
      <c r="K160" s="1306">
        <v>0</v>
      </c>
      <c r="L160" s="1307">
        <v>0</v>
      </c>
    </row>
    <row r="161" spans="1:12" ht="32.1" customHeight="1">
      <c r="A161" s="1682">
        <v>44</v>
      </c>
      <c r="B161" s="1340" t="s">
        <v>367</v>
      </c>
      <c r="C161" s="1384" t="s">
        <v>368</v>
      </c>
      <c r="D161" s="1293" t="s">
        <v>830</v>
      </c>
      <c r="E161" s="1294">
        <v>137397000</v>
      </c>
      <c r="F161" s="1631">
        <f>SUM(E161:E163)</f>
        <v>147131000</v>
      </c>
      <c r="G161" s="1271">
        <v>261168364.80000001</v>
      </c>
      <c r="H161" s="1647">
        <f>SUM(G161:G163)</f>
        <v>275334497.80000001</v>
      </c>
      <c r="I161" s="1271">
        <v>249824643.31999999</v>
      </c>
      <c r="J161" s="1710">
        <f>SUM(I161:I163)</f>
        <v>251438564.56999999</v>
      </c>
      <c r="K161" s="1295">
        <v>1.8182685453103051</v>
      </c>
      <c r="L161" s="1296">
        <v>0.95656548415162412</v>
      </c>
    </row>
    <row r="162" spans="1:12" ht="32.1" customHeight="1">
      <c r="A162" s="1705"/>
      <c r="B162" s="1343">
        <v>750</v>
      </c>
      <c r="C162" s="1385" t="s">
        <v>84</v>
      </c>
      <c r="D162" s="1297" t="s">
        <v>810</v>
      </c>
      <c r="E162" s="1298">
        <v>9734000</v>
      </c>
      <c r="F162" s="1662"/>
      <c r="G162" s="1299">
        <v>12147783</v>
      </c>
      <c r="H162" s="1659"/>
      <c r="I162" s="1299">
        <v>1578403.35</v>
      </c>
      <c r="J162" s="1711"/>
      <c r="K162" s="1334">
        <v>0.16215362132730635</v>
      </c>
      <c r="L162" s="1335">
        <v>0.12993344958499836</v>
      </c>
    </row>
    <row r="163" spans="1:12" ht="54.75" customHeight="1" thickBot="1">
      <c r="A163" s="1683"/>
      <c r="B163" s="1314">
        <v>853</v>
      </c>
      <c r="C163" s="1315" t="s">
        <v>622</v>
      </c>
      <c r="D163" s="1316" t="s">
        <v>810</v>
      </c>
      <c r="E163" s="1317"/>
      <c r="F163" s="1632"/>
      <c r="G163" s="1320">
        <v>2018350</v>
      </c>
      <c r="H163" s="1648"/>
      <c r="I163" s="1347">
        <v>35517.9</v>
      </c>
      <c r="J163" s="1712"/>
      <c r="K163" s="1355">
        <v>0</v>
      </c>
      <c r="L163" s="1349">
        <v>1.7597493001709319E-2</v>
      </c>
    </row>
    <row r="164" spans="1:12" ht="32.1" customHeight="1">
      <c r="A164" s="1684">
        <v>46</v>
      </c>
      <c r="B164" s="1687">
        <v>750</v>
      </c>
      <c r="C164" s="1690" t="s">
        <v>84</v>
      </c>
      <c r="D164" s="1293" t="s">
        <v>875</v>
      </c>
      <c r="E164" s="1294"/>
      <c r="F164" s="1636">
        <f>SUM(E164:E171)</f>
        <v>528050000</v>
      </c>
      <c r="G164" s="1271">
        <v>2265</v>
      </c>
      <c r="H164" s="1647">
        <f>SUM(G164:G171)</f>
        <v>528050000</v>
      </c>
      <c r="I164" s="1271">
        <v>2264.5500000000002</v>
      </c>
      <c r="J164" s="1639">
        <f>SUM(I164:I171)</f>
        <v>346360549.87</v>
      </c>
      <c r="K164" s="1309">
        <v>0</v>
      </c>
      <c r="L164" s="1296">
        <v>0.99980132450331138</v>
      </c>
    </row>
    <row r="165" spans="1:12" ht="32.1" customHeight="1">
      <c r="A165" s="1698"/>
      <c r="B165" s="1699"/>
      <c r="C165" s="1700"/>
      <c r="D165" s="1297" t="s">
        <v>867</v>
      </c>
      <c r="E165" s="1350"/>
      <c r="F165" s="1701"/>
      <c r="G165" s="1319">
        <v>136865</v>
      </c>
      <c r="H165" s="1659"/>
      <c r="I165" s="1300">
        <v>0</v>
      </c>
      <c r="J165" s="1702"/>
      <c r="K165" s="1301">
        <v>0</v>
      </c>
      <c r="L165" s="1302">
        <v>0</v>
      </c>
    </row>
    <row r="166" spans="1:12" ht="32.1" customHeight="1">
      <c r="A166" s="1686"/>
      <c r="B166" s="1688"/>
      <c r="C166" s="1691"/>
      <c r="D166" s="1297" t="s">
        <v>874</v>
      </c>
      <c r="E166" s="1298">
        <v>300000</v>
      </c>
      <c r="F166" s="1637"/>
      <c r="G166" s="1299">
        <v>24005</v>
      </c>
      <c r="H166" s="1659"/>
      <c r="I166" s="1299">
        <v>24004.25</v>
      </c>
      <c r="J166" s="1640"/>
      <c r="K166" s="1334">
        <v>8.0014166666666664E-2</v>
      </c>
      <c r="L166" s="1335">
        <v>0.99996875650906059</v>
      </c>
    </row>
    <row r="167" spans="1:12" ht="32.1" customHeight="1">
      <c r="A167" s="1686"/>
      <c r="B167" s="1688"/>
      <c r="C167" s="1691"/>
      <c r="D167" s="1297" t="s">
        <v>868</v>
      </c>
      <c r="E167" s="1298"/>
      <c r="F167" s="1637"/>
      <c r="G167" s="1299">
        <v>136865</v>
      </c>
      <c r="H167" s="1659"/>
      <c r="I167" s="1300">
        <v>0</v>
      </c>
      <c r="J167" s="1640"/>
      <c r="K167" s="1301">
        <v>0</v>
      </c>
      <c r="L167" s="1302">
        <v>0</v>
      </c>
    </row>
    <row r="168" spans="1:12" ht="32.1" customHeight="1">
      <c r="A168" s="1686"/>
      <c r="B168" s="1688"/>
      <c r="C168" s="1691"/>
      <c r="D168" s="1297" t="s">
        <v>810</v>
      </c>
      <c r="E168" s="1298">
        <v>5775000</v>
      </c>
      <c r="F168" s="1637"/>
      <c r="G168" s="1299">
        <v>5626109</v>
      </c>
      <c r="H168" s="1659"/>
      <c r="I168" s="1299">
        <v>2421661.91</v>
      </c>
      <c r="J168" s="1640"/>
      <c r="K168" s="1334">
        <v>0.4193353956709957</v>
      </c>
      <c r="L168" s="1335">
        <v>0.43043281066897215</v>
      </c>
    </row>
    <row r="169" spans="1:12" ht="32.1" customHeight="1">
      <c r="A169" s="1686"/>
      <c r="B169" s="1688">
        <v>851</v>
      </c>
      <c r="C169" s="1691" t="s">
        <v>422</v>
      </c>
      <c r="D169" s="1297" t="s">
        <v>807</v>
      </c>
      <c r="E169" s="1298">
        <v>295846000</v>
      </c>
      <c r="F169" s="1637"/>
      <c r="G169" s="1299">
        <v>305846000</v>
      </c>
      <c r="H169" s="1659"/>
      <c r="I169" s="1299">
        <v>251763535.43000001</v>
      </c>
      <c r="J169" s="1640"/>
      <c r="K169" s="1334">
        <v>0.85099523208020389</v>
      </c>
      <c r="L169" s="1335">
        <v>0.82317092729674413</v>
      </c>
    </row>
    <row r="170" spans="1:12" ht="32.1" customHeight="1">
      <c r="A170" s="1686"/>
      <c r="B170" s="1688"/>
      <c r="C170" s="1691"/>
      <c r="D170" s="1297" t="s">
        <v>811</v>
      </c>
      <c r="E170" s="1298">
        <v>55422000</v>
      </c>
      <c r="F170" s="1637"/>
      <c r="G170" s="1299">
        <v>55422000</v>
      </c>
      <c r="H170" s="1659"/>
      <c r="I170" s="1299">
        <v>8627246.5</v>
      </c>
      <c r="J170" s="1640"/>
      <c r="K170" s="1334">
        <v>0.15566465483021183</v>
      </c>
      <c r="L170" s="1335">
        <v>0.15566465483021183</v>
      </c>
    </row>
    <row r="171" spans="1:12" ht="32.1" customHeight="1" thickBot="1">
      <c r="A171" s="1693"/>
      <c r="B171" s="1694"/>
      <c r="C171" s="1695"/>
      <c r="D171" s="1345" t="s">
        <v>810</v>
      </c>
      <c r="E171" s="1346">
        <v>170707000</v>
      </c>
      <c r="F171" s="1653"/>
      <c r="G171" s="1347">
        <v>160855891</v>
      </c>
      <c r="H171" s="1648"/>
      <c r="I171" s="1347">
        <v>83521837.229999989</v>
      </c>
      <c r="J171" s="1654"/>
      <c r="K171" s="1348">
        <v>0.48927013672550035</v>
      </c>
      <c r="L171" s="1349">
        <v>0.51923393486409519</v>
      </c>
    </row>
    <row r="172" spans="1:12" ht="40.5" customHeight="1">
      <c r="A172" s="1684">
        <v>47</v>
      </c>
      <c r="B172" s="1340">
        <v>150</v>
      </c>
      <c r="C172" s="1341" t="s">
        <v>376</v>
      </c>
      <c r="D172" s="1293" t="s">
        <v>807</v>
      </c>
      <c r="E172" s="1294">
        <v>443012000</v>
      </c>
      <c r="F172" s="1636">
        <f>SUM(E172:E174)</f>
        <v>767701000</v>
      </c>
      <c r="G172" s="1271">
        <v>443012000</v>
      </c>
      <c r="H172" s="1639">
        <f>SUM(G172:G174)</f>
        <v>767701000</v>
      </c>
      <c r="I172" s="1271">
        <v>137406586.19999999</v>
      </c>
      <c r="J172" s="1642">
        <f>SUM(I172:I174)</f>
        <v>228065908.71999997</v>
      </c>
      <c r="K172" s="1386">
        <v>0.31016447906602979</v>
      </c>
      <c r="L172" s="1387">
        <v>0.31016447906602979</v>
      </c>
    </row>
    <row r="173" spans="1:12" ht="32.1" customHeight="1">
      <c r="A173" s="1686"/>
      <c r="B173" s="1343">
        <v>750</v>
      </c>
      <c r="C173" s="1388" t="s">
        <v>84</v>
      </c>
      <c r="D173" s="1297" t="s">
        <v>807</v>
      </c>
      <c r="E173" s="1298">
        <v>2670000</v>
      </c>
      <c r="F173" s="1637"/>
      <c r="G173" s="1299">
        <v>2670000</v>
      </c>
      <c r="H173" s="1640"/>
      <c r="I173" s="1300">
        <v>0</v>
      </c>
      <c r="J173" s="1643"/>
      <c r="K173" s="1301">
        <v>0</v>
      </c>
      <c r="L173" s="1302">
        <v>0</v>
      </c>
    </row>
    <row r="174" spans="1:12" ht="38.1" customHeight="1" thickBot="1">
      <c r="A174" s="1693"/>
      <c r="B174" s="1389">
        <v>900</v>
      </c>
      <c r="C174" s="1390" t="s">
        <v>625</v>
      </c>
      <c r="D174" s="1345" t="s">
        <v>807</v>
      </c>
      <c r="E174" s="1346">
        <v>322019000</v>
      </c>
      <c r="F174" s="1653"/>
      <c r="G174" s="1347">
        <v>322019000</v>
      </c>
      <c r="H174" s="1654"/>
      <c r="I174" s="1347">
        <v>90659322.519999996</v>
      </c>
      <c r="J174" s="1670"/>
      <c r="K174" s="1348">
        <v>0.28153407879659276</v>
      </c>
      <c r="L174" s="1349">
        <v>0.28153407879659276</v>
      </c>
    </row>
    <row r="175" spans="1:12" ht="32.1" customHeight="1">
      <c r="A175" s="1682">
        <v>49</v>
      </c>
      <c r="B175" s="1706">
        <v>750</v>
      </c>
      <c r="C175" s="1708" t="s">
        <v>84</v>
      </c>
      <c r="D175" s="1297" t="s">
        <v>811</v>
      </c>
      <c r="E175" s="1294"/>
      <c r="F175" s="1631">
        <f>SUM(E175:E176)</f>
        <v>986000</v>
      </c>
      <c r="G175" s="1271">
        <v>511704</v>
      </c>
      <c r="H175" s="1631">
        <f>SUM(G175:G176)</f>
        <v>1497704</v>
      </c>
      <c r="I175" s="1271">
        <v>96584.52</v>
      </c>
      <c r="J175" s="1631">
        <f>SUM(I175:I176)</f>
        <v>472431.97</v>
      </c>
      <c r="K175" s="1301">
        <v>0</v>
      </c>
      <c r="L175" s="1387">
        <v>0.18875076215937339</v>
      </c>
    </row>
    <row r="176" spans="1:12" ht="32.1" customHeight="1" thickBot="1">
      <c r="A176" s="1705"/>
      <c r="B176" s="1707"/>
      <c r="C176" s="1709"/>
      <c r="D176" s="1268" t="s">
        <v>810</v>
      </c>
      <c r="E176" s="1269">
        <v>986000</v>
      </c>
      <c r="F176" s="1662"/>
      <c r="G176" s="1272">
        <v>986000</v>
      </c>
      <c r="H176" s="1662"/>
      <c r="I176" s="1272">
        <v>375847.44999999995</v>
      </c>
      <c r="J176" s="1662"/>
      <c r="K176" s="1391">
        <v>0.38118402636916832</v>
      </c>
      <c r="L176" s="1360">
        <v>0.38118402636916832</v>
      </c>
    </row>
    <row r="177" spans="1:12" ht="32.1" customHeight="1">
      <c r="A177" s="1684">
        <v>57</v>
      </c>
      <c r="B177" s="1687">
        <v>754</v>
      </c>
      <c r="C177" s="1703" t="s">
        <v>619</v>
      </c>
      <c r="D177" s="1293" t="s">
        <v>807</v>
      </c>
      <c r="E177" s="1294">
        <v>3055000</v>
      </c>
      <c r="F177" s="1631">
        <f>E177+E178</f>
        <v>3055000</v>
      </c>
      <c r="G177" s="1271">
        <v>2931572</v>
      </c>
      <c r="H177" s="1647">
        <f>G177+G178</f>
        <v>3055000</v>
      </c>
      <c r="I177" s="1271">
        <v>199157.29</v>
      </c>
      <c r="J177" s="1649">
        <f>I177+I178</f>
        <v>199157.29</v>
      </c>
      <c r="K177" s="1295">
        <v>6.51906022913257E-2</v>
      </c>
      <c r="L177" s="1296">
        <v>6.7935322755163438E-2</v>
      </c>
    </row>
    <row r="178" spans="1:12" ht="32.1" customHeight="1" thickBot="1">
      <c r="A178" s="1693"/>
      <c r="B178" s="1694"/>
      <c r="C178" s="1704"/>
      <c r="D178" s="1345" t="s">
        <v>810</v>
      </c>
      <c r="E178" s="1346"/>
      <c r="F178" s="1632"/>
      <c r="G178" s="1347">
        <v>123428</v>
      </c>
      <c r="H178" s="1648"/>
      <c r="I178" s="1354">
        <v>0</v>
      </c>
      <c r="J178" s="1650"/>
      <c r="K178" s="1355">
        <v>0</v>
      </c>
      <c r="L178" s="1356">
        <v>0</v>
      </c>
    </row>
    <row r="179" spans="1:12" ht="32.1" customHeight="1">
      <c r="A179" s="1698">
        <v>58</v>
      </c>
      <c r="B179" s="1699">
        <v>720</v>
      </c>
      <c r="C179" s="1700" t="s">
        <v>392</v>
      </c>
      <c r="D179" s="1369" t="s">
        <v>811</v>
      </c>
      <c r="E179" s="1350">
        <v>130000</v>
      </c>
      <c r="F179" s="1701">
        <f>E179+E180+E181+E182+E183</f>
        <v>5601000</v>
      </c>
      <c r="G179" s="1319">
        <v>130000</v>
      </c>
      <c r="H179" s="1702">
        <f>SUM(G179:G183)</f>
        <v>5601000</v>
      </c>
      <c r="I179" s="1319">
        <v>76711.099999999991</v>
      </c>
      <c r="J179" s="1702">
        <f>SUM(I179:I183)</f>
        <v>2021174.71</v>
      </c>
      <c r="K179" s="1370">
        <v>0.59008538461538451</v>
      </c>
      <c r="L179" s="1371">
        <v>0.59008538461538451</v>
      </c>
    </row>
    <row r="180" spans="1:12" ht="32.1" customHeight="1">
      <c r="A180" s="1686"/>
      <c r="B180" s="1688"/>
      <c r="C180" s="1691"/>
      <c r="D180" s="1297" t="s">
        <v>810</v>
      </c>
      <c r="E180" s="1298">
        <v>524000</v>
      </c>
      <c r="F180" s="1637"/>
      <c r="G180" s="1299">
        <v>524000</v>
      </c>
      <c r="H180" s="1640"/>
      <c r="I180" s="1299">
        <v>379903.39999999997</v>
      </c>
      <c r="J180" s="1640"/>
      <c r="K180" s="1334">
        <v>0.72500648854961824</v>
      </c>
      <c r="L180" s="1335">
        <v>0.72500648854961824</v>
      </c>
    </row>
    <row r="181" spans="1:12" ht="32.1" customHeight="1">
      <c r="A181" s="1686"/>
      <c r="B181" s="1688">
        <v>750</v>
      </c>
      <c r="C181" s="1691" t="s">
        <v>84</v>
      </c>
      <c r="D181" s="1297" t="s">
        <v>807</v>
      </c>
      <c r="E181" s="1298">
        <v>2966000</v>
      </c>
      <c r="F181" s="1637"/>
      <c r="G181" s="1299">
        <v>2966000</v>
      </c>
      <c r="H181" s="1640"/>
      <c r="I181" s="1333">
        <v>224565.58</v>
      </c>
      <c r="J181" s="1640"/>
      <c r="K181" s="1334">
        <v>7.5713277140930541E-2</v>
      </c>
      <c r="L181" s="1335">
        <v>7.5713277140930541E-2</v>
      </c>
    </row>
    <row r="182" spans="1:12" ht="32.1" customHeight="1">
      <c r="A182" s="1686"/>
      <c r="B182" s="1688"/>
      <c r="C182" s="1691"/>
      <c r="D182" s="1297" t="s">
        <v>811</v>
      </c>
      <c r="E182" s="1298">
        <v>38000</v>
      </c>
      <c r="F182" s="1637"/>
      <c r="G182" s="1299">
        <v>38000</v>
      </c>
      <c r="H182" s="1640"/>
      <c r="I182" s="1300">
        <v>0</v>
      </c>
      <c r="J182" s="1640"/>
      <c r="K182" s="1301">
        <v>0</v>
      </c>
      <c r="L182" s="1302">
        <v>0</v>
      </c>
    </row>
    <row r="183" spans="1:12" ht="32.1" customHeight="1" thickBot="1">
      <c r="A183" s="1693"/>
      <c r="B183" s="1694"/>
      <c r="C183" s="1695"/>
      <c r="D183" s="1345" t="s">
        <v>810</v>
      </c>
      <c r="E183" s="1346">
        <v>1943000</v>
      </c>
      <c r="F183" s="1653"/>
      <c r="G183" s="1347">
        <v>1943000</v>
      </c>
      <c r="H183" s="1654"/>
      <c r="I183" s="1347">
        <v>1339994.6299999999</v>
      </c>
      <c r="J183" s="1654"/>
      <c r="K183" s="1348">
        <v>0.68965240864642297</v>
      </c>
      <c r="L183" s="1349">
        <v>0.68965240864642297</v>
      </c>
    </row>
    <row r="184" spans="1:12" ht="32.1" customHeight="1" thickBot="1">
      <c r="A184" s="1392">
        <v>61</v>
      </c>
      <c r="B184" s="1393">
        <v>750</v>
      </c>
      <c r="C184" s="1394" t="s">
        <v>84</v>
      </c>
      <c r="D184" s="1280" t="s">
        <v>811</v>
      </c>
      <c r="E184" s="1395"/>
      <c r="F184" s="1396"/>
      <c r="G184" s="1283">
        <v>751012</v>
      </c>
      <c r="H184" s="1283">
        <f>G184</f>
        <v>751012</v>
      </c>
      <c r="I184" s="1397">
        <v>355828.78</v>
      </c>
      <c r="J184" s="1398">
        <f>I184</f>
        <v>355828.78</v>
      </c>
      <c r="K184" s="1285">
        <v>0</v>
      </c>
      <c r="L184" s="1399">
        <v>0.47379906046774223</v>
      </c>
    </row>
    <row r="185" spans="1:12" ht="32.1" customHeight="1">
      <c r="A185" s="1645">
        <v>62</v>
      </c>
      <c r="B185" s="1400" t="s">
        <v>371</v>
      </c>
      <c r="C185" s="1401" t="s">
        <v>372</v>
      </c>
      <c r="D185" s="1402" t="s">
        <v>829</v>
      </c>
      <c r="E185" s="1294">
        <v>280837000</v>
      </c>
      <c r="F185" s="1636">
        <f>SUM(E185:E186)</f>
        <v>288833000</v>
      </c>
      <c r="G185" s="1271">
        <v>280837000</v>
      </c>
      <c r="H185" s="1639">
        <f>SUM(G185:G186)</f>
        <v>288833000</v>
      </c>
      <c r="I185" s="1271">
        <v>106569529.63</v>
      </c>
      <c r="J185" s="1655">
        <f>SUM(I185:I186)</f>
        <v>108114478.19</v>
      </c>
      <c r="K185" s="1332">
        <v>0.37947111538009592</v>
      </c>
      <c r="L185" s="1331">
        <v>0.37947111538009592</v>
      </c>
    </row>
    <row r="186" spans="1:12" ht="32.1" customHeight="1" thickBot="1">
      <c r="A186" s="1652"/>
      <c r="B186" s="1389">
        <v>750</v>
      </c>
      <c r="C186" s="1403" t="s">
        <v>84</v>
      </c>
      <c r="D186" s="1404" t="s">
        <v>829</v>
      </c>
      <c r="E186" s="1346">
        <v>7996000</v>
      </c>
      <c r="F186" s="1653"/>
      <c r="G186" s="1347">
        <v>7996000</v>
      </c>
      <c r="H186" s="1654"/>
      <c r="I186" s="1367">
        <v>1544948.56</v>
      </c>
      <c r="J186" s="1657"/>
      <c r="K186" s="1348">
        <v>0.19321517758879442</v>
      </c>
      <c r="L186" s="1349">
        <v>0.19321517758879442</v>
      </c>
    </row>
    <row r="187" spans="1:12" ht="32.1" customHeight="1" thickBot="1">
      <c r="A187" s="1405">
        <v>69</v>
      </c>
      <c r="B187" s="1406" t="s">
        <v>384</v>
      </c>
      <c r="C187" s="1407" t="s">
        <v>385</v>
      </c>
      <c r="D187" s="1268" t="s">
        <v>807</v>
      </c>
      <c r="E187" s="1269">
        <v>159000</v>
      </c>
      <c r="F187" s="1270">
        <f>E187</f>
        <v>159000</v>
      </c>
      <c r="G187" s="1272">
        <v>296047</v>
      </c>
      <c r="H187" s="1272">
        <f>G187</f>
        <v>296047</v>
      </c>
      <c r="I187" s="1272">
        <v>187433.75</v>
      </c>
      <c r="J187" s="1408">
        <f>I187</f>
        <v>187433.75</v>
      </c>
      <c r="K187" s="1359">
        <v>1.1788286163522013</v>
      </c>
      <c r="L187" s="1360">
        <v>0.63312159893530418</v>
      </c>
    </row>
    <row r="188" spans="1:12" ht="32.1" customHeight="1" thickBot="1">
      <c r="A188" s="1323">
        <v>71</v>
      </c>
      <c r="B188" s="1324">
        <v>750</v>
      </c>
      <c r="C188" s="1409" t="s">
        <v>84</v>
      </c>
      <c r="D188" s="1326" t="s">
        <v>807</v>
      </c>
      <c r="E188" s="1327">
        <v>6114000</v>
      </c>
      <c r="F188" s="1328">
        <f>E188</f>
        <v>6114000</v>
      </c>
      <c r="G188" s="1289">
        <v>6296831</v>
      </c>
      <c r="H188" s="1289">
        <f>G188</f>
        <v>6296831</v>
      </c>
      <c r="I188" s="1289">
        <v>455332.67999999993</v>
      </c>
      <c r="J188" s="1329">
        <f>I188</f>
        <v>455332.67999999993</v>
      </c>
      <c r="K188" s="1332">
        <v>7.4473778213935221E-2</v>
      </c>
      <c r="L188" s="1331">
        <v>7.2311402354612975E-2</v>
      </c>
    </row>
    <row r="189" spans="1:12" ht="45" customHeight="1">
      <c r="A189" s="1684">
        <v>83</v>
      </c>
      <c r="B189" s="1687">
        <v>758</v>
      </c>
      <c r="C189" s="1690" t="s">
        <v>418</v>
      </c>
      <c r="D189" s="1410" t="s">
        <v>876</v>
      </c>
      <c r="E189" s="1294">
        <v>35664838000</v>
      </c>
      <c r="F189" s="1636">
        <f>E189+E190</f>
        <v>35720240000</v>
      </c>
      <c r="G189" s="1289">
        <v>33675822735.199997</v>
      </c>
      <c r="H189" s="1655">
        <f>SUM(G189:G190)</f>
        <v>33729143243.199997</v>
      </c>
      <c r="I189" s="1308">
        <v>0</v>
      </c>
      <c r="J189" s="1696">
        <f>SUM(I189:I190)</f>
        <v>0</v>
      </c>
      <c r="K189" s="1309">
        <v>0</v>
      </c>
      <c r="L189" s="1310">
        <v>0</v>
      </c>
    </row>
    <row r="190" spans="1:12" ht="38.1" customHeight="1" thickBot="1">
      <c r="A190" s="1693"/>
      <c r="B190" s="1694"/>
      <c r="C190" s="1695"/>
      <c r="D190" s="1345" t="s">
        <v>877</v>
      </c>
      <c r="E190" s="1346">
        <v>55402000</v>
      </c>
      <c r="F190" s="1653"/>
      <c r="G190" s="1347">
        <v>53320508</v>
      </c>
      <c r="H190" s="1657"/>
      <c r="I190" s="1354">
        <v>0</v>
      </c>
      <c r="J190" s="1697"/>
      <c r="K190" s="1355">
        <v>0</v>
      </c>
      <c r="L190" s="1356">
        <v>0</v>
      </c>
    </row>
    <row r="191" spans="1:12" ht="32.1" customHeight="1">
      <c r="A191" s="1684">
        <v>88</v>
      </c>
      <c r="B191" s="1687">
        <v>755</v>
      </c>
      <c r="C191" s="1690" t="s">
        <v>408</v>
      </c>
      <c r="D191" s="1293" t="s">
        <v>807</v>
      </c>
      <c r="E191" s="1294">
        <v>2350000</v>
      </c>
      <c r="F191" s="1636">
        <f>SUM(E191:E193)</f>
        <v>7239000</v>
      </c>
      <c r="G191" s="1271">
        <v>2350000</v>
      </c>
      <c r="H191" s="1639">
        <f>SUM(G191:G193)</f>
        <v>8199168</v>
      </c>
      <c r="I191" s="1308">
        <v>0</v>
      </c>
      <c r="J191" s="1655">
        <f>SUM(I191:I193)</f>
        <v>1169581.3500000001</v>
      </c>
      <c r="K191" s="1309">
        <v>0</v>
      </c>
      <c r="L191" s="1310">
        <v>0</v>
      </c>
    </row>
    <row r="192" spans="1:12" ht="32.1" customHeight="1">
      <c r="A192" s="1686"/>
      <c r="B192" s="1688"/>
      <c r="C192" s="1691"/>
      <c r="D192" s="1297" t="s">
        <v>811</v>
      </c>
      <c r="E192" s="1298">
        <v>1185000</v>
      </c>
      <c r="F192" s="1637"/>
      <c r="G192" s="1299">
        <v>2145168</v>
      </c>
      <c r="H192" s="1640"/>
      <c r="I192" s="1299">
        <v>1102965.77</v>
      </c>
      <c r="J192" s="1656"/>
      <c r="K192" s="1334">
        <v>0.93077280168776377</v>
      </c>
      <c r="L192" s="1335">
        <v>0.5141628860769879</v>
      </c>
    </row>
    <row r="193" spans="1:12" ht="32.1" customHeight="1" thickBot="1">
      <c r="A193" s="1685"/>
      <c r="B193" s="1689"/>
      <c r="C193" s="1692"/>
      <c r="D193" s="1303" t="s">
        <v>810</v>
      </c>
      <c r="E193" s="1304">
        <v>3704000</v>
      </c>
      <c r="F193" s="1638"/>
      <c r="G193" s="1311">
        <v>3704000</v>
      </c>
      <c r="H193" s="1641"/>
      <c r="I193" s="1299">
        <v>66615.58</v>
      </c>
      <c r="J193" s="1681"/>
      <c r="K193" s="1334">
        <v>1.7984767818574516E-2</v>
      </c>
      <c r="L193" s="1335">
        <v>1.7984767818574516E-2</v>
      </c>
    </row>
    <row r="194" spans="1:12" ht="38.1" customHeight="1" thickBot="1">
      <c r="A194" s="1323" t="s">
        <v>878</v>
      </c>
      <c r="B194" s="1324">
        <v>754</v>
      </c>
      <c r="C194" s="1411" t="s">
        <v>619</v>
      </c>
      <c r="D194" s="1326" t="s">
        <v>807</v>
      </c>
      <c r="E194" s="1412"/>
      <c r="F194" s="1413"/>
      <c r="G194" s="1289">
        <v>26226077</v>
      </c>
      <c r="H194" s="1289">
        <f>G194</f>
        <v>26226077</v>
      </c>
      <c r="I194" s="1289">
        <v>10262756.630000001</v>
      </c>
      <c r="J194" s="1329">
        <f>I194</f>
        <v>10262756.630000001</v>
      </c>
      <c r="K194" s="1414">
        <v>0</v>
      </c>
      <c r="L194" s="1331">
        <v>0.39131878664125025</v>
      </c>
    </row>
    <row r="195" spans="1:12" ht="32.1" customHeight="1">
      <c r="A195" s="1682" t="s">
        <v>879</v>
      </c>
      <c r="B195" s="1400" t="s">
        <v>371</v>
      </c>
      <c r="C195" s="1415" t="s">
        <v>372</v>
      </c>
      <c r="D195" s="1326" t="s">
        <v>829</v>
      </c>
      <c r="E195" s="1327">
        <v>648000</v>
      </c>
      <c r="F195" s="1631">
        <f>SUM(E195:E196)</f>
        <v>648000</v>
      </c>
      <c r="G195" s="1289">
        <v>648000</v>
      </c>
      <c r="H195" s="1631">
        <f>SUM(G195:G196)</f>
        <v>10639636</v>
      </c>
      <c r="I195" s="1416">
        <v>0</v>
      </c>
      <c r="J195" s="1631">
        <f>SUM(I195:I196)</f>
        <v>8971644.5999999996</v>
      </c>
      <c r="K195" s="1414">
        <v>0</v>
      </c>
      <c r="L195" s="1276">
        <v>0</v>
      </c>
    </row>
    <row r="196" spans="1:12" ht="38.1" customHeight="1" thickBot="1">
      <c r="A196" s="1683"/>
      <c r="B196" s="1389">
        <v>754</v>
      </c>
      <c r="C196" s="1390" t="s">
        <v>619</v>
      </c>
      <c r="D196" s="1345" t="s">
        <v>807</v>
      </c>
      <c r="E196" s="1346"/>
      <c r="F196" s="1632"/>
      <c r="G196" s="1347">
        <v>9991636</v>
      </c>
      <c r="H196" s="1632"/>
      <c r="I196" s="1367">
        <v>8971644.5999999996</v>
      </c>
      <c r="J196" s="1632"/>
      <c r="K196" s="1355">
        <v>0</v>
      </c>
      <c r="L196" s="1335">
        <v>0.89791547650454839</v>
      </c>
    </row>
    <row r="197" spans="1:12" ht="32.1" customHeight="1">
      <c r="A197" s="1684" t="s">
        <v>880</v>
      </c>
      <c r="B197" s="1678">
        <v>754</v>
      </c>
      <c r="C197" s="1679" t="s">
        <v>619</v>
      </c>
      <c r="D197" s="1293" t="s">
        <v>807</v>
      </c>
      <c r="E197" s="1294">
        <v>1000</v>
      </c>
      <c r="F197" s="1636">
        <f>SUM(E197:E198)</f>
        <v>9432000</v>
      </c>
      <c r="G197" s="1271">
        <v>12595904</v>
      </c>
      <c r="H197" s="1639">
        <f>G197+G198</f>
        <v>16882904</v>
      </c>
      <c r="I197" s="1271">
        <v>7237055.5499999998</v>
      </c>
      <c r="J197" s="1655">
        <f>SUM(I197:I198)</f>
        <v>7237055.5499999998</v>
      </c>
      <c r="K197" s="1417">
        <v>7237.05555</v>
      </c>
      <c r="L197" s="1418">
        <v>0.57455626448089792</v>
      </c>
    </row>
    <row r="198" spans="1:12" ht="38.1" customHeight="1" thickBot="1">
      <c r="A198" s="1685"/>
      <c r="B198" s="1664"/>
      <c r="C198" s="1680"/>
      <c r="D198" s="1303" t="s">
        <v>814</v>
      </c>
      <c r="E198" s="1304">
        <v>9431000</v>
      </c>
      <c r="F198" s="1638"/>
      <c r="G198" s="1311">
        <v>4287000</v>
      </c>
      <c r="H198" s="1641"/>
      <c r="I198" s="1305">
        <v>0</v>
      </c>
      <c r="J198" s="1681"/>
      <c r="K198" s="1306">
        <v>0</v>
      </c>
      <c r="L198" s="1307">
        <v>0</v>
      </c>
    </row>
    <row r="199" spans="1:12" ht="32.1" customHeight="1">
      <c r="A199" s="1675" t="s">
        <v>881</v>
      </c>
      <c r="B199" s="1419" t="s">
        <v>371</v>
      </c>
      <c r="C199" s="1401" t="s">
        <v>372</v>
      </c>
      <c r="D199" s="1293" t="s">
        <v>829</v>
      </c>
      <c r="E199" s="1294">
        <v>198000</v>
      </c>
      <c r="F199" s="1631">
        <f>SUM(E199:E201)</f>
        <v>384000</v>
      </c>
      <c r="G199" s="1271">
        <v>198000</v>
      </c>
      <c r="H199" s="1631">
        <f>SUM(G199:G201)</f>
        <v>13409847</v>
      </c>
      <c r="I199" s="1308">
        <v>0</v>
      </c>
      <c r="J199" s="1631">
        <f>SUM(I199:I201)</f>
        <v>10166383.83</v>
      </c>
      <c r="K199" s="1309">
        <v>0</v>
      </c>
      <c r="L199" s="1310">
        <v>0</v>
      </c>
    </row>
    <row r="200" spans="1:12" ht="32.1" customHeight="1">
      <c r="A200" s="1676"/>
      <c r="B200" s="1420">
        <v>750</v>
      </c>
      <c r="C200" s="1421" t="s">
        <v>84</v>
      </c>
      <c r="D200" s="1303" t="s">
        <v>807</v>
      </c>
      <c r="E200" s="1304">
        <v>186000</v>
      </c>
      <c r="F200" s="1662"/>
      <c r="G200" s="1311">
        <v>8218400</v>
      </c>
      <c r="H200" s="1662"/>
      <c r="I200" s="1311">
        <v>7365875.2299999995</v>
      </c>
      <c r="J200" s="1662"/>
      <c r="K200" s="1338">
        <v>39.601479731182792</v>
      </c>
      <c r="L200" s="1339">
        <v>0.89626633286284429</v>
      </c>
    </row>
    <row r="201" spans="1:12" ht="38.1" customHeight="1" thickBot="1">
      <c r="A201" s="1677"/>
      <c r="B201" s="1389">
        <v>754</v>
      </c>
      <c r="C201" s="1390" t="s">
        <v>619</v>
      </c>
      <c r="D201" s="1345" t="s">
        <v>807</v>
      </c>
      <c r="E201" s="1346"/>
      <c r="F201" s="1632"/>
      <c r="G201" s="1347">
        <v>4993447</v>
      </c>
      <c r="H201" s="1632"/>
      <c r="I201" s="1422">
        <v>2800508.6</v>
      </c>
      <c r="J201" s="1632"/>
      <c r="K201" s="1306">
        <v>0</v>
      </c>
      <c r="L201" s="1339">
        <v>0.56083675264802046</v>
      </c>
    </row>
    <row r="202" spans="1:12" ht="39.75" customHeight="1">
      <c r="A202" s="1672" t="s">
        <v>882</v>
      </c>
      <c r="B202" s="1678">
        <v>754</v>
      </c>
      <c r="C202" s="1679" t="s">
        <v>619</v>
      </c>
      <c r="D202" s="1293" t="s">
        <v>807</v>
      </c>
      <c r="E202" s="1294">
        <v>2035000</v>
      </c>
      <c r="F202" s="1636">
        <f>SUM(E202:E203)</f>
        <v>2037000</v>
      </c>
      <c r="G202" s="1271">
        <v>14241030</v>
      </c>
      <c r="H202" s="1639">
        <f>G202+G203</f>
        <v>14243030</v>
      </c>
      <c r="I202" s="1271">
        <v>6397543.6299999999</v>
      </c>
      <c r="J202" s="1655">
        <f>SUM(I202:I203)</f>
        <v>6397543.6299999999</v>
      </c>
      <c r="K202" s="1295">
        <v>3.1437560835380833</v>
      </c>
      <c r="L202" s="1296">
        <v>0.44923321065962224</v>
      </c>
    </row>
    <row r="203" spans="1:12" ht="38.1" customHeight="1" thickBot="1">
      <c r="A203" s="1674"/>
      <c r="B203" s="1664"/>
      <c r="C203" s="1680"/>
      <c r="D203" s="1303" t="s">
        <v>816</v>
      </c>
      <c r="E203" s="1304">
        <v>2000</v>
      </c>
      <c r="F203" s="1638"/>
      <c r="G203" s="1311">
        <v>2000</v>
      </c>
      <c r="H203" s="1641"/>
      <c r="I203" s="1305">
        <v>0</v>
      </c>
      <c r="J203" s="1681"/>
      <c r="K203" s="1306">
        <v>0</v>
      </c>
      <c r="L203" s="1307">
        <v>0</v>
      </c>
    </row>
    <row r="204" spans="1:12" ht="32.1" customHeight="1">
      <c r="A204" s="1672" t="s">
        <v>883</v>
      </c>
      <c r="B204" s="1419" t="s">
        <v>371</v>
      </c>
      <c r="C204" s="1401" t="s">
        <v>372</v>
      </c>
      <c r="D204" s="1293" t="s">
        <v>829</v>
      </c>
      <c r="E204" s="1294">
        <v>675000</v>
      </c>
      <c r="F204" s="1631">
        <f>SUM(E204:E207)</f>
        <v>5274000</v>
      </c>
      <c r="G204" s="1271">
        <v>675000</v>
      </c>
      <c r="H204" s="1647">
        <f>SUM(G204:G207)</f>
        <v>32901729</v>
      </c>
      <c r="I204" s="1308">
        <v>0</v>
      </c>
      <c r="J204" s="1647">
        <f>I206+I205+I204+I207</f>
        <v>26803846.140000001</v>
      </c>
      <c r="K204" s="1309">
        <v>0</v>
      </c>
      <c r="L204" s="1310">
        <v>0</v>
      </c>
    </row>
    <row r="205" spans="1:12" ht="32.1" customHeight="1">
      <c r="A205" s="1673"/>
      <c r="B205" s="1663">
        <v>750</v>
      </c>
      <c r="C205" s="1671" t="s">
        <v>84</v>
      </c>
      <c r="D205" s="1423" t="s">
        <v>807</v>
      </c>
      <c r="E205" s="1298">
        <v>615000</v>
      </c>
      <c r="F205" s="1662"/>
      <c r="G205" s="1299">
        <v>615000</v>
      </c>
      <c r="H205" s="1659"/>
      <c r="I205" s="1300">
        <v>0</v>
      </c>
      <c r="J205" s="1659"/>
      <c r="K205" s="1301">
        <v>0</v>
      </c>
      <c r="L205" s="1302">
        <v>0</v>
      </c>
    </row>
    <row r="206" spans="1:12" ht="38.1" customHeight="1">
      <c r="A206" s="1673"/>
      <c r="B206" s="1663"/>
      <c r="C206" s="1671"/>
      <c r="D206" s="1297" t="s">
        <v>817</v>
      </c>
      <c r="E206" s="1298">
        <v>3984000</v>
      </c>
      <c r="F206" s="1662"/>
      <c r="G206" s="1299">
        <v>12490950</v>
      </c>
      <c r="H206" s="1659"/>
      <c r="I206" s="1299">
        <v>9559513.3900000006</v>
      </c>
      <c r="J206" s="1659"/>
      <c r="K206" s="1334">
        <v>2.3994762525100404</v>
      </c>
      <c r="L206" s="1335">
        <v>0.76531515937538785</v>
      </c>
    </row>
    <row r="207" spans="1:12" ht="38.1" customHeight="1" thickBot="1">
      <c r="A207" s="1674"/>
      <c r="B207" s="1336">
        <v>754</v>
      </c>
      <c r="C207" s="1421" t="s">
        <v>619</v>
      </c>
      <c r="D207" s="1303" t="s">
        <v>807</v>
      </c>
      <c r="E207" s="1304"/>
      <c r="F207" s="1632"/>
      <c r="G207" s="1311">
        <v>19120779</v>
      </c>
      <c r="H207" s="1648"/>
      <c r="I207" s="1376">
        <v>17244332.75</v>
      </c>
      <c r="J207" s="1648"/>
      <c r="K207" s="1306">
        <v>0</v>
      </c>
      <c r="L207" s="1335">
        <v>0.90186350409677352</v>
      </c>
    </row>
    <row r="208" spans="1:12" ht="32.1" customHeight="1">
      <c r="A208" s="1667" t="s">
        <v>884</v>
      </c>
      <c r="B208" s="1419" t="s">
        <v>371</v>
      </c>
      <c r="C208" s="1401" t="s">
        <v>372</v>
      </c>
      <c r="D208" s="1293" t="s">
        <v>829</v>
      </c>
      <c r="E208" s="1294">
        <v>923000</v>
      </c>
      <c r="F208" s="1636">
        <f>SUM(E208:E212)</f>
        <v>10839000</v>
      </c>
      <c r="G208" s="1271">
        <v>923000</v>
      </c>
      <c r="H208" s="1639">
        <f>SUM(G208:G212)</f>
        <v>36222636</v>
      </c>
      <c r="I208" s="1308">
        <v>0</v>
      </c>
      <c r="J208" s="1642">
        <f>SUM(I208:I212)</f>
        <v>13828261.120000001</v>
      </c>
      <c r="K208" s="1309">
        <v>0</v>
      </c>
      <c r="L208" s="1310">
        <v>0</v>
      </c>
    </row>
    <row r="209" spans="1:12" ht="32.1" customHeight="1">
      <c r="A209" s="1668"/>
      <c r="B209" s="1663">
        <v>750</v>
      </c>
      <c r="C209" s="1671" t="s">
        <v>84</v>
      </c>
      <c r="D209" s="1423" t="s">
        <v>807</v>
      </c>
      <c r="E209" s="1298">
        <v>1298000</v>
      </c>
      <c r="F209" s="1637"/>
      <c r="G209" s="1299">
        <v>1298000</v>
      </c>
      <c r="H209" s="1640"/>
      <c r="I209" s="1333">
        <v>892129.88</v>
      </c>
      <c r="J209" s="1643"/>
      <c r="K209" s="1334">
        <v>0.687311155624037</v>
      </c>
      <c r="L209" s="1335">
        <v>0.687311155624037</v>
      </c>
    </row>
    <row r="210" spans="1:12" ht="32.1" customHeight="1">
      <c r="A210" s="1668"/>
      <c r="B210" s="1663"/>
      <c r="C210" s="1671"/>
      <c r="D210" s="1424" t="s">
        <v>811</v>
      </c>
      <c r="E210" s="1298"/>
      <c r="F210" s="1637"/>
      <c r="G210" s="1299">
        <v>62457</v>
      </c>
      <c r="H210" s="1640"/>
      <c r="I210" s="1299">
        <v>62456.94</v>
      </c>
      <c r="J210" s="1643"/>
      <c r="K210" s="1374">
        <v>0</v>
      </c>
      <c r="L210" s="1335">
        <v>0.99999903933906531</v>
      </c>
    </row>
    <row r="211" spans="1:12" ht="38.1" customHeight="1">
      <c r="A211" s="1668"/>
      <c r="B211" s="1663"/>
      <c r="C211" s="1671"/>
      <c r="D211" s="1297" t="s">
        <v>818</v>
      </c>
      <c r="E211" s="1298">
        <v>4589000</v>
      </c>
      <c r="F211" s="1637"/>
      <c r="G211" s="1299">
        <v>4589000</v>
      </c>
      <c r="H211" s="1640"/>
      <c r="I211" s="1299">
        <v>930405.04999999993</v>
      </c>
      <c r="J211" s="1643"/>
      <c r="K211" s="1334">
        <v>0.20274679668773152</v>
      </c>
      <c r="L211" s="1335">
        <v>0.20274679668773152</v>
      </c>
    </row>
    <row r="212" spans="1:12" ht="38.1" customHeight="1" thickBot="1">
      <c r="A212" s="1669"/>
      <c r="B212" s="1425">
        <v>754</v>
      </c>
      <c r="C212" s="1390" t="s">
        <v>619</v>
      </c>
      <c r="D212" s="1404" t="s">
        <v>807</v>
      </c>
      <c r="E212" s="1346">
        <v>4029000</v>
      </c>
      <c r="F212" s="1653"/>
      <c r="G212" s="1347">
        <v>29350179</v>
      </c>
      <c r="H212" s="1654"/>
      <c r="I212" s="1347">
        <v>11943269.25</v>
      </c>
      <c r="J212" s="1670"/>
      <c r="K212" s="1348">
        <v>2.9643259493670886</v>
      </c>
      <c r="L212" s="1349">
        <v>0.40692321672041593</v>
      </c>
    </row>
    <row r="213" spans="1:12" ht="38.1" customHeight="1" thickBot="1">
      <c r="A213" s="1426" t="s">
        <v>885</v>
      </c>
      <c r="B213" s="1427">
        <v>754</v>
      </c>
      <c r="C213" s="1390" t="s">
        <v>619</v>
      </c>
      <c r="D213" s="1404" t="s">
        <v>807</v>
      </c>
      <c r="E213" s="1281"/>
      <c r="F213" s="1282">
        <f>E213</f>
        <v>0</v>
      </c>
      <c r="G213" s="1283">
        <v>2872616</v>
      </c>
      <c r="H213" s="1283">
        <f>G213</f>
        <v>2872616</v>
      </c>
      <c r="I213" s="1428">
        <v>2872615.8</v>
      </c>
      <c r="J213" s="1398">
        <f>I213</f>
        <v>2872615.8</v>
      </c>
      <c r="K213" s="1285">
        <v>0</v>
      </c>
      <c r="L213" s="1349">
        <v>0.99999993037704993</v>
      </c>
    </row>
    <row r="214" spans="1:12" ht="32.1" customHeight="1">
      <c r="A214" s="1658" t="s">
        <v>886</v>
      </c>
      <c r="B214" s="1429" t="s">
        <v>371</v>
      </c>
      <c r="C214" s="1407" t="s">
        <v>372</v>
      </c>
      <c r="D214" s="1268" t="s">
        <v>829</v>
      </c>
      <c r="E214" s="1269">
        <v>585000</v>
      </c>
      <c r="F214" s="1659">
        <f>SUM(E214:E215)</f>
        <v>585000</v>
      </c>
      <c r="G214" s="1272">
        <v>585000</v>
      </c>
      <c r="H214" s="1659">
        <f>SUM(G214:G215)</f>
        <v>11298377</v>
      </c>
      <c r="I214" s="1430">
        <v>0</v>
      </c>
      <c r="J214" s="1660">
        <f>SUM(I214:I215)</f>
        <v>7904189.0999999996</v>
      </c>
      <c r="K214" s="1431">
        <v>0</v>
      </c>
      <c r="L214" s="1288">
        <v>0</v>
      </c>
    </row>
    <row r="215" spans="1:12" ht="38.1" customHeight="1" thickBot="1">
      <c r="A215" s="1630"/>
      <c r="B215" s="1389">
        <v>754</v>
      </c>
      <c r="C215" s="1390" t="s">
        <v>619</v>
      </c>
      <c r="D215" s="1404" t="s">
        <v>807</v>
      </c>
      <c r="E215" s="1346"/>
      <c r="F215" s="1648"/>
      <c r="G215" s="1347">
        <v>10713377</v>
      </c>
      <c r="H215" s="1648"/>
      <c r="I215" s="1432">
        <v>7904189.0999999996</v>
      </c>
      <c r="J215" s="1661"/>
      <c r="K215" s="1355">
        <v>0</v>
      </c>
      <c r="L215" s="1349">
        <v>0.73778689016544452</v>
      </c>
    </row>
    <row r="216" spans="1:12" ht="32.1" customHeight="1">
      <c r="A216" s="1629" t="s">
        <v>887</v>
      </c>
      <c r="B216" s="1419" t="s">
        <v>371</v>
      </c>
      <c r="C216" s="1401" t="s">
        <v>372</v>
      </c>
      <c r="D216" s="1293" t="s">
        <v>829</v>
      </c>
      <c r="E216" s="1294">
        <v>612000</v>
      </c>
      <c r="F216" s="1631">
        <f>SUM(E216:E219)</f>
        <v>1360000</v>
      </c>
      <c r="G216" s="1271">
        <v>612000</v>
      </c>
      <c r="H216" s="1647">
        <f>SUM(G216:G219)</f>
        <v>8508954</v>
      </c>
      <c r="I216" s="1308">
        <v>0</v>
      </c>
      <c r="J216" s="1647">
        <f>SUM(I216:I219)</f>
        <v>6441325.5</v>
      </c>
      <c r="K216" s="1309">
        <v>0</v>
      </c>
      <c r="L216" s="1310">
        <v>0</v>
      </c>
    </row>
    <row r="217" spans="1:12" ht="32.1" customHeight="1">
      <c r="A217" s="1658"/>
      <c r="B217" s="1663">
        <v>750</v>
      </c>
      <c r="C217" s="1665" t="s">
        <v>84</v>
      </c>
      <c r="D217" s="1297" t="s">
        <v>811</v>
      </c>
      <c r="E217" s="1298">
        <v>463000</v>
      </c>
      <c r="F217" s="1662"/>
      <c r="G217" s="1299">
        <v>463000</v>
      </c>
      <c r="H217" s="1659"/>
      <c r="I217" s="1300">
        <v>0</v>
      </c>
      <c r="J217" s="1659"/>
      <c r="K217" s="1301">
        <v>0</v>
      </c>
      <c r="L217" s="1302">
        <v>0</v>
      </c>
    </row>
    <row r="218" spans="1:12" ht="38.1" customHeight="1">
      <c r="A218" s="1658"/>
      <c r="B218" s="1664"/>
      <c r="C218" s="1666"/>
      <c r="D218" s="1297" t="s">
        <v>821</v>
      </c>
      <c r="E218" s="1298">
        <v>285000</v>
      </c>
      <c r="F218" s="1662"/>
      <c r="G218" s="1311">
        <v>285000</v>
      </c>
      <c r="H218" s="1659"/>
      <c r="I218" s="1305">
        <v>0</v>
      </c>
      <c r="J218" s="1659"/>
      <c r="K218" s="1306">
        <v>0</v>
      </c>
      <c r="L218" s="1307">
        <v>0</v>
      </c>
    </row>
    <row r="219" spans="1:12" ht="38.1" customHeight="1" thickBot="1">
      <c r="A219" s="1630"/>
      <c r="B219" s="1420">
        <v>754</v>
      </c>
      <c r="C219" s="1421" t="s">
        <v>619</v>
      </c>
      <c r="D219" s="1268" t="s">
        <v>807</v>
      </c>
      <c r="E219" s="1269"/>
      <c r="F219" s="1632"/>
      <c r="G219" s="1347">
        <v>7148954</v>
      </c>
      <c r="H219" s="1648"/>
      <c r="I219" s="1367">
        <v>6441325.5</v>
      </c>
      <c r="J219" s="1648"/>
      <c r="K219" s="1306">
        <v>0</v>
      </c>
      <c r="L219" s="1349">
        <v>0.90101649835766184</v>
      </c>
    </row>
    <row r="220" spans="1:12" ht="32.1" customHeight="1">
      <c r="A220" s="1645" t="s">
        <v>888</v>
      </c>
      <c r="B220" s="1419" t="s">
        <v>371</v>
      </c>
      <c r="C220" s="1401" t="s">
        <v>372</v>
      </c>
      <c r="D220" s="1293" t="s">
        <v>829</v>
      </c>
      <c r="E220" s="1294">
        <v>450000</v>
      </c>
      <c r="F220" s="1631">
        <f>E220+E221</f>
        <v>450000</v>
      </c>
      <c r="G220" s="1271">
        <v>450000</v>
      </c>
      <c r="H220" s="1647">
        <f>G220+G221</f>
        <v>9593892</v>
      </c>
      <c r="I220" s="1308">
        <v>0</v>
      </c>
      <c r="J220" s="1647">
        <f>I220+I221</f>
        <v>8123898.8399999999</v>
      </c>
      <c r="K220" s="1309">
        <v>0</v>
      </c>
      <c r="L220" s="1310">
        <v>0</v>
      </c>
    </row>
    <row r="221" spans="1:12" ht="38.1" customHeight="1" thickBot="1">
      <c r="A221" s="1646"/>
      <c r="B221" s="1420">
        <v>754</v>
      </c>
      <c r="C221" s="1421" t="s">
        <v>619</v>
      </c>
      <c r="D221" s="1433" t="s">
        <v>807</v>
      </c>
      <c r="E221" s="1304"/>
      <c r="F221" s="1632"/>
      <c r="G221" s="1311">
        <v>9143892</v>
      </c>
      <c r="H221" s="1648"/>
      <c r="I221" s="1422">
        <v>8123898.8399999999</v>
      </c>
      <c r="J221" s="1648"/>
      <c r="K221" s="1306">
        <v>0</v>
      </c>
      <c r="L221" s="1349">
        <v>0.88845087409168877</v>
      </c>
    </row>
    <row r="222" spans="1:12" ht="32.1" customHeight="1">
      <c r="A222" s="1645" t="s">
        <v>889</v>
      </c>
      <c r="B222" s="1419" t="s">
        <v>371</v>
      </c>
      <c r="C222" s="1401" t="s">
        <v>372</v>
      </c>
      <c r="D222" s="1293" t="s">
        <v>829</v>
      </c>
      <c r="E222" s="1294">
        <v>270000</v>
      </c>
      <c r="F222" s="1636">
        <f>E222+E224+E223</f>
        <v>2265000</v>
      </c>
      <c r="G222" s="1271">
        <v>270000</v>
      </c>
      <c r="H222" s="1639">
        <f>G222+G223+G224</f>
        <v>24746935</v>
      </c>
      <c r="I222" s="1308">
        <v>0</v>
      </c>
      <c r="J222" s="1655">
        <f>SUM(I222:I224)</f>
        <v>23314475.509999998</v>
      </c>
      <c r="K222" s="1309">
        <v>0</v>
      </c>
      <c r="L222" s="1310">
        <v>0</v>
      </c>
    </row>
    <row r="223" spans="1:12" ht="38.1" customHeight="1">
      <c r="A223" s="1651"/>
      <c r="B223" s="1434">
        <v>754</v>
      </c>
      <c r="C223" s="1435" t="s">
        <v>619</v>
      </c>
      <c r="D223" s="1424" t="s">
        <v>807</v>
      </c>
      <c r="E223" s="1298"/>
      <c r="F223" s="1637"/>
      <c r="G223" s="1299">
        <v>22481935</v>
      </c>
      <c r="H223" s="1640"/>
      <c r="I223" s="1372">
        <v>21865683.829999998</v>
      </c>
      <c r="J223" s="1656"/>
      <c r="K223" s="1301">
        <v>0</v>
      </c>
      <c r="L223" s="1335">
        <v>0.97258905116485739</v>
      </c>
    </row>
    <row r="224" spans="1:12" ht="32.1" customHeight="1" thickBot="1">
      <c r="A224" s="1652"/>
      <c r="B224" s="1436" t="s">
        <v>421</v>
      </c>
      <c r="C224" s="1403" t="s">
        <v>422</v>
      </c>
      <c r="D224" s="1437" t="s">
        <v>807</v>
      </c>
      <c r="E224" s="1346">
        <v>1995000</v>
      </c>
      <c r="F224" s="1653"/>
      <c r="G224" s="1347">
        <v>1995000</v>
      </c>
      <c r="H224" s="1654"/>
      <c r="I224" s="1432">
        <v>1448791.68</v>
      </c>
      <c r="J224" s="1657"/>
      <c r="K224" s="1348">
        <v>0.72621136842105261</v>
      </c>
      <c r="L224" s="1349">
        <v>0.72621136842105261</v>
      </c>
    </row>
    <row r="225" spans="1:12" ht="38.1" customHeight="1" thickBot="1">
      <c r="A225" s="1438" t="s">
        <v>890</v>
      </c>
      <c r="B225" s="1434">
        <v>754</v>
      </c>
      <c r="C225" s="1435" t="s">
        <v>619</v>
      </c>
      <c r="D225" s="1424" t="s">
        <v>807</v>
      </c>
      <c r="E225" s="1269"/>
      <c r="F225" s="1270">
        <f>E225</f>
        <v>0</v>
      </c>
      <c r="G225" s="1272">
        <v>6323531</v>
      </c>
      <c r="H225" s="1272">
        <f>G225</f>
        <v>6323531</v>
      </c>
      <c r="I225" s="1422">
        <v>3434467.5</v>
      </c>
      <c r="J225" s="1439">
        <f>I225</f>
        <v>3434467.5</v>
      </c>
      <c r="K225" s="1309">
        <v>0</v>
      </c>
      <c r="L225" s="1349">
        <v>0.543124956610476</v>
      </c>
    </row>
    <row r="226" spans="1:12" ht="32.1" customHeight="1">
      <c r="A226" s="1633" t="s">
        <v>891</v>
      </c>
      <c r="B226" s="1419" t="s">
        <v>371</v>
      </c>
      <c r="C226" s="1401" t="s">
        <v>372</v>
      </c>
      <c r="D226" s="1293" t="s">
        <v>829</v>
      </c>
      <c r="E226" s="1294">
        <v>936000</v>
      </c>
      <c r="F226" s="1636">
        <f>E226+E228+E227</f>
        <v>939000</v>
      </c>
      <c r="G226" s="1271">
        <v>936000</v>
      </c>
      <c r="H226" s="1639">
        <f>G226+G227+G228</f>
        <v>7951385</v>
      </c>
      <c r="I226" s="1308">
        <v>0</v>
      </c>
      <c r="J226" s="1642">
        <f>I226+I228+I227</f>
        <v>3690144.97</v>
      </c>
      <c r="K226" s="1309">
        <v>0</v>
      </c>
      <c r="L226" s="1310">
        <v>0</v>
      </c>
    </row>
    <row r="227" spans="1:12" ht="38.1" customHeight="1">
      <c r="A227" s="1634"/>
      <c r="B227" s="1434">
        <v>754</v>
      </c>
      <c r="C227" s="1435" t="s">
        <v>619</v>
      </c>
      <c r="D227" s="1424" t="s">
        <v>807</v>
      </c>
      <c r="E227" s="1298"/>
      <c r="F227" s="1637"/>
      <c r="G227" s="1299">
        <v>7012385</v>
      </c>
      <c r="H227" s="1640"/>
      <c r="I227" s="1372">
        <v>3687169.97</v>
      </c>
      <c r="J227" s="1643"/>
      <c r="K227" s="1301">
        <v>0</v>
      </c>
      <c r="L227" s="1335">
        <v>0.52580826209627685</v>
      </c>
    </row>
    <row r="228" spans="1:12" ht="38.1" customHeight="1" thickBot="1">
      <c r="A228" s="1635"/>
      <c r="B228" s="1420">
        <v>900</v>
      </c>
      <c r="C228" s="1440" t="s">
        <v>625</v>
      </c>
      <c r="D228" s="1441" t="s">
        <v>807</v>
      </c>
      <c r="E228" s="1304">
        <v>3000</v>
      </c>
      <c r="F228" s="1638"/>
      <c r="G228" s="1311">
        <v>3000</v>
      </c>
      <c r="H228" s="1641"/>
      <c r="I228" s="1311">
        <v>2975</v>
      </c>
      <c r="J228" s="1644"/>
      <c r="K228" s="1338">
        <v>0.9916666666666667</v>
      </c>
      <c r="L228" s="1349">
        <v>0.9916666666666667</v>
      </c>
    </row>
    <row r="229" spans="1:12" ht="32.1" customHeight="1">
      <c r="A229" s="1645" t="s">
        <v>892</v>
      </c>
      <c r="B229" s="1419" t="s">
        <v>371</v>
      </c>
      <c r="C229" s="1401" t="s">
        <v>372</v>
      </c>
      <c r="D229" s="1293" t="s">
        <v>829</v>
      </c>
      <c r="E229" s="1294">
        <v>585000</v>
      </c>
      <c r="F229" s="1631">
        <f>E229+E230</f>
        <v>585000</v>
      </c>
      <c r="G229" s="1271">
        <v>585000</v>
      </c>
      <c r="H229" s="1647">
        <f>G229+G230</f>
        <v>8034117</v>
      </c>
      <c r="I229" s="1308">
        <v>0</v>
      </c>
      <c r="J229" s="1649">
        <f>SUM(I229:I230)</f>
        <v>7449115.25</v>
      </c>
      <c r="K229" s="1414">
        <v>0</v>
      </c>
      <c r="L229" s="1442">
        <v>0</v>
      </c>
    </row>
    <row r="230" spans="1:12" ht="38.1" customHeight="1" thickBot="1">
      <c r="A230" s="1646"/>
      <c r="B230" s="1420">
        <v>754</v>
      </c>
      <c r="C230" s="1421" t="s">
        <v>619</v>
      </c>
      <c r="D230" s="1441" t="s">
        <v>807</v>
      </c>
      <c r="E230" s="1304"/>
      <c r="F230" s="1632"/>
      <c r="G230" s="1311">
        <v>7449117</v>
      </c>
      <c r="H230" s="1648"/>
      <c r="I230" s="1443">
        <v>7449115.25</v>
      </c>
      <c r="J230" s="1650"/>
      <c r="K230" s="1355">
        <v>0</v>
      </c>
      <c r="L230" s="1339">
        <v>0.99999976507282673</v>
      </c>
    </row>
    <row r="231" spans="1:12" ht="32.1" customHeight="1">
      <c r="A231" s="1629" t="s">
        <v>893</v>
      </c>
      <c r="B231" s="1419" t="s">
        <v>371</v>
      </c>
      <c r="C231" s="1401" t="s">
        <v>372</v>
      </c>
      <c r="D231" s="1293" t="s">
        <v>829</v>
      </c>
      <c r="E231" s="1294">
        <v>297000</v>
      </c>
      <c r="F231" s="1631">
        <f>SUM(E231:E232)</f>
        <v>297000</v>
      </c>
      <c r="G231" s="1271">
        <v>297000</v>
      </c>
      <c r="H231" s="1631">
        <f>SUM(G231:G232)</f>
        <v>6550534</v>
      </c>
      <c r="I231" s="1308">
        <v>0</v>
      </c>
      <c r="J231" s="1631">
        <f>SUM(I231:I232)</f>
        <v>6100679.54</v>
      </c>
      <c r="K231" s="1309">
        <v>0</v>
      </c>
      <c r="L231" s="1310">
        <v>0</v>
      </c>
    </row>
    <row r="232" spans="1:12" ht="38.1" customHeight="1" thickBot="1">
      <c r="A232" s="1630"/>
      <c r="B232" s="1429">
        <v>754</v>
      </c>
      <c r="C232" s="1444" t="s">
        <v>619</v>
      </c>
      <c r="D232" s="1441" t="s">
        <v>807</v>
      </c>
      <c r="E232" s="1269"/>
      <c r="F232" s="1632"/>
      <c r="G232" s="1272">
        <v>6253534</v>
      </c>
      <c r="H232" s="1632"/>
      <c r="I232" s="1445">
        <v>6100679.54</v>
      </c>
      <c r="J232" s="1632"/>
      <c r="K232" s="1374">
        <v>0</v>
      </c>
      <c r="L232" s="1339">
        <v>0.97555710738919788</v>
      </c>
    </row>
    <row r="233" spans="1:12" ht="45" customHeight="1" thickBot="1">
      <c r="A233" s="1446"/>
      <c r="B233" s="1447"/>
      <c r="C233" s="1448"/>
      <c r="D233" s="1449" t="s">
        <v>894</v>
      </c>
      <c r="E233" s="1450">
        <v>80243000000</v>
      </c>
      <c r="F233" s="1450">
        <v>80243000000</v>
      </c>
      <c r="G233" s="1450">
        <v>80243000000</v>
      </c>
      <c r="H233" s="1450">
        <v>80243000000</v>
      </c>
      <c r="I233" s="1450">
        <v>26871258277.740005</v>
      </c>
      <c r="J233" s="1450">
        <v>26871258277.739994</v>
      </c>
      <c r="K233" s="1451">
        <v>0.33487355006343239</v>
      </c>
      <c r="L233" s="1452">
        <v>0.33487355006343239</v>
      </c>
    </row>
    <row r="234" spans="1:12" ht="37.5" customHeight="1">
      <c r="F234" s="1458"/>
    </row>
    <row r="239" spans="1:12" ht="37.5" customHeight="1">
      <c r="I239" s="1460">
        <f>I238+I236</f>
        <v>0</v>
      </c>
    </row>
    <row r="243" spans="10:11" ht="37.5" customHeight="1">
      <c r="K243" s="1462"/>
    </row>
    <row r="246" spans="10:11" ht="37.5" customHeight="1">
      <c r="J246" s="1463"/>
    </row>
  </sheetData>
  <mergeCells count="235"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34:A42"/>
    <mergeCell ref="B34:B38"/>
    <mergeCell ref="C34:C38"/>
    <mergeCell ref="F34:F42"/>
    <mergeCell ref="H34:H42"/>
    <mergeCell ref="J34:J42"/>
    <mergeCell ref="B39:B41"/>
    <mergeCell ref="C39:C41"/>
    <mergeCell ref="A29:A33"/>
    <mergeCell ref="F29:F33"/>
    <mergeCell ref="H29:H33"/>
    <mergeCell ref="J29:J33"/>
    <mergeCell ref="B31:B33"/>
    <mergeCell ref="C31:C33"/>
    <mergeCell ref="A50:A53"/>
    <mergeCell ref="B50:B51"/>
    <mergeCell ref="C50:C51"/>
    <mergeCell ref="F50:F53"/>
    <mergeCell ref="H50:H53"/>
    <mergeCell ref="J50:J53"/>
    <mergeCell ref="B52:B53"/>
    <mergeCell ref="C52:C53"/>
    <mergeCell ref="A43:A48"/>
    <mergeCell ref="B43:B45"/>
    <mergeCell ref="C43:C45"/>
    <mergeCell ref="F43:F48"/>
    <mergeCell ref="H43:H48"/>
    <mergeCell ref="J43:J48"/>
    <mergeCell ref="B47:B48"/>
    <mergeCell ref="C47:C48"/>
    <mergeCell ref="A74:A85"/>
    <mergeCell ref="B74:B85"/>
    <mergeCell ref="C74:C85"/>
    <mergeCell ref="F74:F85"/>
    <mergeCell ref="H74:H85"/>
    <mergeCell ref="J74:J85"/>
    <mergeCell ref="A55:A60"/>
    <mergeCell ref="F55:F60"/>
    <mergeCell ref="H55:H60"/>
    <mergeCell ref="J55:J60"/>
    <mergeCell ref="B56:B60"/>
    <mergeCell ref="C56:C60"/>
    <mergeCell ref="A120:A125"/>
    <mergeCell ref="B120:B121"/>
    <mergeCell ref="C120:C121"/>
    <mergeCell ref="F120:F125"/>
    <mergeCell ref="H120:H125"/>
    <mergeCell ref="J120:J125"/>
    <mergeCell ref="B122:B125"/>
    <mergeCell ref="C122:C125"/>
    <mergeCell ref="A87:A111"/>
    <mergeCell ref="B87:B90"/>
    <mergeCell ref="C87:C90"/>
    <mergeCell ref="F87:F119"/>
    <mergeCell ref="H87:H119"/>
    <mergeCell ref="J87:J119"/>
    <mergeCell ref="B92:B95"/>
    <mergeCell ref="C92:C95"/>
    <mergeCell ref="B96:B114"/>
    <mergeCell ref="C96:C114"/>
    <mergeCell ref="A130:A134"/>
    <mergeCell ref="B130:B134"/>
    <mergeCell ref="C130:C134"/>
    <mergeCell ref="F130:F134"/>
    <mergeCell ref="H130:H134"/>
    <mergeCell ref="J130:J134"/>
    <mergeCell ref="A126:A129"/>
    <mergeCell ref="B126:B127"/>
    <mergeCell ref="C126:C127"/>
    <mergeCell ref="F126:F129"/>
    <mergeCell ref="H126:H129"/>
    <mergeCell ref="J126:J129"/>
    <mergeCell ref="B128:B129"/>
    <mergeCell ref="C128:C129"/>
    <mergeCell ref="A151:A160"/>
    <mergeCell ref="B151:B160"/>
    <mergeCell ref="C151:C160"/>
    <mergeCell ref="F151:F160"/>
    <mergeCell ref="H151:H160"/>
    <mergeCell ref="J151:J160"/>
    <mergeCell ref="A135:A138"/>
    <mergeCell ref="F135:F150"/>
    <mergeCell ref="H135:H150"/>
    <mergeCell ref="J135:J150"/>
    <mergeCell ref="B137:B138"/>
    <mergeCell ref="C137:C138"/>
    <mergeCell ref="B143:B150"/>
    <mergeCell ref="C143:C150"/>
    <mergeCell ref="A161:A163"/>
    <mergeCell ref="F161:F163"/>
    <mergeCell ref="H161:H163"/>
    <mergeCell ref="J161:J163"/>
    <mergeCell ref="A164:A171"/>
    <mergeCell ref="B164:B168"/>
    <mergeCell ref="C164:C168"/>
    <mergeCell ref="F164:F171"/>
    <mergeCell ref="H164:H171"/>
    <mergeCell ref="J164:J171"/>
    <mergeCell ref="A175:A176"/>
    <mergeCell ref="B175:B176"/>
    <mergeCell ref="C175:C176"/>
    <mergeCell ref="F175:F176"/>
    <mergeCell ref="H175:H176"/>
    <mergeCell ref="J175:J176"/>
    <mergeCell ref="B169:B171"/>
    <mergeCell ref="C169:C171"/>
    <mergeCell ref="A172:A174"/>
    <mergeCell ref="F172:F174"/>
    <mergeCell ref="H172:H174"/>
    <mergeCell ref="J172:J174"/>
    <mergeCell ref="A179:A183"/>
    <mergeCell ref="B179:B180"/>
    <mergeCell ref="C179:C180"/>
    <mergeCell ref="F179:F183"/>
    <mergeCell ref="H179:H183"/>
    <mergeCell ref="J179:J183"/>
    <mergeCell ref="B181:B183"/>
    <mergeCell ref="C181:C183"/>
    <mergeCell ref="A177:A178"/>
    <mergeCell ref="B177:B178"/>
    <mergeCell ref="C177:C178"/>
    <mergeCell ref="F177:F178"/>
    <mergeCell ref="H177:H178"/>
    <mergeCell ref="J177:J178"/>
    <mergeCell ref="A191:A193"/>
    <mergeCell ref="B191:B193"/>
    <mergeCell ref="C191:C193"/>
    <mergeCell ref="F191:F193"/>
    <mergeCell ref="H191:H193"/>
    <mergeCell ref="J191:J193"/>
    <mergeCell ref="A185:A186"/>
    <mergeCell ref="F185:F186"/>
    <mergeCell ref="H185:H186"/>
    <mergeCell ref="J185:J186"/>
    <mergeCell ref="A189:A190"/>
    <mergeCell ref="B189:B190"/>
    <mergeCell ref="C189:C190"/>
    <mergeCell ref="F189:F190"/>
    <mergeCell ref="H189:H190"/>
    <mergeCell ref="J189:J190"/>
    <mergeCell ref="A195:A196"/>
    <mergeCell ref="F195:F196"/>
    <mergeCell ref="H195:H196"/>
    <mergeCell ref="J195:J196"/>
    <mergeCell ref="A197:A198"/>
    <mergeCell ref="B197:B198"/>
    <mergeCell ref="C197:C198"/>
    <mergeCell ref="F197:F198"/>
    <mergeCell ref="H197:H198"/>
    <mergeCell ref="J197:J198"/>
    <mergeCell ref="A199:A201"/>
    <mergeCell ref="F199:F201"/>
    <mergeCell ref="H199:H201"/>
    <mergeCell ref="J199:J201"/>
    <mergeCell ref="A202:A203"/>
    <mergeCell ref="B202:B203"/>
    <mergeCell ref="C202:C203"/>
    <mergeCell ref="F202:F203"/>
    <mergeCell ref="H202:H203"/>
    <mergeCell ref="J202:J203"/>
    <mergeCell ref="A208:A212"/>
    <mergeCell ref="F208:F212"/>
    <mergeCell ref="H208:H212"/>
    <mergeCell ref="J208:J212"/>
    <mergeCell ref="B209:B211"/>
    <mergeCell ref="C209:C211"/>
    <mergeCell ref="A204:A207"/>
    <mergeCell ref="F204:F207"/>
    <mergeCell ref="H204:H207"/>
    <mergeCell ref="J204:J207"/>
    <mergeCell ref="B205:B206"/>
    <mergeCell ref="C205:C206"/>
    <mergeCell ref="A220:A221"/>
    <mergeCell ref="F220:F221"/>
    <mergeCell ref="H220:H221"/>
    <mergeCell ref="J220:J221"/>
    <mergeCell ref="A222:A224"/>
    <mergeCell ref="F222:F224"/>
    <mergeCell ref="H222:H224"/>
    <mergeCell ref="J222:J224"/>
    <mergeCell ref="A214:A215"/>
    <mergeCell ref="F214:F215"/>
    <mergeCell ref="H214:H215"/>
    <mergeCell ref="J214:J215"/>
    <mergeCell ref="A216:A219"/>
    <mergeCell ref="F216:F219"/>
    <mergeCell ref="H216:H219"/>
    <mergeCell ref="J216:J219"/>
    <mergeCell ref="B217:B218"/>
    <mergeCell ref="C217:C218"/>
    <mergeCell ref="A231:A232"/>
    <mergeCell ref="F231:F232"/>
    <mergeCell ref="H231:H232"/>
    <mergeCell ref="J231:J232"/>
    <mergeCell ref="A226:A228"/>
    <mergeCell ref="F226:F228"/>
    <mergeCell ref="H226:H228"/>
    <mergeCell ref="J226:J228"/>
    <mergeCell ref="A229:A230"/>
    <mergeCell ref="F229:F230"/>
    <mergeCell ref="H229:H230"/>
    <mergeCell ref="J229:J230"/>
  </mergeCells>
  <printOptions horizontalCentered="1"/>
  <pageMargins left="0.78740157480314965" right="0.70866141732283472" top="0.70866141732283472" bottom="0.59055118110236227" header="0.55118110236220474" footer="0.31496062992125984"/>
  <pageSetup paperSize="9" scale="46" firstPageNumber="66" orientation="landscape" useFirstPageNumber="1" r:id="rId1"/>
  <headerFooter alignWithMargins="0">
    <oddHeader>&amp;C&amp;16-&amp;P -</oddHeader>
  </headerFooter>
  <rowBreaks count="8" manualBreakCount="8">
    <brk id="33" max="11" man="1"/>
    <brk id="60" max="11" man="1"/>
    <brk id="85" max="11" man="1"/>
    <brk id="111" max="11" man="1"/>
    <brk id="138" max="11" man="1"/>
    <brk id="163" max="11" man="1"/>
    <brk id="190" max="11" man="1"/>
    <brk id="212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showGridLines="0" zoomScale="90" zoomScaleNormal="90" zoomScaleSheetLayoutView="91" workbookViewId="0"/>
  </sheetViews>
  <sheetFormatPr defaultRowHeight="14.25"/>
  <cols>
    <col min="1" max="1" width="81.42578125" style="1523" customWidth="1"/>
    <col min="2" max="2" width="12.5703125" style="1523" customWidth="1"/>
    <col min="3" max="3" width="12.28515625" style="1523" customWidth="1"/>
    <col min="4" max="4" width="16.140625" style="1523" customWidth="1"/>
    <col min="5" max="5" width="14.42578125" style="1526" customWidth="1"/>
    <col min="6" max="6" width="13.7109375" style="1526" customWidth="1"/>
    <col min="7" max="7" width="13.28515625" style="1526" customWidth="1"/>
    <col min="8" max="9" width="14.42578125" style="1526" customWidth="1"/>
    <col min="10" max="10" width="12.28515625" style="1526" customWidth="1"/>
    <col min="11" max="11" width="12.85546875" style="1526" customWidth="1"/>
    <col min="12" max="12" width="16.7109375" style="1526" customWidth="1"/>
    <col min="13" max="22" width="9.140625" style="1523"/>
    <col min="23" max="256" width="9.140625" style="1524"/>
    <col min="257" max="257" width="81.42578125" style="1524" customWidth="1"/>
    <col min="258" max="258" width="12.5703125" style="1524" customWidth="1"/>
    <col min="259" max="259" width="12.28515625" style="1524" customWidth="1"/>
    <col min="260" max="260" width="16.140625" style="1524" customWidth="1"/>
    <col min="261" max="261" width="14.42578125" style="1524" customWidth="1"/>
    <col min="262" max="262" width="13.7109375" style="1524" customWidth="1"/>
    <col min="263" max="263" width="13.28515625" style="1524" customWidth="1"/>
    <col min="264" max="265" width="14.42578125" style="1524" customWidth="1"/>
    <col min="266" max="266" width="12.28515625" style="1524" customWidth="1"/>
    <col min="267" max="267" width="12.85546875" style="1524" customWidth="1"/>
    <col min="268" max="268" width="16.7109375" style="1524" customWidth="1"/>
    <col min="269" max="512" width="9.140625" style="1524"/>
    <col min="513" max="513" width="81.42578125" style="1524" customWidth="1"/>
    <col min="514" max="514" width="12.5703125" style="1524" customWidth="1"/>
    <col min="515" max="515" width="12.28515625" style="1524" customWidth="1"/>
    <col min="516" max="516" width="16.140625" style="1524" customWidth="1"/>
    <col min="517" max="517" width="14.42578125" style="1524" customWidth="1"/>
    <col min="518" max="518" width="13.7109375" style="1524" customWidth="1"/>
    <col min="519" max="519" width="13.28515625" style="1524" customWidth="1"/>
    <col min="520" max="521" width="14.42578125" style="1524" customWidth="1"/>
    <col min="522" max="522" width="12.28515625" style="1524" customWidth="1"/>
    <col min="523" max="523" width="12.85546875" style="1524" customWidth="1"/>
    <col min="524" max="524" width="16.7109375" style="1524" customWidth="1"/>
    <col min="525" max="768" width="9.140625" style="1524"/>
    <col min="769" max="769" width="81.42578125" style="1524" customWidth="1"/>
    <col min="770" max="770" width="12.5703125" style="1524" customWidth="1"/>
    <col min="771" max="771" width="12.28515625" style="1524" customWidth="1"/>
    <col min="772" max="772" width="16.140625" style="1524" customWidth="1"/>
    <col min="773" max="773" width="14.42578125" style="1524" customWidth="1"/>
    <col min="774" max="774" width="13.7109375" style="1524" customWidth="1"/>
    <col min="775" max="775" width="13.28515625" style="1524" customWidth="1"/>
    <col min="776" max="777" width="14.42578125" style="1524" customWidth="1"/>
    <col min="778" max="778" width="12.28515625" style="1524" customWidth="1"/>
    <col min="779" max="779" width="12.85546875" style="1524" customWidth="1"/>
    <col min="780" max="780" width="16.7109375" style="1524" customWidth="1"/>
    <col min="781" max="1024" width="9.140625" style="1524"/>
    <col min="1025" max="1025" width="81.42578125" style="1524" customWidth="1"/>
    <col min="1026" max="1026" width="12.5703125" style="1524" customWidth="1"/>
    <col min="1027" max="1027" width="12.28515625" style="1524" customWidth="1"/>
    <col min="1028" max="1028" width="16.140625" style="1524" customWidth="1"/>
    <col min="1029" max="1029" width="14.42578125" style="1524" customWidth="1"/>
    <col min="1030" max="1030" width="13.7109375" style="1524" customWidth="1"/>
    <col min="1031" max="1031" width="13.28515625" style="1524" customWidth="1"/>
    <col min="1032" max="1033" width="14.42578125" style="1524" customWidth="1"/>
    <col min="1034" max="1034" width="12.28515625" style="1524" customWidth="1"/>
    <col min="1035" max="1035" width="12.85546875" style="1524" customWidth="1"/>
    <col min="1036" max="1036" width="16.7109375" style="1524" customWidth="1"/>
    <col min="1037" max="1280" width="9.140625" style="1524"/>
    <col min="1281" max="1281" width="81.42578125" style="1524" customWidth="1"/>
    <col min="1282" max="1282" width="12.5703125" style="1524" customWidth="1"/>
    <col min="1283" max="1283" width="12.28515625" style="1524" customWidth="1"/>
    <col min="1284" max="1284" width="16.140625" style="1524" customWidth="1"/>
    <col min="1285" max="1285" width="14.42578125" style="1524" customWidth="1"/>
    <col min="1286" max="1286" width="13.7109375" style="1524" customWidth="1"/>
    <col min="1287" max="1287" width="13.28515625" style="1524" customWidth="1"/>
    <col min="1288" max="1289" width="14.42578125" style="1524" customWidth="1"/>
    <col min="1290" max="1290" width="12.28515625" style="1524" customWidth="1"/>
    <col min="1291" max="1291" width="12.85546875" style="1524" customWidth="1"/>
    <col min="1292" max="1292" width="16.7109375" style="1524" customWidth="1"/>
    <col min="1293" max="1536" width="9.140625" style="1524"/>
    <col min="1537" max="1537" width="81.42578125" style="1524" customWidth="1"/>
    <col min="1538" max="1538" width="12.5703125" style="1524" customWidth="1"/>
    <col min="1539" max="1539" width="12.28515625" style="1524" customWidth="1"/>
    <col min="1540" max="1540" width="16.140625" style="1524" customWidth="1"/>
    <col min="1541" max="1541" width="14.42578125" style="1524" customWidth="1"/>
    <col min="1542" max="1542" width="13.7109375" style="1524" customWidth="1"/>
    <col min="1543" max="1543" width="13.28515625" style="1524" customWidth="1"/>
    <col min="1544" max="1545" width="14.42578125" style="1524" customWidth="1"/>
    <col min="1546" max="1546" width="12.28515625" style="1524" customWidth="1"/>
    <col min="1547" max="1547" width="12.85546875" style="1524" customWidth="1"/>
    <col min="1548" max="1548" width="16.7109375" style="1524" customWidth="1"/>
    <col min="1549" max="1792" width="9.140625" style="1524"/>
    <col min="1793" max="1793" width="81.42578125" style="1524" customWidth="1"/>
    <col min="1794" max="1794" width="12.5703125" style="1524" customWidth="1"/>
    <col min="1795" max="1795" width="12.28515625" style="1524" customWidth="1"/>
    <col min="1796" max="1796" width="16.140625" style="1524" customWidth="1"/>
    <col min="1797" max="1797" width="14.42578125" style="1524" customWidth="1"/>
    <col min="1798" max="1798" width="13.7109375" style="1524" customWidth="1"/>
    <col min="1799" max="1799" width="13.28515625" style="1524" customWidth="1"/>
    <col min="1800" max="1801" width="14.42578125" style="1524" customWidth="1"/>
    <col min="1802" max="1802" width="12.28515625" style="1524" customWidth="1"/>
    <col min="1803" max="1803" width="12.85546875" style="1524" customWidth="1"/>
    <col min="1804" max="1804" width="16.7109375" style="1524" customWidth="1"/>
    <col min="1805" max="2048" width="9.140625" style="1524"/>
    <col min="2049" max="2049" width="81.42578125" style="1524" customWidth="1"/>
    <col min="2050" max="2050" width="12.5703125" style="1524" customWidth="1"/>
    <col min="2051" max="2051" width="12.28515625" style="1524" customWidth="1"/>
    <col min="2052" max="2052" width="16.140625" style="1524" customWidth="1"/>
    <col min="2053" max="2053" width="14.42578125" style="1524" customWidth="1"/>
    <col min="2054" max="2054" width="13.7109375" style="1524" customWidth="1"/>
    <col min="2055" max="2055" width="13.28515625" style="1524" customWidth="1"/>
    <col min="2056" max="2057" width="14.42578125" style="1524" customWidth="1"/>
    <col min="2058" max="2058" width="12.28515625" style="1524" customWidth="1"/>
    <col min="2059" max="2059" width="12.85546875" style="1524" customWidth="1"/>
    <col min="2060" max="2060" width="16.7109375" style="1524" customWidth="1"/>
    <col min="2061" max="2304" width="9.140625" style="1524"/>
    <col min="2305" max="2305" width="81.42578125" style="1524" customWidth="1"/>
    <col min="2306" max="2306" width="12.5703125" style="1524" customWidth="1"/>
    <col min="2307" max="2307" width="12.28515625" style="1524" customWidth="1"/>
    <col min="2308" max="2308" width="16.140625" style="1524" customWidth="1"/>
    <col min="2309" max="2309" width="14.42578125" style="1524" customWidth="1"/>
    <col min="2310" max="2310" width="13.7109375" style="1524" customWidth="1"/>
    <col min="2311" max="2311" width="13.28515625" style="1524" customWidth="1"/>
    <col min="2312" max="2313" width="14.42578125" style="1524" customWidth="1"/>
    <col min="2314" max="2314" width="12.28515625" style="1524" customWidth="1"/>
    <col min="2315" max="2315" width="12.85546875" style="1524" customWidth="1"/>
    <col min="2316" max="2316" width="16.7109375" style="1524" customWidth="1"/>
    <col min="2317" max="2560" width="9.140625" style="1524"/>
    <col min="2561" max="2561" width="81.42578125" style="1524" customWidth="1"/>
    <col min="2562" max="2562" width="12.5703125" style="1524" customWidth="1"/>
    <col min="2563" max="2563" width="12.28515625" style="1524" customWidth="1"/>
    <col min="2564" max="2564" width="16.140625" style="1524" customWidth="1"/>
    <col min="2565" max="2565" width="14.42578125" style="1524" customWidth="1"/>
    <col min="2566" max="2566" width="13.7109375" style="1524" customWidth="1"/>
    <col min="2567" max="2567" width="13.28515625" style="1524" customWidth="1"/>
    <col min="2568" max="2569" width="14.42578125" style="1524" customWidth="1"/>
    <col min="2570" max="2570" width="12.28515625" style="1524" customWidth="1"/>
    <col min="2571" max="2571" width="12.85546875" style="1524" customWidth="1"/>
    <col min="2572" max="2572" width="16.7109375" style="1524" customWidth="1"/>
    <col min="2573" max="2816" width="9.140625" style="1524"/>
    <col min="2817" max="2817" width="81.42578125" style="1524" customWidth="1"/>
    <col min="2818" max="2818" width="12.5703125" style="1524" customWidth="1"/>
    <col min="2819" max="2819" width="12.28515625" style="1524" customWidth="1"/>
    <col min="2820" max="2820" width="16.140625" style="1524" customWidth="1"/>
    <col min="2821" max="2821" width="14.42578125" style="1524" customWidth="1"/>
    <col min="2822" max="2822" width="13.7109375" style="1524" customWidth="1"/>
    <col min="2823" max="2823" width="13.28515625" style="1524" customWidth="1"/>
    <col min="2824" max="2825" width="14.42578125" style="1524" customWidth="1"/>
    <col min="2826" max="2826" width="12.28515625" style="1524" customWidth="1"/>
    <col min="2827" max="2827" width="12.85546875" style="1524" customWidth="1"/>
    <col min="2828" max="2828" width="16.7109375" style="1524" customWidth="1"/>
    <col min="2829" max="3072" width="9.140625" style="1524"/>
    <col min="3073" max="3073" width="81.42578125" style="1524" customWidth="1"/>
    <col min="3074" max="3074" width="12.5703125" style="1524" customWidth="1"/>
    <col min="3075" max="3075" width="12.28515625" style="1524" customWidth="1"/>
    <col min="3076" max="3076" width="16.140625" style="1524" customWidth="1"/>
    <col min="3077" max="3077" width="14.42578125" style="1524" customWidth="1"/>
    <col min="3078" max="3078" width="13.7109375" style="1524" customWidth="1"/>
    <col min="3079" max="3079" width="13.28515625" style="1524" customWidth="1"/>
    <col min="3080" max="3081" width="14.42578125" style="1524" customWidth="1"/>
    <col min="3082" max="3082" width="12.28515625" style="1524" customWidth="1"/>
    <col min="3083" max="3083" width="12.85546875" style="1524" customWidth="1"/>
    <col min="3084" max="3084" width="16.7109375" style="1524" customWidth="1"/>
    <col min="3085" max="3328" width="9.140625" style="1524"/>
    <col min="3329" max="3329" width="81.42578125" style="1524" customWidth="1"/>
    <col min="3330" max="3330" width="12.5703125" style="1524" customWidth="1"/>
    <col min="3331" max="3331" width="12.28515625" style="1524" customWidth="1"/>
    <col min="3332" max="3332" width="16.140625" style="1524" customWidth="1"/>
    <col min="3333" max="3333" width="14.42578125" style="1524" customWidth="1"/>
    <col min="3334" max="3334" width="13.7109375" style="1524" customWidth="1"/>
    <col min="3335" max="3335" width="13.28515625" style="1524" customWidth="1"/>
    <col min="3336" max="3337" width="14.42578125" style="1524" customWidth="1"/>
    <col min="3338" max="3338" width="12.28515625" style="1524" customWidth="1"/>
    <col min="3339" max="3339" width="12.85546875" style="1524" customWidth="1"/>
    <col min="3340" max="3340" width="16.7109375" style="1524" customWidth="1"/>
    <col min="3341" max="3584" width="9.140625" style="1524"/>
    <col min="3585" max="3585" width="81.42578125" style="1524" customWidth="1"/>
    <col min="3586" max="3586" width="12.5703125" style="1524" customWidth="1"/>
    <col min="3587" max="3587" width="12.28515625" style="1524" customWidth="1"/>
    <col min="3588" max="3588" width="16.140625" style="1524" customWidth="1"/>
    <col min="3589" max="3589" width="14.42578125" style="1524" customWidth="1"/>
    <col min="3590" max="3590" width="13.7109375" style="1524" customWidth="1"/>
    <col min="3591" max="3591" width="13.28515625" style="1524" customWidth="1"/>
    <col min="3592" max="3593" width="14.42578125" style="1524" customWidth="1"/>
    <col min="3594" max="3594" width="12.28515625" style="1524" customWidth="1"/>
    <col min="3595" max="3595" width="12.85546875" style="1524" customWidth="1"/>
    <col min="3596" max="3596" width="16.7109375" style="1524" customWidth="1"/>
    <col min="3597" max="3840" width="9.140625" style="1524"/>
    <col min="3841" max="3841" width="81.42578125" style="1524" customWidth="1"/>
    <col min="3842" max="3842" width="12.5703125" style="1524" customWidth="1"/>
    <col min="3843" max="3843" width="12.28515625" style="1524" customWidth="1"/>
    <col min="3844" max="3844" width="16.140625" style="1524" customWidth="1"/>
    <col min="3845" max="3845" width="14.42578125" style="1524" customWidth="1"/>
    <col min="3846" max="3846" width="13.7109375" style="1524" customWidth="1"/>
    <col min="3847" max="3847" width="13.28515625" style="1524" customWidth="1"/>
    <col min="3848" max="3849" width="14.42578125" style="1524" customWidth="1"/>
    <col min="3850" max="3850" width="12.28515625" style="1524" customWidth="1"/>
    <col min="3851" max="3851" width="12.85546875" style="1524" customWidth="1"/>
    <col min="3852" max="3852" width="16.7109375" style="1524" customWidth="1"/>
    <col min="3853" max="4096" width="9.140625" style="1524"/>
    <col min="4097" max="4097" width="81.42578125" style="1524" customWidth="1"/>
    <col min="4098" max="4098" width="12.5703125" style="1524" customWidth="1"/>
    <col min="4099" max="4099" width="12.28515625" style="1524" customWidth="1"/>
    <col min="4100" max="4100" width="16.140625" style="1524" customWidth="1"/>
    <col min="4101" max="4101" width="14.42578125" style="1524" customWidth="1"/>
    <col min="4102" max="4102" width="13.7109375" style="1524" customWidth="1"/>
    <col min="4103" max="4103" width="13.28515625" style="1524" customWidth="1"/>
    <col min="4104" max="4105" width="14.42578125" style="1524" customWidth="1"/>
    <col min="4106" max="4106" width="12.28515625" style="1524" customWidth="1"/>
    <col min="4107" max="4107" width="12.85546875" style="1524" customWidth="1"/>
    <col min="4108" max="4108" width="16.7109375" style="1524" customWidth="1"/>
    <col min="4109" max="4352" width="9.140625" style="1524"/>
    <col min="4353" max="4353" width="81.42578125" style="1524" customWidth="1"/>
    <col min="4354" max="4354" width="12.5703125" style="1524" customWidth="1"/>
    <col min="4355" max="4355" width="12.28515625" style="1524" customWidth="1"/>
    <col min="4356" max="4356" width="16.140625" style="1524" customWidth="1"/>
    <col min="4357" max="4357" width="14.42578125" style="1524" customWidth="1"/>
    <col min="4358" max="4358" width="13.7109375" style="1524" customWidth="1"/>
    <col min="4359" max="4359" width="13.28515625" style="1524" customWidth="1"/>
    <col min="4360" max="4361" width="14.42578125" style="1524" customWidth="1"/>
    <col min="4362" max="4362" width="12.28515625" style="1524" customWidth="1"/>
    <col min="4363" max="4363" width="12.85546875" style="1524" customWidth="1"/>
    <col min="4364" max="4364" width="16.7109375" style="1524" customWidth="1"/>
    <col min="4365" max="4608" width="9.140625" style="1524"/>
    <col min="4609" max="4609" width="81.42578125" style="1524" customWidth="1"/>
    <col min="4610" max="4610" width="12.5703125" style="1524" customWidth="1"/>
    <col min="4611" max="4611" width="12.28515625" style="1524" customWidth="1"/>
    <col min="4612" max="4612" width="16.140625" style="1524" customWidth="1"/>
    <col min="4613" max="4613" width="14.42578125" style="1524" customWidth="1"/>
    <col min="4614" max="4614" width="13.7109375" style="1524" customWidth="1"/>
    <col min="4615" max="4615" width="13.28515625" style="1524" customWidth="1"/>
    <col min="4616" max="4617" width="14.42578125" style="1524" customWidth="1"/>
    <col min="4618" max="4618" width="12.28515625" style="1524" customWidth="1"/>
    <col min="4619" max="4619" width="12.85546875" style="1524" customWidth="1"/>
    <col min="4620" max="4620" width="16.7109375" style="1524" customWidth="1"/>
    <col min="4621" max="4864" width="9.140625" style="1524"/>
    <col min="4865" max="4865" width="81.42578125" style="1524" customWidth="1"/>
    <col min="4866" max="4866" width="12.5703125" style="1524" customWidth="1"/>
    <col min="4867" max="4867" width="12.28515625" style="1524" customWidth="1"/>
    <col min="4868" max="4868" width="16.140625" style="1524" customWidth="1"/>
    <col min="4869" max="4869" width="14.42578125" style="1524" customWidth="1"/>
    <col min="4870" max="4870" width="13.7109375" style="1524" customWidth="1"/>
    <col min="4871" max="4871" width="13.28515625" style="1524" customWidth="1"/>
    <col min="4872" max="4873" width="14.42578125" style="1524" customWidth="1"/>
    <col min="4874" max="4874" width="12.28515625" style="1524" customWidth="1"/>
    <col min="4875" max="4875" width="12.85546875" style="1524" customWidth="1"/>
    <col min="4876" max="4876" width="16.7109375" style="1524" customWidth="1"/>
    <col min="4877" max="5120" width="9.140625" style="1524"/>
    <col min="5121" max="5121" width="81.42578125" style="1524" customWidth="1"/>
    <col min="5122" max="5122" width="12.5703125" style="1524" customWidth="1"/>
    <col min="5123" max="5123" width="12.28515625" style="1524" customWidth="1"/>
    <col min="5124" max="5124" width="16.140625" style="1524" customWidth="1"/>
    <col min="5125" max="5125" width="14.42578125" style="1524" customWidth="1"/>
    <col min="5126" max="5126" width="13.7109375" style="1524" customWidth="1"/>
    <col min="5127" max="5127" width="13.28515625" style="1524" customWidth="1"/>
    <col min="5128" max="5129" width="14.42578125" style="1524" customWidth="1"/>
    <col min="5130" max="5130" width="12.28515625" style="1524" customWidth="1"/>
    <col min="5131" max="5131" width="12.85546875" style="1524" customWidth="1"/>
    <col min="5132" max="5132" width="16.7109375" style="1524" customWidth="1"/>
    <col min="5133" max="5376" width="9.140625" style="1524"/>
    <col min="5377" max="5377" width="81.42578125" style="1524" customWidth="1"/>
    <col min="5378" max="5378" width="12.5703125" style="1524" customWidth="1"/>
    <col min="5379" max="5379" width="12.28515625" style="1524" customWidth="1"/>
    <col min="5380" max="5380" width="16.140625" style="1524" customWidth="1"/>
    <col min="5381" max="5381" width="14.42578125" style="1524" customWidth="1"/>
    <col min="5382" max="5382" width="13.7109375" style="1524" customWidth="1"/>
    <col min="5383" max="5383" width="13.28515625" style="1524" customWidth="1"/>
    <col min="5384" max="5385" width="14.42578125" style="1524" customWidth="1"/>
    <col min="5386" max="5386" width="12.28515625" style="1524" customWidth="1"/>
    <col min="5387" max="5387" width="12.85546875" style="1524" customWidth="1"/>
    <col min="5388" max="5388" width="16.7109375" style="1524" customWidth="1"/>
    <col min="5389" max="5632" width="9.140625" style="1524"/>
    <col min="5633" max="5633" width="81.42578125" style="1524" customWidth="1"/>
    <col min="5634" max="5634" width="12.5703125" style="1524" customWidth="1"/>
    <col min="5635" max="5635" width="12.28515625" style="1524" customWidth="1"/>
    <col min="5636" max="5636" width="16.140625" style="1524" customWidth="1"/>
    <col min="5637" max="5637" width="14.42578125" style="1524" customWidth="1"/>
    <col min="5638" max="5638" width="13.7109375" style="1524" customWidth="1"/>
    <col min="5639" max="5639" width="13.28515625" style="1524" customWidth="1"/>
    <col min="5640" max="5641" width="14.42578125" style="1524" customWidth="1"/>
    <col min="5642" max="5642" width="12.28515625" style="1524" customWidth="1"/>
    <col min="5643" max="5643" width="12.85546875" style="1524" customWidth="1"/>
    <col min="5644" max="5644" width="16.7109375" style="1524" customWidth="1"/>
    <col min="5645" max="5888" width="9.140625" style="1524"/>
    <col min="5889" max="5889" width="81.42578125" style="1524" customWidth="1"/>
    <col min="5890" max="5890" width="12.5703125" style="1524" customWidth="1"/>
    <col min="5891" max="5891" width="12.28515625" style="1524" customWidth="1"/>
    <col min="5892" max="5892" width="16.140625" style="1524" customWidth="1"/>
    <col min="5893" max="5893" width="14.42578125" style="1524" customWidth="1"/>
    <col min="5894" max="5894" width="13.7109375" style="1524" customWidth="1"/>
    <col min="5895" max="5895" width="13.28515625" style="1524" customWidth="1"/>
    <col min="5896" max="5897" width="14.42578125" style="1524" customWidth="1"/>
    <col min="5898" max="5898" width="12.28515625" style="1524" customWidth="1"/>
    <col min="5899" max="5899" width="12.85546875" style="1524" customWidth="1"/>
    <col min="5900" max="5900" width="16.7109375" style="1524" customWidth="1"/>
    <col min="5901" max="6144" width="9.140625" style="1524"/>
    <col min="6145" max="6145" width="81.42578125" style="1524" customWidth="1"/>
    <col min="6146" max="6146" width="12.5703125" style="1524" customWidth="1"/>
    <col min="6147" max="6147" width="12.28515625" style="1524" customWidth="1"/>
    <col min="6148" max="6148" width="16.140625" style="1524" customWidth="1"/>
    <col min="6149" max="6149" width="14.42578125" style="1524" customWidth="1"/>
    <col min="6150" max="6150" width="13.7109375" style="1524" customWidth="1"/>
    <col min="6151" max="6151" width="13.28515625" style="1524" customWidth="1"/>
    <col min="6152" max="6153" width="14.42578125" style="1524" customWidth="1"/>
    <col min="6154" max="6154" width="12.28515625" style="1524" customWidth="1"/>
    <col min="6155" max="6155" width="12.85546875" style="1524" customWidth="1"/>
    <col min="6156" max="6156" width="16.7109375" style="1524" customWidth="1"/>
    <col min="6157" max="6400" width="9.140625" style="1524"/>
    <col min="6401" max="6401" width="81.42578125" style="1524" customWidth="1"/>
    <col min="6402" max="6402" width="12.5703125" style="1524" customWidth="1"/>
    <col min="6403" max="6403" width="12.28515625" style="1524" customWidth="1"/>
    <col min="6404" max="6404" width="16.140625" style="1524" customWidth="1"/>
    <col min="6405" max="6405" width="14.42578125" style="1524" customWidth="1"/>
    <col min="6406" max="6406" width="13.7109375" style="1524" customWidth="1"/>
    <col min="6407" max="6407" width="13.28515625" style="1524" customWidth="1"/>
    <col min="6408" max="6409" width="14.42578125" style="1524" customWidth="1"/>
    <col min="6410" max="6410" width="12.28515625" style="1524" customWidth="1"/>
    <col min="6411" max="6411" width="12.85546875" style="1524" customWidth="1"/>
    <col min="6412" max="6412" width="16.7109375" style="1524" customWidth="1"/>
    <col min="6413" max="6656" width="9.140625" style="1524"/>
    <col min="6657" max="6657" width="81.42578125" style="1524" customWidth="1"/>
    <col min="6658" max="6658" width="12.5703125" style="1524" customWidth="1"/>
    <col min="6659" max="6659" width="12.28515625" style="1524" customWidth="1"/>
    <col min="6660" max="6660" width="16.140625" style="1524" customWidth="1"/>
    <col min="6661" max="6661" width="14.42578125" style="1524" customWidth="1"/>
    <col min="6662" max="6662" width="13.7109375" style="1524" customWidth="1"/>
    <col min="6663" max="6663" width="13.28515625" style="1524" customWidth="1"/>
    <col min="6664" max="6665" width="14.42578125" style="1524" customWidth="1"/>
    <col min="6666" max="6666" width="12.28515625" style="1524" customWidth="1"/>
    <col min="6667" max="6667" width="12.85546875" style="1524" customWidth="1"/>
    <col min="6668" max="6668" width="16.7109375" style="1524" customWidth="1"/>
    <col min="6669" max="6912" width="9.140625" style="1524"/>
    <col min="6913" max="6913" width="81.42578125" style="1524" customWidth="1"/>
    <col min="6914" max="6914" width="12.5703125" style="1524" customWidth="1"/>
    <col min="6915" max="6915" width="12.28515625" style="1524" customWidth="1"/>
    <col min="6916" max="6916" width="16.140625" style="1524" customWidth="1"/>
    <col min="6917" max="6917" width="14.42578125" style="1524" customWidth="1"/>
    <col min="6918" max="6918" width="13.7109375" style="1524" customWidth="1"/>
    <col min="6919" max="6919" width="13.28515625" style="1524" customWidth="1"/>
    <col min="6920" max="6921" width="14.42578125" style="1524" customWidth="1"/>
    <col min="6922" max="6922" width="12.28515625" style="1524" customWidth="1"/>
    <col min="6923" max="6923" width="12.85546875" style="1524" customWidth="1"/>
    <col min="6924" max="6924" width="16.7109375" style="1524" customWidth="1"/>
    <col min="6925" max="7168" width="9.140625" style="1524"/>
    <col min="7169" max="7169" width="81.42578125" style="1524" customWidth="1"/>
    <col min="7170" max="7170" width="12.5703125" style="1524" customWidth="1"/>
    <col min="7171" max="7171" width="12.28515625" style="1524" customWidth="1"/>
    <col min="7172" max="7172" width="16.140625" style="1524" customWidth="1"/>
    <col min="7173" max="7173" width="14.42578125" style="1524" customWidth="1"/>
    <col min="7174" max="7174" width="13.7109375" style="1524" customWidth="1"/>
    <col min="7175" max="7175" width="13.28515625" style="1524" customWidth="1"/>
    <col min="7176" max="7177" width="14.42578125" style="1524" customWidth="1"/>
    <col min="7178" max="7178" width="12.28515625" style="1524" customWidth="1"/>
    <col min="7179" max="7179" width="12.85546875" style="1524" customWidth="1"/>
    <col min="7180" max="7180" width="16.7109375" style="1524" customWidth="1"/>
    <col min="7181" max="7424" width="9.140625" style="1524"/>
    <col min="7425" max="7425" width="81.42578125" style="1524" customWidth="1"/>
    <col min="7426" max="7426" width="12.5703125" style="1524" customWidth="1"/>
    <col min="7427" max="7427" width="12.28515625" style="1524" customWidth="1"/>
    <col min="7428" max="7428" width="16.140625" style="1524" customWidth="1"/>
    <col min="7429" max="7429" width="14.42578125" style="1524" customWidth="1"/>
    <col min="7430" max="7430" width="13.7109375" style="1524" customWidth="1"/>
    <col min="7431" max="7431" width="13.28515625" style="1524" customWidth="1"/>
    <col min="7432" max="7433" width="14.42578125" style="1524" customWidth="1"/>
    <col min="7434" max="7434" width="12.28515625" style="1524" customWidth="1"/>
    <col min="7435" max="7435" width="12.85546875" style="1524" customWidth="1"/>
    <col min="7436" max="7436" width="16.7109375" style="1524" customWidth="1"/>
    <col min="7437" max="7680" width="9.140625" style="1524"/>
    <col min="7681" max="7681" width="81.42578125" style="1524" customWidth="1"/>
    <col min="7682" max="7682" width="12.5703125" style="1524" customWidth="1"/>
    <col min="7683" max="7683" width="12.28515625" style="1524" customWidth="1"/>
    <col min="7684" max="7684" width="16.140625" style="1524" customWidth="1"/>
    <col min="7685" max="7685" width="14.42578125" style="1524" customWidth="1"/>
    <col min="7686" max="7686" width="13.7109375" style="1524" customWidth="1"/>
    <col min="7687" max="7687" width="13.28515625" style="1524" customWidth="1"/>
    <col min="7688" max="7689" width="14.42578125" style="1524" customWidth="1"/>
    <col min="7690" max="7690" width="12.28515625" style="1524" customWidth="1"/>
    <col min="7691" max="7691" width="12.85546875" style="1524" customWidth="1"/>
    <col min="7692" max="7692" width="16.7109375" style="1524" customWidth="1"/>
    <col min="7693" max="7936" width="9.140625" style="1524"/>
    <col min="7937" max="7937" width="81.42578125" style="1524" customWidth="1"/>
    <col min="7938" max="7938" width="12.5703125" style="1524" customWidth="1"/>
    <col min="7939" max="7939" width="12.28515625" style="1524" customWidth="1"/>
    <col min="7940" max="7940" width="16.140625" style="1524" customWidth="1"/>
    <col min="7941" max="7941" width="14.42578125" style="1524" customWidth="1"/>
    <col min="7942" max="7942" width="13.7109375" style="1524" customWidth="1"/>
    <col min="7943" max="7943" width="13.28515625" style="1524" customWidth="1"/>
    <col min="7944" max="7945" width="14.42578125" style="1524" customWidth="1"/>
    <col min="7946" max="7946" width="12.28515625" style="1524" customWidth="1"/>
    <col min="7947" max="7947" width="12.85546875" style="1524" customWidth="1"/>
    <col min="7948" max="7948" width="16.7109375" style="1524" customWidth="1"/>
    <col min="7949" max="8192" width="9.140625" style="1524"/>
    <col min="8193" max="8193" width="81.42578125" style="1524" customWidth="1"/>
    <col min="8194" max="8194" width="12.5703125" style="1524" customWidth="1"/>
    <col min="8195" max="8195" width="12.28515625" style="1524" customWidth="1"/>
    <col min="8196" max="8196" width="16.140625" style="1524" customWidth="1"/>
    <col min="8197" max="8197" width="14.42578125" style="1524" customWidth="1"/>
    <col min="8198" max="8198" width="13.7109375" style="1524" customWidth="1"/>
    <col min="8199" max="8199" width="13.28515625" style="1524" customWidth="1"/>
    <col min="8200" max="8201" width="14.42578125" style="1524" customWidth="1"/>
    <col min="8202" max="8202" width="12.28515625" style="1524" customWidth="1"/>
    <col min="8203" max="8203" width="12.85546875" style="1524" customWidth="1"/>
    <col min="8204" max="8204" width="16.7109375" style="1524" customWidth="1"/>
    <col min="8205" max="8448" width="9.140625" style="1524"/>
    <col min="8449" max="8449" width="81.42578125" style="1524" customWidth="1"/>
    <col min="8450" max="8450" width="12.5703125" style="1524" customWidth="1"/>
    <col min="8451" max="8451" width="12.28515625" style="1524" customWidth="1"/>
    <col min="8452" max="8452" width="16.140625" style="1524" customWidth="1"/>
    <col min="8453" max="8453" width="14.42578125" style="1524" customWidth="1"/>
    <col min="8454" max="8454" width="13.7109375" style="1524" customWidth="1"/>
    <col min="8455" max="8455" width="13.28515625" style="1524" customWidth="1"/>
    <col min="8456" max="8457" width="14.42578125" style="1524" customWidth="1"/>
    <col min="8458" max="8458" width="12.28515625" style="1524" customWidth="1"/>
    <col min="8459" max="8459" width="12.85546875" style="1524" customWidth="1"/>
    <col min="8460" max="8460" width="16.7109375" style="1524" customWidth="1"/>
    <col min="8461" max="8704" width="9.140625" style="1524"/>
    <col min="8705" max="8705" width="81.42578125" style="1524" customWidth="1"/>
    <col min="8706" max="8706" width="12.5703125" style="1524" customWidth="1"/>
    <col min="8707" max="8707" width="12.28515625" style="1524" customWidth="1"/>
    <col min="8708" max="8708" width="16.140625" style="1524" customWidth="1"/>
    <col min="8709" max="8709" width="14.42578125" style="1524" customWidth="1"/>
    <col min="8710" max="8710" width="13.7109375" style="1524" customWidth="1"/>
    <col min="8711" max="8711" width="13.28515625" style="1524" customWidth="1"/>
    <col min="8712" max="8713" width="14.42578125" style="1524" customWidth="1"/>
    <col min="8714" max="8714" width="12.28515625" style="1524" customWidth="1"/>
    <col min="8715" max="8715" width="12.85546875" style="1524" customWidth="1"/>
    <col min="8716" max="8716" width="16.7109375" style="1524" customWidth="1"/>
    <col min="8717" max="8960" width="9.140625" style="1524"/>
    <col min="8961" max="8961" width="81.42578125" style="1524" customWidth="1"/>
    <col min="8962" max="8962" width="12.5703125" style="1524" customWidth="1"/>
    <col min="8963" max="8963" width="12.28515625" style="1524" customWidth="1"/>
    <col min="8964" max="8964" width="16.140625" style="1524" customWidth="1"/>
    <col min="8965" max="8965" width="14.42578125" style="1524" customWidth="1"/>
    <col min="8966" max="8966" width="13.7109375" style="1524" customWidth="1"/>
    <col min="8967" max="8967" width="13.28515625" style="1524" customWidth="1"/>
    <col min="8968" max="8969" width="14.42578125" style="1524" customWidth="1"/>
    <col min="8970" max="8970" width="12.28515625" style="1524" customWidth="1"/>
    <col min="8971" max="8971" width="12.85546875" style="1524" customWidth="1"/>
    <col min="8972" max="8972" width="16.7109375" style="1524" customWidth="1"/>
    <col min="8973" max="9216" width="9.140625" style="1524"/>
    <col min="9217" max="9217" width="81.42578125" style="1524" customWidth="1"/>
    <col min="9218" max="9218" width="12.5703125" style="1524" customWidth="1"/>
    <col min="9219" max="9219" width="12.28515625" style="1524" customWidth="1"/>
    <col min="9220" max="9220" width="16.140625" style="1524" customWidth="1"/>
    <col min="9221" max="9221" width="14.42578125" style="1524" customWidth="1"/>
    <col min="9222" max="9222" width="13.7109375" style="1524" customWidth="1"/>
    <col min="9223" max="9223" width="13.28515625" style="1524" customWidth="1"/>
    <col min="9224" max="9225" width="14.42578125" style="1524" customWidth="1"/>
    <col min="9226" max="9226" width="12.28515625" style="1524" customWidth="1"/>
    <col min="9227" max="9227" width="12.85546875" style="1524" customWidth="1"/>
    <col min="9228" max="9228" width="16.7109375" style="1524" customWidth="1"/>
    <col min="9229" max="9472" width="9.140625" style="1524"/>
    <col min="9473" max="9473" width="81.42578125" style="1524" customWidth="1"/>
    <col min="9474" max="9474" width="12.5703125" style="1524" customWidth="1"/>
    <col min="9475" max="9475" width="12.28515625" style="1524" customWidth="1"/>
    <col min="9476" max="9476" width="16.140625" style="1524" customWidth="1"/>
    <col min="9477" max="9477" width="14.42578125" style="1524" customWidth="1"/>
    <col min="9478" max="9478" width="13.7109375" style="1524" customWidth="1"/>
    <col min="9479" max="9479" width="13.28515625" style="1524" customWidth="1"/>
    <col min="9480" max="9481" width="14.42578125" style="1524" customWidth="1"/>
    <col min="9482" max="9482" width="12.28515625" style="1524" customWidth="1"/>
    <col min="9483" max="9483" width="12.85546875" style="1524" customWidth="1"/>
    <col min="9484" max="9484" width="16.7109375" style="1524" customWidth="1"/>
    <col min="9485" max="9728" width="9.140625" style="1524"/>
    <col min="9729" max="9729" width="81.42578125" style="1524" customWidth="1"/>
    <col min="9730" max="9730" width="12.5703125" style="1524" customWidth="1"/>
    <col min="9731" max="9731" width="12.28515625" style="1524" customWidth="1"/>
    <col min="9732" max="9732" width="16.140625" style="1524" customWidth="1"/>
    <col min="9733" max="9733" width="14.42578125" style="1524" customWidth="1"/>
    <col min="9734" max="9734" width="13.7109375" style="1524" customWidth="1"/>
    <col min="9735" max="9735" width="13.28515625" style="1524" customWidth="1"/>
    <col min="9736" max="9737" width="14.42578125" style="1524" customWidth="1"/>
    <col min="9738" max="9738" width="12.28515625" style="1524" customWidth="1"/>
    <col min="9739" max="9739" width="12.85546875" style="1524" customWidth="1"/>
    <col min="9740" max="9740" width="16.7109375" style="1524" customWidth="1"/>
    <col min="9741" max="9984" width="9.140625" style="1524"/>
    <col min="9985" max="9985" width="81.42578125" style="1524" customWidth="1"/>
    <col min="9986" max="9986" width="12.5703125" style="1524" customWidth="1"/>
    <col min="9987" max="9987" width="12.28515625" style="1524" customWidth="1"/>
    <col min="9988" max="9988" width="16.140625" style="1524" customWidth="1"/>
    <col min="9989" max="9989" width="14.42578125" style="1524" customWidth="1"/>
    <col min="9990" max="9990" width="13.7109375" style="1524" customWidth="1"/>
    <col min="9991" max="9991" width="13.28515625" style="1524" customWidth="1"/>
    <col min="9992" max="9993" width="14.42578125" style="1524" customWidth="1"/>
    <col min="9994" max="9994" width="12.28515625" style="1524" customWidth="1"/>
    <col min="9995" max="9995" width="12.85546875" style="1524" customWidth="1"/>
    <col min="9996" max="9996" width="16.7109375" style="1524" customWidth="1"/>
    <col min="9997" max="10240" width="9.140625" style="1524"/>
    <col min="10241" max="10241" width="81.42578125" style="1524" customWidth="1"/>
    <col min="10242" max="10242" width="12.5703125" style="1524" customWidth="1"/>
    <col min="10243" max="10243" width="12.28515625" style="1524" customWidth="1"/>
    <col min="10244" max="10244" width="16.140625" style="1524" customWidth="1"/>
    <col min="10245" max="10245" width="14.42578125" style="1524" customWidth="1"/>
    <col min="10246" max="10246" width="13.7109375" style="1524" customWidth="1"/>
    <col min="10247" max="10247" width="13.28515625" style="1524" customWidth="1"/>
    <col min="10248" max="10249" width="14.42578125" style="1524" customWidth="1"/>
    <col min="10250" max="10250" width="12.28515625" style="1524" customWidth="1"/>
    <col min="10251" max="10251" width="12.85546875" style="1524" customWidth="1"/>
    <col min="10252" max="10252" width="16.7109375" style="1524" customWidth="1"/>
    <col min="10253" max="10496" width="9.140625" style="1524"/>
    <col min="10497" max="10497" width="81.42578125" style="1524" customWidth="1"/>
    <col min="10498" max="10498" width="12.5703125" style="1524" customWidth="1"/>
    <col min="10499" max="10499" width="12.28515625" style="1524" customWidth="1"/>
    <col min="10500" max="10500" width="16.140625" style="1524" customWidth="1"/>
    <col min="10501" max="10501" width="14.42578125" style="1524" customWidth="1"/>
    <col min="10502" max="10502" width="13.7109375" style="1524" customWidth="1"/>
    <col min="10503" max="10503" width="13.28515625" style="1524" customWidth="1"/>
    <col min="10504" max="10505" width="14.42578125" style="1524" customWidth="1"/>
    <col min="10506" max="10506" width="12.28515625" style="1524" customWidth="1"/>
    <col min="10507" max="10507" width="12.85546875" style="1524" customWidth="1"/>
    <col min="10508" max="10508" width="16.7109375" style="1524" customWidth="1"/>
    <col min="10509" max="10752" width="9.140625" style="1524"/>
    <col min="10753" max="10753" width="81.42578125" style="1524" customWidth="1"/>
    <col min="10754" max="10754" width="12.5703125" style="1524" customWidth="1"/>
    <col min="10755" max="10755" width="12.28515625" style="1524" customWidth="1"/>
    <col min="10756" max="10756" width="16.140625" style="1524" customWidth="1"/>
    <col min="10757" max="10757" width="14.42578125" style="1524" customWidth="1"/>
    <col min="10758" max="10758" width="13.7109375" style="1524" customWidth="1"/>
    <col min="10759" max="10759" width="13.28515625" style="1524" customWidth="1"/>
    <col min="10760" max="10761" width="14.42578125" style="1524" customWidth="1"/>
    <col min="10762" max="10762" width="12.28515625" style="1524" customWidth="1"/>
    <col min="10763" max="10763" width="12.85546875" style="1524" customWidth="1"/>
    <col min="10764" max="10764" width="16.7109375" style="1524" customWidth="1"/>
    <col min="10765" max="11008" width="9.140625" style="1524"/>
    <col min="11009" max="11009" width="81.42578125" style="1524" customWidth="1"/>
    <col min="11010" max="11010" width="12.5703125" style="1524" customWidth="1"/>
    <col min="11011" max="11011" width="12.28515625" style="1524" customWidth="1"/>
    <col min="11012" max="11012" width="16.140625" style="1524" customWidth="1"/>
    <col min="11013" max="11013" width="14.42578125" style="1524" customWidth="1"/>
    <col min="11014" max="11014" width="13.7109375" style="1524" customWidth="1"/>
    <col min="11015" max="11015" width="13.28515625" style="1524" customWidth="1"/>
    <col min="11016" max="11017" width="14.42578125" style="1524" customWidth="1"/>
    <col min="11018" max="11018" width="12.28515625" style="1524" customWidth="1"/>
    <col min="11019" max="11019" width="12.85546875" style="1524" customWidth="1"/>
    <col min="11020" max="11020" width="16.7109375" style="1524" customWidth="1"/>
    <col min="11021" max="11264" width="9.140625" style="1524"/>
    <col min="11265" max="11265" width="81.42578125" style="1524" customWidth="1"/>
    <col min="11266" max="11266" width="12.5703125" style="1524" customWidth="1"/>
    <col min="11267" max="11267" width="12.28515625" style="1524" customWidth="1"/>
    <col min="11268" max="11268" width="16.140625" style="1524" customWidth="1"/>
    <col min="11269" max="11269" width="14.42578125" style="1524" customWidth="1"/>
    <col min="11270" max="11270" width="13.7109375" style="1524" customWidth="1"/>
    <col min="11271" max="11271" width="13.28515625" style="1524" customWidth="1"/>
    <col min="11272" max="11273" width="14.42578125" style="1524" customWidth="1"/>
    <col min="11274" max="11274" width="12.28515625" style="1524" customWidth="1"/>
    <col min="11275" max="11275" width="12.85546875" style="1524" customWidth="1"/>
    <col min="11276" max="11276" width="16.7109375" style="1524" customWidth="1"/>
    <col min="11277" max="11520" width="9.140625" style="1524"/>
    <col min="11521" max="11521" width="81.42578125" style="1524" customWidth="1"/>
    <col min="11522" max="11522" width="12.5703125" style="1524" customWidth="1"/>
    <col min="11523" max="11523" width="12.28515625" style="1524" customWidth="1"/>
    <col min="11524" max="11524" width="16.140625" style="1524" customWidth="1"/>
    <col min="11525" max="11525" width="14.42578125" style="1524" customWidth="1"/>
    <col min="11526" max="11526" width="13.7109375" style="1524" customWidth="1"/>
    <col min="11527" max="11527" width="13.28515625" style="1524" customWidth="1"/>
    <col min="11528" max="11529" width="14.42578125" style="1524" customWidth="1"/>
    <col min="11530" max="11530" width="12.28515625" style="1524" customWidth="1"/>
    <col min="11531" max="11531" width="12.85546875" style="1524" customWidth="1"/>
    <col min="11532" max="11532" width="16.7109375" style="1524" customWidth="1"/>
    <col min="11533" max="11776" width="9.140625" style="1524"/>
    <col min="11777" max="11777" width="81.42578125" style="1524" customWidth="1"/>
    <col min="11778" max="11778" width="12.5703125" style="1524" customWidth="1"/>
    <col min="11779" max="11779" width="12.28515625" style="1524" customWidth="1"/>
    <col min="11780" max="11780" width="16.140625" style="1524" customWidth="1"/>
    <col min="11781" max="11781" width="14.42578125" style="1524" customWidth="1"/>
    <col min="11782" max="11782" width="13.7109375" style="1524" customWidth="1"/>
    <col min="11783" max="11783" width="13.28515625" style="1524" customWidth="1"/>
    <col min="11784" max="11785" width="14.42578125" style="1524" customWidth="1"/>
    <col min="11786" max="11786" width="12.28515625" style="1524" customWidth="1"/>
    <col min="11787" max="11787" width="12.85546875" style="1524" customWidth="1"/>
    <col min="11788" max="11788" width="16.7109375" style="1524" customWidth="1"/>
    <col min="11789" max="12032" width="9.140625" style="1524"/>
    <col min="12033" max="12033" width="81.42578125" style="1524" customWidth="1"/>
    <col min="12034" max="12034" width="12.5703125" style="1524" customWidth="1"/>
    <col min="12035" max="12035" width="12.28515625" style="1524" customWidth="1"/>
    <col min="12036" max="12036" width="16.140625" style="1524" customWidth="1"/>
    <col min="12037" max="12037" width="14.42578125" style="1524" customWidth="1"/>
    <col min="12038" max="12038" width="13.7109375" style="1524" customWidth="1"/>
    <col min="12039" max="12039" width="13.28515625" style="1524" customWidth="1"/>
    <col min="12040" max="12041" width="14.42578125" style="1524" customWidth="1"/>
    <col min="12042" max="12042" width="12.28515625" style="1524" customWidth="1"/>
    <col min="12043" max="12043" width="12.85546875" style="1524" customWidth="1"/>
    <col min="12044" max="12044" width="16.7109375" style="1524" customWidth="1"/>
    <col min="12045" max="12288" width="9.140625" style="1524"/>
    <col min="12289" max="12289" width="81.42578125" style="1524" customWidth="1"/>
    <col min="12290" max="12290" width="12.5703125" style="1524" customWidth="1"/>
    <col min="12291" max="12291" width="12.28515625" style="1524" customWidth="1"/>
    <col min="12292" max="12292" width="16.140625" style="1524" customWidth="1"/>
    <col min="12293" max="12293" width="14.42578125" style="1524" customWidth="1"/>
    <col min="12294" max="12294" width="13.7109375" style="1524" customWidth="1"/>
    <col min="12295" max="12295" width="13.28515625" style="1524" customWidth="1"/>
    <col min="12296" max="12297" width="14.42578125" style="1524" customWidth="1"/>
    <col min="12298" max="12298" width="12.28515625" style="1524" customWidth="1"/>
    <col min="12299" max="12299" width="12.85546875" style="1524" customWidth="1"/>
    <col min="12300" max="12300" width="16.7109375" style="1524" customWidth="1"/>
    <col min="12301" max="12544" width="9.140625" style="1524"/>
    <col min="12545" max="12545" width="81.42578125" style="1524" customWidth="1"/>
    <col min="12546" max="12546" width="12.5703125" style="1524" customWidth="1"/>
    <col min="12547" max="12547" width="12.28515625" style="1524" customWidth="1"/>
    <col min="12548" max="12548" width="16.140625" style="1524" customWidth="1"/>
    <col min="12549" max="12549" width="14.42578125" style="1524" customWidth="1"/>
    <col min="12550" max="12550" width="13.7109375" style="1524" customWidth="1"/>
    <col min="12551" max="12551" width="13.28515625" style="1524" customWidth="1"/>
    <col min="12552" max="12553" width="14.42578125" style="1524" customWidth="1"/>
    <col min="12554" max="12554" width="12.28515625" style="1524" customWidth="1"/>
    <col min="12555" max="12555" width="12.85546875" style="1524" customWidth="1"/>
    <col min="12556" max="12556" width="16.7109375" style="1524" customWidth="1"/>
    <col min="12557" max="12800" width="9.140625" style="1524"/>
    <col min="12801" max="12801" width="81.42578125" style="1524" customWidth="1"/>
    <col min="12802" max="12802" width="12.5703125" style="1524" customWidth="1"/>
    <col min="12803" max="12803" width="12.28515625" style="1524" customWidth="1"/>
    <col min="12804" max="12804" width="16.140625" style="1524" customWidth="1"/>
    <col min="12805" max="12805" width="14.42578125" style="1524" customWidth="1"/>
    <col min="12806" max="12806" width="13.7109375" style="1524" customWidth="1"/>
    <col min="12807" max="12807" width="13.28515625" style="1524" customWidth="1"/>
    <col min="12808" max="12809" width="14.42578125" style="1524" customWidth="1"/>
    <col min="12810" max="12810" width="12.28515625" style="1524" customWidth="1"/>
    <col min="12811" max="12811" width="12.85546875" style="1524" customWidth="1"/>
    <col min="12812" max="12812" width="16.7109375" style="1524" customWidth="1"/>
    <col min="12813" max="13056" width="9.140625" style="1524"/>
    <col min="13057" max="13057" width="81.42578125" style="1524" customWidth="1"/>
    <col min="13058" max="13058" width="12.5703125" style="1524" customWidth="1"/>
    <col min="13059" max="13059" width="12.28515625" style="1524" customWidth="1"/>
    <col min="13060" max="13060" width="16.140625" style="1524" customWidth="1"/>
    <col min="13061" max="13061" width="14.42578125" style="1524" customWidth="1"/>
    <col min="13062" max="13062" width="13.7109375" style="1524" customWidth="1"/>
    <col min="13063" max="13063" width="13.28515625" style="1524" customWidth="1"/>
    <col min="13064" max="13065" width="14.42578125" style="1524" customWidth="1"/>
    <col min="13066" max="13066" width="12.28515625" style="1524" customWidth="1"/>
    <col min="13067" max="13067" width="12.85546875" style="1524" customWidth="1"/>
    <col min="13068" max="13068" width="16.7109375" style="1524" customWidth="1"/>
    <col min="13069" max="13312" width="9.140625" style="1524"/>
    <col min="13313" max="13313" width="81.42578125" style="1524" customWidth="1"/>
    <col min="13314" max="13314" width="12.5703125" style="1524" customWidth="1"/>
    <col min="13315" max="13315" width="12.28515625" style="1524" customWidth="1"/>
    <col min="13316" max="13316" width="16.140625" style="1524" customWidth="1"/>
    <col min="13317" max="13317" width="14.42578125" style="1524" customWidth="1"/>
    <col min="13318" max="13318" width="13.7109375" style="1524" customWidth="1"/>
    <col min="13319" max="13319" width="13.28515625" style="1524" customWidth="1"/>
    <col min="13320" max="13321" width="14.42578125" style="1524" customWidth="1"/>
    <col min="13322" max="13322" width="12.28515625" style="1524" customWidth="1"/>
    <col min="13323" max="13323" width="12.85546875" style="1524" customWidth="1"/>
    <col min="13324" max="13324" width="16.7109375" style="1524" customWidth="1"/>
    <col min="13325" max="13568" width="9.140625" style="1524"/>
    <col min="13569" max="13569" width="81.42578125" style="1524" customWidth="1"/>
    <col min="13570" max="13570" width="12.5703125" style="1524" customWidth="1"/>
    <col min="13571" max="13571" width="12.28515625" style="1524" customWidth="1"/>
    <col min="13572" max="13572" width="16.140625" style="1524" customWidth="1"/>
    <col min="13573" max="13573" width="14.42578125" style="1524" customWidth="1"/>
    <col min="13574" max="13574" width="13.7109375" style="1524" customWidth="1"/>
    <col min="13575" max="13575" width="13.28515625" style="1524" customWidth="1"/>
    <col min="13576" max="13577" width="14.42578125" style="1524" customWidth="1"/>
    <col min="13578" max="13578" width="12.28515625" style="1524" customWidth="1"/>
    <col min="13579" max="13579" width="12.85546875" style="1524" customWidth="1"/>
    <col min="13580" max="13580" width="16.7109375" style="1524" customWidth="1"/>
    <col min="13581" max="13824" width="9.140625" style="1524"/>
    <col min="13825" max="13825" width="81.42578125" style="1524" customWidth="1"/>
    <col min="13826" max="13826" width="12.5703125" style="1524" customWidth="1"/>
    <col min="13827" max="13827" width="12.28515625" style="1524" customWidth="1"/>
    <col min="13828" max="13828" width="16.140625" style="1524" customWidth="1"/>
    <col min="13829" max="13829" width="14.42578125" style="1524" customWidth="1"/>
    <col min="13830" max="13830" width="13.7109375" style="1524" customWidth="1"/>
    <col min="13831" max="13831" width="13.28515625" style="1524" customWidth="1"/>
    <col min="13832" max="13833" width="14.42578125" style="1524" customWidth="1"/>
    <col min="13834" max="13834" width="12.28515625" style="1524" customWidth="1"/>
    <col min="13835" max="13835" width="12.85546875" style="1524" customWidth="1"/>
    <col min="13836" max="13836" width="16.7109375" style="1524" customWidth="1"/>
    <col min="13837" max="14080" width="9.140625" style="1524"/>
    <col min="14081" max="14081" width="81.42578125" style="1524" customWidth="1"/>
    <col min="14082" max="14082" width="12.5703125" style="1524" customWidth="1"/>
    <col min="14083" max="14083" width="12.28515625" style="1524" customWidth="1"/>
    <col min="14084" max="14084" width="16.140625" style="1524" customWidth="1"/>
    <col min="14085" max="14085" width="14.42578125" style="1524" customWidth="1"/>
    <col min="14086" max="14086" width="13.7109375" style="1524" customWidth="1"/>
    <col min="14087" max="14087" width="13.28515625" style="1524" customWidth="1"/>
    <col min="14088" max="14089" width="14.42578125" style="1524" customWidth="1"/>
    <col min="14090" max="14090" width="12.28515625" style="1524" customWidth="1"/>
    <col min="14091" max="14091" width="12.85546875" style="1524" customWidth="1"/>
    <col min="14092" max="14092" width="16.7109375" style="1524" customWidth="1"/>
    <col min="14093" max="14336" width="9.140625" style="1524"/>
    <col min="14337" max="14337" width="81.42578125" style="1524" customWidth="1"/>
    <col min="14338" max="14338" width="12.5703125" style="1524" customWidth="1"/>
    <col min="14339" max="14339" width="12.28515625" style="1524" customWidth="1"/>
    <col min="14340" max="14340" width="16.140625" style="1524" customWidth="1"/>
    <col min="14341" max="14341" width="14.42578125" style="1524" customWidth="1"/>
    <col min="14342" max="14342" width="13.7109375" style="1524" customWidth="1"/>
    <col min="14343" max="14343" width="13.28515625" style="1524" customWidth="1"/>
    <col min="14344" max="14345" width="14.42578125" style="1524" customWidth="1"/>
    <col min="14346" max="14346" width="12.28515625" style="1524" customWidth="1"/>
    <col min="14347" max="14347" width="12.85546875" style="1524" customWidth="1"/>
    <col min="14348" max="14348" width="16.7109375" style="1524" customWidth="1"/>
    <col min="14349" max="14592" width="9.140625" style="1524"/>
    <col min="14593" max="14593" width="81.42578125" style="1524" customWidth="1"/>
    <col min="14594" max="14594" width="12.5703125" style="1524" customWidth="1"/>
    <col min="14595" max="14595" width="12.28515625" style="1524" customWidth="1"/>
    <col min="14596" max="14596" width="16.140625" style="1524" customWidth="1"/>
    <col min="14597" max="14597" width="14.42578125" style="1524" customWidth="1"/>
    <col min="14598" max="14598" width="13.7109375" style="1524" customWidth="1"/>
    <col min="14599" max="14599" width="13.28515625" style="1524" customWidth="1"/>
    <col min="14600" max="14601" width="14.42578125" style="1524" customWidth="1"/>
    <col min="14602" max="14602" width="12.28515625" style="1524" customWidth="1"/>
    <col min="14603" max="14603" width="12.85546875" style="1524" customWidth="1"/>
    <col min="14604" max="14604" width="16.7109375" style="1524" customWidth="1"/>
    <col min="14605" max="14848" width="9.140625" style="1524"/>
    <col min="14849" max="14849" width="81.42578125" style="1524" customWidth="1"/>
    <col min="14850" max="14850" width="12.5703125" style="1524" customWidth="1"/>
    <col min="14851" max="14851" width="12.28515625" style="1524" customWidth="1"/>
    <col min="14852" max="14852" width="16.140625" style="1524" customWidth="1"/>
    <col min="14853" max="14853" width="14.42578125" style="1524" customWidth="1"/>
    <col min="14854" max="14854" width="13.7109375" style="1524" customWidth="1"/>
    <col min="14855" max="14855" width="13.28515625" style="1524" customWidth="1"/>
    <col min="14856" max="14857" width="14.42578125" style="1524" customWidth="1"/>
    <col min="14858" max="14858" width="12.28515625" style="1524" customWidth="1"/>
    <col min="14859" max="14859" width="12.85546875" style="1524" customWidth="1"/>
    <col min="14860" max="14860" width="16.7109375" style="1524" customWidth="1"/>
    <col min="14861" max="15104" width="9.140625" style="1524"/>
    <col min="15105" max="15105" width="81.42578125" style="1524" customWidth="1"/>
    <col min="15106" max="15106" width="12.5703125" style="1524" customWidth="1"/>
    <col min="15107" max="15107" width="12.28515625" style="1524" customWidth="1"/>
    <col min="15108" max="15108" width="16.140625" style="1524" customWidth="1"/>
    <col min="15109" max="15109" width="14.42578125" style="1524" customWidth="1"/>
    <col min="15110" max="15110" width="13.7109375" style="1524" customWidth="1"/>
    <col min="15111" max="15111" width="13.28515625" style="1524" customWidth="1"/>
    <col min="15112" max="15113" width="14.42578125" style="1524" customWidth="1"/>
    <col min="15114" max="15114" width="12.28515625" style="1524" customWidth="1"/>
    <col min="15115" max="15115" width="12.85546875" style="1524" customWidth="1"/>
    <col min="15116" max="15116" width="16.7109375" style="1524" customWidth="1"/>
    <col min="15117" max="15360" width="9.140625" style="1524"/>
    <col min="15361" max="15361" width="81.42578125" style="1524" customWidth="1"/>
    <col min="15362" max="15362" width="12.5703125" style="1524" customWidth="1"/>
    <col min="15363" max="15363" width="12.28515625" style="1524" customWidth="1"/>
    <col min="15364" max="15364" width="16.140625" style="1524" customWidth="1"/>
    <col min="15365" max="15365" width="14.42578125" style="1524" customWidth="1"/>
    <col min="15366" max="15366" width="13.7109375" style="1524" customWidth="1"/>
    <col min="15367" max="15367" width="13.28515625" style="1524" customWidth="1"/>
    <col min="15368" max="15369" width="14.42578125" style="1524" customWidth="1"/>
    <col min="15370" max="15370" width="12.28515625" style="1524" customWidth="1"/>
    <col min="15371" max="15371" width="12.85546875" style="1524" customWidth="1"/>
    <col min="15372" max="15372" width="16.7109375" style="1524" customWidth="1"/>
    <col min="15373" max="15616" width="9.140625" style="1524"/>
    <col min="15617" max="15617" width="81.42578125" style="1524" customWidth="1"/>
    <col min="15618" max="15618" width="12.5703125" style="1524" customWidth="1"/>
    <col min="15619" max="15619" width="12.28515625" style="1524" customWidth="1"/>
    <col min="15620" max="15620" width="16.140625" style="1524" customWidth="1"/>
    <col min="15621" max="15621" width="14.42578125" style="1524" customWidth="1"/>
    <col min="15622" max="15622" width="13.7109375" style="1524" customWidth="1"/>
    <col min="15623" max="15623" width="13.28515625" style="1524" customWidth="1"/>
    <col min="15624" max="15625" width="14.42578125" style="1524" customWidth="1"/>
    <col min="15626" max="15626" width="12.28515625" style="1524" customWidth="1"/>
    <col min="15627" max="15627" width="12.85546875" style="1524" customWidth="1"/>
    <col min="15628" max="15628" width="16.7109375" style="1524" customWidth="1"/>
    <col min="15629" max="15872" width="9.140625" style="1524"/>
    <col min="15873" max="15873" width="81.42578125" style="1524" customWidth="1"/>
    <col min="15874" max="15874" width="12.5703125" style="1524" customWidth="1"/>
    <col min="15875" max="15875" width="12.28515625" style="1524" customWidth="1"/>
    <col min="15876" max="15876" width="16.140625" style="1524" customWidth="1"/>
    <col min="15877" max="15877" width="14.42578125" style="1524" customWidth="1"/>
    <col min="15878" max="15878" width="13.7109375" style="1524" customWidth="1"/>
    <col min="15879" max="15879" width="13.28515625" style="1524" customWidth="1"/>
    <col min="15880" max="15881" width="14.42578125" style="1524" customWidth="1"/>
    <col min="15882" max="15882" width="12.28515625" style="1524" customWidth="1"/>
    <col min="15883" max="15883" width="12.85546875" style="1524" customWidth="1"/>
    <col min="15884" max="15884" width="16.7109375" style="1524" customWidth="1"/>
    <col min="15885" max="16128" width="9.140625" style="1524"/>
    <col min="16129" max="16129" width="81.42578125" style="1524" customWidth="1"/>
    <col min="16130" max="16130" width="12.5703125" style="1524" customWidth="1"/>
    <col min="16131" max="16131" width="12.28515625" style="1524" customWidth="1"/>
    <col min="16132" max="16132" width="16.140625" style="1524" customWidth="1"/>
    <col min="16133" max="16133" width="14.42578125" style="1524" customWidth="1"/>
    <col min="16134" max="16134" width="13.7109375" style="1524" customWidth="1"/>
    <col min="16135" max="16135" width="13.28515625" style="1524" customWidth="1"/>
    <col min="16136" max="16137" width="14.42578125" style="1524" customWidth="1"/>
    <col min="16138" max="16138" width="12.28515625" style="1524" customWidth="1"/>
    <col min="16139" max="16139" width="12.85546875" style="1524" customWidth="1"/>
    <col min="16140" max="16140" width="16.7109375" style="1524" customWidth="1"/>
    <col min="16141" max="16384" width="9.140625" style="1524"/>
  </cols>
  <sheetData>
    <row r="1" spans="1:22" s="1471" customFormat="1" ht="16.5">
      <c r="A1" s="1464" t="s">
        <v>895</v>
      </c>
      <c r="B1" s="1465"/>
      <c r="C1" s="1466"/>
      <c r="D1" s="1467"/>
      <c r="E1" s="1468"/>
      <c r="F1" s="1468"/>
      <c r="G1" s="1469"/>
      <c r="H1" s="1469"/>
      <c r="I1" s="1469"/>
      <c r="J1" s="1469"/>
      <c r="K1" s="1469"/>
      <c r="L1" s="1470"/>
    </row>
    <row r="2" spans="1:22" s="1472" customFormat="1" ht="16.5">
      <c r="A2" s="1757" t="s">
        <v>896</v>
      </c>
      <c r="B2" s="1757"/>
      <c r="C2" s="1757"/>
      <c r="D2" s="1757"/>
      <c r="E2" s="1757"/>
      <c r="F2" s="1757"/>
      <c r="G2" s="1757"/>
      <c r="H2" s="1757"/>
      <c r="I2" s="1757"/>
      <c r="J2" s="1757"/>
      <c r="K2" s="1757"/>
      <c r="L2" s="1757"/>
    </row>
    <row r="3" spans="1:22" s="1472" customFormat="1" ht="16.5">
      <c r="A3" s="1473"/>
      <c r="B3" s="1474"/>
      <c r="C3" s="1474"/>
      <c r="D3" s="1474"/>
      <c r="E3" s="1474"/>
      <c r="F3" s="1474"/>
      <c r="G3" s="1474"/>
      <c r="H3" s="1474"/>
      <c r="I3" s="1474"/>
      <c r="J3" s="1474"/>
      <c r="K3" s="1474"/>
      <c r="L3" s="1474"/>
    </row>
    <row r="4" spans="1:22" s="1479" customFormat="1" ht="12.75" customHeight="1">
      <c r="A4" s="1475"/>
      <c r="B4" s="1475"/>
      <c r="C4" s="1475"/>
      <c r="D4" s="1475"/>
      <c r="E4" s="1476"/>
      <c r="F4" s="1477"/>
      <c r="G4" s="1476"/>
      <c r="H4" s="1476"/>
      <c r="I4" s="1476"/>
      <c r="J4" s="1476"/>
      <c r="K4" s="1476"/>
      <c r="L4" s="1477" t="s">
        <v>897</v>
      </c>
      <c r="M4" s="1478"/>
      <c r="N4" s="1478"/>
      <c r="O4" s="1478"/>
      <c r="P4" s="1478"/>
      <c r="Q4" s="1478"/>
      <c r="R4" s="1478"/>
      <c r="S4" s="1478"/>
      <c r="T4" s="1478"/>
      <c r="U4" s="1478"/>
      <c r="V4" s="1478"/>
    </row>
    <row r="5" spans="1:22" s="1479" customFormat="1" ht="21.75" customHeight="1">
      <c r="A5" s="1758" t="s">
        <v>898</v>
      </c>
      <c r="B5" s="1761" t="s">
        <v>899</v>
      </c>
      <c r="C5" s="1762"/>
      <c r="D5" s="1763" t="s">
        <v>900</v>
      </c>
      <c r="E5" s="1763"/>
      <c r="F5" s="1763"/>
      <c r="G5" s="1763"/>
      <c r="H5" s="1763"/>
      <c r="I5" s="1763"/>
      <c r="J5" s="1763"/>
      <c r="K5" s="1763"/>
      <c r="L5" s="1764" t="s">
        <v>901</v>
      </c>
      <c r="M5" s="1478"/>
      <c r="N5" s="1478"/>
      <c r="O5" s="1478"/>
      <c r="P5" s="1478"/>
      <c r="Q5" s="1478"/>
      <c r="R5" s="1478"/>
      <c r="S5" s="1478"/>
      <c r="T5" s="1478"/>
      <c r="U5" s="1478"/>
      <c r="V5" s="1478"/>
    </row>
    <row r="6" spans="1:22" s="1479" customFormat="1" ht="11.25" customHeight="1">
      <c r="A6" s="1759"/>
      <c r="B6" s="1758" t="s">
        <v>902</v>
      </c>
      <c r="C6" s="1767" t="s">
        <v>903</v>
      </c>
      <c r="D6" s="1770">
        <v>2017</v>
      </c>
      <c r="E6" s="1770">
        <v>2016</v>
      </c>
      <c r="F6" s="1770">
        <v>2015</v>
      </c>
      <c r="G6" s="1753">
        <v>2014</v>
      </c>
      <c r="H6" s="1753">
        <v>2013</v>
      </c>
      <c r="I6" s="1753">
        <v>2012</v>
      </c>
      <c r="J6" s="1753">
        <v>2011</v>
      </c>
      <c r="K6" s="1753">
        <v>2010</v>
      </c>
      <c r="L6" s="1765"/>
      <c r="M6" s="1478"/>
      <c r="N6" s="1478"/>
      <c r="O6" s="1478"/>
      <c r="P6" s="1478"/>
      <c r="Q6" s="1478"/>
      <c r="R6" s="1478"/>
      <c r="S6" s="1478"/>
      <c r="T6" s="1478"/>
      <c r="U6" s="1478"/>
      <c r="V6" s="1478"/>
    </row>
    <row r="7" spans="1:22" s="1479" customFormat="1" ht="12" customHeight="1">
      <c r="A7" s="1759"/>
      <c r="B7" s="1759"/>
      <c r="C7" s="1768"/>
      <c r="D7" s="1771"/>
      <c r="E7" s="1771"/>
      <c r="F7" s="1771"/>
      <c r="G7" s="1754"/>
      <c r="H7" s="1754"/>
      <c r="I7" s="1754"/>
      <c r="J7" s="1754"/>
      <c r="K7" s="1754"/>
      <c r="L7" s="1765"/>
      <c r="M7" s="1478"/>
      <c r="N7" s="1478"/>
      <c r="O7" s="1478"/>
      <c r="P7" s="1478"/>
      <c r="Q7" s="1478"/>
      <c r="R7" s="1478"/>
      <c r="S7" s="1478"/>
      <c r="T7" s="1478"/>
      <c r="U7" s="1478"/>
      <c r="V7" s="1478"/>
    </row>
    <row r="8" spans="1:22" s="1479" customFormat="1" ht="12" customHeight="1">
      <c r="A8" s="1759"/>
      <c r="B8" s="1759"/>
      <c r="C8" s="1768"/>
      <c r="D8" s="1771"/>
      <c r="E8" s="1771"/>
      <c r="F8" s="1771"/>
      <c r="G8" s="1754"/>
      <c r="H8" s="1754"/>
      <c r="I8" s="1754"/>
      <c r="J8" s="1754"/>
      <c r="K8" s="1754"/>
      <c r="L8" s="1765"/>
      <c r="M8" s="1478"/>
      <c r="N8" s="1478"/>
      <c r="O8" s="1478"/>
      <c r="P8" s="1478"/>
      <c r="Q8" s="1478"/>
      <c r="R8" s="1478"/>
      <c r="S8" s="1478"/>
      <c r="T8" s="1478"/>
      <c r="U8" s="1478"/>
      <c r="V8" s="1478"/>
    </row>
    <row r="9" spans="1:22" s="1479" customFormat="1" ht="12" customHeight="1">
      <c r="A9" s="1759"/>
      <c r="B9" s="1759"/>
      <c r="C9" s="1768"/>
      <c r="D9" s="1771"/>
      <c r="E9" s="1771"/>
      <c r="F9" s="1771"/>
      <c r="G9" s="1754"/>
      <c r="H9" s="1754"/>
      <c r="I9" s="1754"/>
      <c r="J9" s="1754"/>
      <c r="K9" s="1754"/>
      <c r="L9" s="1765"/>
      <c r="M9" s="1478"/>
      <c r="N9" s="1478"/>
      <c r="O9" s="1478"/>
      <c r="P9" s="1478"/>
      <c r="Q9" s="1478"/>
      <c r="R9" s="1478"/>
      <c r="S9" s="1478"/>
      <c r="T9" s="1478"/>
      <c r="U9" s="1478"/>
      <c r="V9" s="1478"/>
    </row>
    <row r="10" spans="1:22" s="1479" customFormat="1" ht="29.1" customHeight="1">
      <c r="A10" s="1760"/>
      <c r="B10" s="1760"/>
      <c r="C10" s="1769"/>
      <c r="D10" s="1772"/>
      <c r="E10" s="1772"/>
      <c r="F10" s="1772"/>
      <c r="G10" s="1755"/>
      <c r="H10" s="1755"/>
      <c r="I10" s="1755"/>
      <c r="J10" s="1755"/>
      <c r="K10" s="1755"/>
      <c r="L10" s="1766"/>
      <c r="M10" s="1478"/>
      <c r="N10" s="1478"/>
      <c r="O10" s="1478"/>
      <c r="P10" s="1478"/>
      <c r="Q10" s="1478"/>
      <c r="R10" s="1478"/>
      <c r="S10" s="1478"/>
      <c r="T10" s="1478"/>
      <c r="U10" s="1478"/>
      <c r="V10" s="1478"/>
    </row>
    <row r="11" spans="1:22" s="1485" customFormat="1" ht="12.75">
      <c r="A11" s="1480">
        <v>1</v>
      </c>
      <c r="B11" s="1480">
        <v>2</v>
      </c>
      <c r="C11" s="1481">
        <v>3</v>
      </c>
      <c r="D11" s="1482">
        <v>5</v>
      </c>
      <c r="E11" s="1483">
        <v>6</v>
      </c>
      <c r="F11" s="1482">
        <v>7</v>
      </c>
      <c r="G11" s="1482">
        <v>8</v>
      </c>
      <c r="H11" s="1483">
        <v>9</v>
      </c>
      <c r="I11" s="1482">
        <v>10</v>
      </c>
      <c r="J11" s="1482">
        <v>11</v>
      </c>
      <c r="K11" s="1483">
        <v>12</v>
      </c>
      <c r="L11" s="1482">
        <v>13</v>
      </c>
      <c r="M11" s="1484"/>
      <c r="N11" s="1484"/>
      <c r="O11" s="1484"/>
      <c r="P11" s="1484"/>
      <c r="Q11" s="1484"/>
      <c r="R11" s="1484"/>
      <c r="S11" s="1484"/>
      <c r="T11" s="1484"/>
      <c r="U11" s="1484"/>
      <c r="V11" s="1484"/>
    </row>
    <row r="12" spans="1:22" s="1485" customFormat="1" ht="23.1" customHeight="1">
      <c r="A12" s="1486" t="s">
        <v>810</v>
      </c>
      <c r="B12" s="1480">
        <v>16</v>
      </c>
      <c r="C12" s="1480">
        <v>750</v>
      </c>
      <c r="D12" s="1487">
        <v>536540.47</v>
      </c>
      <c r="E12" s="1487">
        <v>0</v>
      </c>
      <c r="F12" s="1487">
        <v>0</v>
      </c>
      <c r="G12" s="1487">
        <v>0</v>
      </c>
      <c r="H12" s="1487">
        <v>0</v>
      </c>
      <c r="I12" s="1487">
        <v>0</v>
      </c>
      <c r="J12" s="1487">
        <v>0</v>
      </c>
      <c r="K12" s="1487">
        <v>0</v>
      </c>
      <c r="L12" s="1487">
        <v>0</v>
      </c>
      <c r="M12" s="1484"/>
      <c r="N12" s="1484"/>
      <c r="O12" s="1484"/>
      <c r="P12" s="1484"/>
      <c r="Q12" s="1484"/>
      <c r="R12" s="1484"/>
      <c r="S12" s="1484"/>
      <c r="T12" s="1484"/>
      <c r="U12" s="1484"/>
      <c r="V12" s="1484"/>
    </row>
    <row r="13" spans="1:22" s="1489" customFormat="1" ht="23.1" customHeight="1">
      <c r="A13" s="1486" t="s">
        <v>810</v>
      </c>
      <c r="B13" s="1488">
        <v>17</v>
      </c>
      <c r="C13" s="1480">
        <v>750</v>
      </c>
      <c r="D13" s="1487">
        <v>1425666.92</v>
      </c>
      <c r="E13" s="1487">
        <v>50363.26</v>
      </c>
      <c r="F13" s="1487">
        <v>0</v>
      </c>
      <c r="G13" s="1487">
        <v>0</v>
      </c>
      <c r="H13" s="1487">
        <v>0</v>
      </c>
      <c r="I13" s="1487">
        <v>0</v>
      </c>
      <c r="J13" s="1487">
        <v>0</v>
      </c>
      <c r="K13" s="1487">
        <v>0</v>
      </c>
      <c r="L13" s="1487">
        <v>0</v>
      </c>
    </row>
    <row r="14" spans="1:22" s="1489" customFormat="1" ht="23.1" customHeight="1">
      <c r="A14" s="1486" t="s">
        <v>811</v>
      </c>
      <c r="B14" s="1488">
        <v>19</v>
      </c>
      <c r="C14" s="1480">
        <v>750</v>
      </c>
      <c r="D14" s="1487">
        <v>32213.56</v>
      </c>
      <c r="E14" s="1487">
        <v>0</v>
      </c>
      <c r="F14" s="1487">
        <v>0</v>
      </c>
      <c r="G14" s="1487">
        <v>0</v>
      </c>
      <c r="H14" s="1487">
        <v>0</v>
      </c>
      <c r="I14" s="1487">
        <v>0</v>
      </c>
      <c r="J14" s="1487">
        <v>0</v>
      </c>
      <c r="K14" s="1487">
        <v>0</v>
      </c>
      <c r="L14" s="1487">
        <v>0</v>
      </c>
    </row>
    <row r="15" spans="1:22" s="1489" customFormat="1" ht="23.1" customHeight="1">
      <c r="A15" s="1486" t="s">
        <v>904</v>
      </c>
      <c r="B15" s="1488">
        <v>20</v>
      </c>
      <c r="C15" s="1480">
        <v>150</v>
      </c>
      <c r="D15" s="1487">
        <v>0</v>
      </c>
      <c r="E15" s="1487">
        <v>1757756.51</v>
      </c>
      <c r="F15" s="1487">
        <v>482738.92000000004</v>
      </c>
      <c r="G15" s="1487">
        <v>1691470.3399999999</v>
      </c>
      <c r="H15" s="1487">
        <v>8932575.3600000013</v>
      </c>
      <c r="I15" s="1487">
        <v>15088050.289999999</v>
      </c>
      <c r="J15" s="1487">
        <v>2045741.84</v>
      </c>
      <c r="K15" s="1487">
        <v>6890548.7599999998</v>
      </c>
      <c r="L15" s="1487">
        <v>0</v>
      </c>
    </row>
    <row r="16" spans="1:22" s="1489" customFormat="1" ht="23.1" customHeight="1">
      <c r="A16" s="1486" t="s">
        <v>808</v>
      </c>
      <c r="B16" s="1488">
        <v>20</v>
      </c>
      <c r="C16" s="1480">
        <v>150</v>
      </c>
      <c r="D16" s="1487">
        <v>960217.23</v>
      </c>
      <c r="E16" s="1487">
        <v>78750</v>
      </c>
      <c r="F16" s="1487">
        <v>0</v>
      </c>
      <c r="G16" s="1487">
        <v>0</v>
      </c>
      <c r="H16" s="1487">
        <v>0</v>
      </c>
      <c r="I16" s="1487">
        <v>0</v>
      </c>
      <c r="J16" s="1487">
        <v>0</v>
      </c>
      <c r="K16" s="1487">
        <v>0</v>
      </c>
      <c r="L16" s="1487">
        <v>0</v>
      </c>
    </row>
    <row r="17" spans="1:12" s="1489" customFormat="1" ht="23.1" customHeight="1">
      <c r="A17" s="1486" t="s">
        <v>904</v>
      </c>
      <c r="B17" s="1488">
        <v>20</v>
      </c>
      <c r="C17" s="1480">
        <v>500</v>
      </c>
      <c r="D17" s="1487">
        <v>0</v>
      </c>
      <c r="E17" s="1487">
        <v>32550.31</v>
      </c>
      <c r="F17" s="1487">
        <v>453312.22</v>
      </c>
      <c r="G17" s="1487">
        <v>493941.53</v>
      </c>
      <c r="H17" s="1487">
        <v>16567.84</v>
      </c>
      <c r="I17" s="1487">
        <v>107995.5</v>
      </c>
      <c r="J17" s="1487">
        <v>6641.69</v>
      </c>
      <c r="K17" s="1487">
        <v>195.83</v>
      </c>
      <c r="L17" s="1487">
        <v>0</v>
      </c>
    </row>
    <row r="18" spans="1:12" s="1489" customFormat="1" ht="23.1" customHeight="1">
      <c r="A18" s="1486" t="s">
        <v>808</v>
      </c>
      <c r="B18" s="1488">
        <v>20</v>
      </c>
      <c r="C18" s="1480">
        <v>500</v>
      </c>
      <c r="D18" s="1487">
        <v>300550.73</v>
      </c>
      <c r="E18" s="1487">
        <v>0</v>
      </c>
      <c r="F18" s="1487">
        <v>0</v>
      </c>
      <c r="G18" s="1487">
        <v>0</v>
      </c>
      <c r="H18" s="1487">
        <v>0</v>
      </c>
      <c r="I18" s="1487">
        <v>0</v>
      </c>
      <c r="J18" s="1487">
        <v>0</v>
      </c>
      <c r="K18" s="1487">
        <v>0</v>
      </c>
      <c r="L18" s="1487">
        <v>0</v>
      </c>
    </row>
    <row r="19" spans="1:12" s="1489" customFormat="1" ht="23.1" customHeight="1">
      <c r="A19" s="1486" t="s">
        <v>808</v>
      </c>
      <c r="B19" s="1488">
        <v>20</v>
      </c>
      <c r="C19" s="1480">
        <v>750</v>
      </c>
      <c r="D19" s="1487">
        <v>49.34</v>
      </c>
      <c r="E19" s="1487">
        <v>0</v>
      </c>
      <c r="F19" s="1487">
        <v>0</v>
      </c>
      <c r="G19" s="1487">
        <v>0</v>
      </c>
      <c r="H19" s="1487">
        <v>0</v>
      </c>
      <c r="I19" s="1487">
        <v>0</v>
      </c>
      <c r="J19" s="1487">
        <v>0</v>
      </c>
      <c r="K19" s="1487">
        <v>0</v>
      </c>
      <c r="L19" s="1487">
        <v>0</v>
      </c>
    </row>
    <row r="20" spans="1:12" s="1489" customFormat="1" ht="23.1" customHeight="1">
      <c r="A20" s="1486" t="s">
        <v>807</v>
      </c>
      <c r="B20" s="1488">
        <v>24</v>
      </c>
      <c r="C20" s="1480">
        <v>801</v>
      </c>
      <c r="D20" s="1487">
        <v>19633.2</v>
      </c>
      <c r="E20" s="1487">
        <v>0</v>
      </c>
      <c r="F20" s="1487">
        <v>0</v>
      </c>
      <c r="G20" s="1487">
        <v>0</v>
      </c>
      <c r="H20" s="1487">
        <v>0</v>
      </c>
      <c r="I20" s="1487">
        <v>0</v>
      </c>
      <c r="J20" s="1487">
        <v>0</v>
      </c>
      <c r="K20" s="1487">
        <v>0</v>
      </c>
      <c r="L20" s="1487">
        <v>0</v>
      </c>
    </row>
    <row r="21" spans="1:12" s="1489" customFormat="1" ht="23.1" customHeight="1">
      <c r="A21" s="1486" t="s">
        <v>807</v>
      </c>
      <c r="B21" s="1488">
        <v>24</v>
      </c>
      <c r="C21" s="1480">
        <v>803</v>
      </c>
      <c r="D21" s="1487">
        <v>1653503.19</v>
      </c>
      <c r="E21" s="1487">
        <v>0</v>
      </c>
      <c r="F21" s="1487">
        <v>0</v>
      </c>
      <c r="G21" s="1487">
        <v>0</v>
      </c>
      <c r="H21" s="1487">
        <v>0</v>
      </c>
      <c r="I21" s="1487">
        <v>0</v>
      </c>
      <c r="J21" s="1487">
        <v>0</v>
      </c>
      <c r="K21" s="1487">
        <v>0</v>
      </c>
      <c r="L21" s="1487">
        <v>0</v>
      </c>
    </row>
    <row r="22" spans="1:12" s="1489" customFormat="1" ht="23.1" customHeight="1">
      <c r="A22" s="1486" t="s">
        <v>905</v>
      </c>
      <c r="B22" s="1488">
        <v>24</v>
      </c>
      <c r="C22" s="1480">
        <v>921</v>
      </c>
      <c r="D22" s="1487">
        <v>64.56</v>
      </c>
      <c r="E22" s="1487">
        <v>4286.1099999999997</v>
      </c>
      <c r="F22" s="1487">
        <v>5367.31</v>
      </c>
      <c r="G22" s="1487">
        <v>3060.81</v>
      </c>
      <c r="H22" s="1487">
        <v>0</v>
      </c>
      <c r="I22" s="1487">
        <v>0</v>
      </c>
      <c r="J22" s="1487">
        <v>0</v>
      </c>
      <c r="K22" s="1487">
        <v>0</v>
      </c>
      <c r="L22" s="1487">
        <v>0</v>
      </c>
    </row>
    <row r="23" spans="1:12" s="1489" customFormat="1" ht="23.1" customHeight="1">
      <c r="A23" s="1486" t="s">
        <v>807</v>
      </c>
      <c r="B23" s="1488">
        <v>24</v>
      </c>
      <c r="C23" s="1480">
        <v>921</v>
      </c>
      <c r="D23" s="1487">
        <v>16267630.909999998</v>
      </c>
      <c r="E23" s="1487">
        <v>0</v>
      </c>
      <c r="F23" s="1487">
        <v>0</v>
      </c>
      <c r="G23" s="1487">
        <v>0</v>
      </c>
      <c r="H23" s="1487">
        <v>0</v>
      </c>
      <c r="I23" s="1487">
        <v>0</v>
      </c>
      <c r="J23" s="1487">
        <v>0</v>
      </c>
      <c r="K23" s="1487">
        <v>0</v>
      </c>
      <c r="L23" s="1487">
        <v>0</v>
      </c>
    </row>
    <row r="24" spans="1:12" s="1489" customFormat="1" ht="23.1" customHeight="1">
      <c r="A24" s="1486" t="s">
        <v>904</v>
      </c>
      <c r="B24" s="1488">
        <v>27</v>
      </c>
      <c r="C24" s="1480">
        <v>150</v>
      </c>
      <c r="D24" s="1487">
        <v>0</v>
      </c>
      <c r="E24" s="1487">
        <v>66754.92</v>
      </c>
      <c r="F24" s="1487">
        <v>237887.22</v>
      </c>
      <c r="G24" s="1487">
        <v>634714.17000000004</v>
      </c>
      <c r="H24" s="1487">
        <v>576768.21</v>
      </c>
      <c r="I24" s="1487">
        <v>17771.28</v>
      </c>
      <c r="J24" s="1487">
        <v>181853.79</v>
      </c>
      <c r="K24" s="1487">
        <v>209871.23</v>
      </c>
      <c r="L24" s="1487">
        <v>0</v>
      </c>
    </row>
    <row r="25" spans="1:12" s="1489" customFormat="1" ht="23.1" customHeight="1">
      <c r="A25" s="1486" t="s">
        <v>904</v>
      </c>
      <c r="B25" s="1488">
        <v>27</v>
      </c>
      <c r="C25" s="1480">
        <v>750</v>
      </c>
      <c r="D25" s="1487">
        <v>0</v>
      </c>
      <c r="E25" s="1487">
        <v>0</v>
      </c>
      <c r="F25" s="1487">
        <v>62481.14</v>
      </c>
      <c r="G25" s="1487">
        <v>0</v>
      </c>
      <c r="H25" s="1487">
        <v>77025.33</v>
      </c>
      <c r="I25" s="1487">
        <v>0</v>
      </c>
      <c r="J25" s="1487">
        <v>0</v>
      </c>
      <c r="K25" s="1487">
        <v>0</v>
      </c>
      <c r="L25" s="1487">
        <v>1600.23</v>
      </c>
    </row>
    <row r="26" spans="1:12" s="1489" customFormat="1" ht="23.1" customHeight="1">
      <c r="A26" s="1486" t="s">
        <v>811</v>
      </c>
      <c r="B26" s="1488">
        <v>27</v>
      </c>
      <c r="C26" s="1480">
        <v>750</v>
      </c>
      <c r="D26" s="1487">
        <v>33654066.450000003</v>
      </c>
      <c r="E26" s="1487">
        <v>3354350.07</v>
      </c>
      <c r="F26" s="1487">
        <v>0</v>
      </c>
      <c r="G26" s="1487">
        <v>0</v>
      </c>
      <c r="H26" s="1487">
        <v>0</v>
      </c>
      <c r="I26" s="1487">
        <v>0</v>
      </c>
      <c r="J26" s="1487">
        <v>0</v>
      </c>
      <c r="K26" s="1487">
        <v>0</v>
      </c>
      <c r="L26" s="1487">
        <v>503637.15</v>
      </c>
    </row>
    <row r="27" spans="1:12" s="1489" customFormat="1" ht="23.1" customHeight="1">
      <c r="A27" s="1486" t="s">
        <v>904</v>
      </c>
      <c r="B27" s="1488">
        <v>28</v>
      </c>
      <c r="C27" s="1480">
        <v>730</v>
      </c>
      <c r="D27" s="1487">
        <v>0</v>
      </c>
      <c r="E27" s="1487">
        <v>676611.99</v>
      </c>
      <c r="F27" s="1487">
        <v>878536.86</v>
      </c>
      <c r="G27" s="1487">
        <v>18914.61</v>
      </c>
      <c r="H27" s="1487">
        <v>288757.17</v>
      </c>
      <c r="I27" s="1487">
        <v>13508.69</v>
      </c>
      <c r="J27" s="1487">
        <v>140.84</v>
      </c>
      <c r="K27" s="1487">
        <v>217.55</v>
      </c>
      <c r="L27" s="1487">
        <v>0</v>
      </c>
    </row>
    <row r="28" spans="1:12" s="1489" customFormat="1" ht="23.1" customHeight="1">
      <c r="A28" s="1486" t="s">
        <v>808</v>
      </c>
      <c r="B28" s="1488">
        <v>28</v>
      </c>
      <c r="C28" s="1480">
        <v>730</v>
      </c>
      <c r="D28" s="1487">
        <v>169672926.16</v>
      </c>
      <c r="E28" s="1487">
        <v>1225661.1200000001</v>
      </c>
      <c r="F28" s="1487">
        <v>376.61</v>
      </c>
      <c r="G28" s="1487">
        <v>0</v>
      </c>
      <c r="H28" s="1487">
        <v>0</v>
      </c>
      <c r="I28" s="1487">
        <v>0</v>
      </c>
      <c r="J28" s="1487">
        <v>0</v>
      </c>
      <c r="K28" s="1487">
        <v>0</v>
      </c>
      <c r="L28" s="1487">
        <v>19741.71</v>
      </c>
    </row>
    <row r="29" spans="1:12" s="1489" customFormat="1" ht="23.1" customHeight="1">
      <c r="A29" s="1490" t="s">
        <v>906</v>
      </c>
      <c r="B29" s="1488">
        <v>28</v>
      </c>
      <c r="C29" s="1480">
        <v>730</v>
      </c>
      <c r="D29" s="1487">
        <v>0</v>
      </c>
      <c r="E29" s="1487">
        <v>0</v>
      </c>
      <c r="F29" s="1487">
        <v>0</v>
      </c>
      <c r="G29" s="1487">
        <v>0</v>
      </c>
      <c r="H29" s="1487">
        <v>7294</v>
      </c>
      <c r="I29" s="1487">
        <v>0</v>
      </c>
      <c r="J29" s="1487">
        <v>0</v>
      </c>
      <c r="K29" s="1487">
        <v>0</v>
      </c>
      <c r="L29" s="1487">
        <v>0</v>
      </c>
    </row>
    <row r="30" spans="1:12" s="1489" customFormat="1" ht="23.1" customHeight="1">
      <c r="A30" s="1486" t="s">
        <v>808</v>
      </c>
      <c r="B30" s="1488">
        <v>28</v>
      </c>
      <c r="C30" s="1480">
        <v>750</v>
      </c>
      <c r="D30" s="1487">
        <v>29.23</v>
      </c>
      <c r="E30" s="1487">
        <v>0</v>
      </c>
      <c r="F30" s="1487">
        <v>0</v>
      </c>
      <c r="G30" s="1487">
        <v>0</v>
      </c>
      <c r="H30" s="1487">
        <v>0</v>
      </c>
      <c r="I30" s="1487">
        <v>0</v>
      </c>
      <c r="J30" s="1487">
        <v>0</v>
      </c>
      <c r="K30" s="1487">
        <v>0</v>
      </c>
      <c r="L30" s="1487">
        <v>0</v>
      </c>
    </row>
    <row r="31" spans="1:12" s="1489" customFormat="1" ht="23.1" customHeight="1">
      <c r="A31" s="1486" t="s">
        <v>906</v>
      </c>
      <c r="B31" s="1488">
        <v>30</v>
      </c>
      <c r="C31" s="1480">
        <v>801</v>
      </c>
      <c r="D31" s="1487">
        <v>0</v>
      </c>
      <c r="E31" s="1487">
        <v>0</v>
      </c>
      <c r="F31" s="1487">
        <v>0</v>
      </c>
      <c r="G31" s="1487">
        <v>0</v>
      </c>
      <c r="H31" s="1487">
        <v>10265.34</v>
      </c>
      <c r="I31" s="1487">
        <v>0</v>
      </c>
      <c r="J31" s="1487">
        <v>0</v>
      </c>
      <c r="K31" s="1487">
        <v>0</v>
      </c>
      <c r="L31" s="1487">
        <v>0</v>
      </c>
    </row>
    <row r="32" spans="1:12" s="1489" customFormat="1" ht="23.1" customHeight="1">
      <c r="A32" s="1486" t="s">
        <v>810</v>
      </c>
      <c r="B32" s="1488">
        <v>30</v>
      </c>
      <c r="C32" s="1480">
        <v>801</v>
      </c>
      <c r="D32" s="1487">
        <v>28166.63</v>
      </c>
      <c r="E32" s="1487">
        <v>0</v>
      </c>
      <c r="F32" s="1487">
        <v>0</v>
      </c>
      <c r="G32" s="1487">
        <v>0</v>
      </c>
      <c r="H32" s="1487">
        <v>0</v>
      </c>
      <c r="I32" s="1487">
        <v>0</v>
      </c>
      <c r="J32" s="1487">
        <v>0</v>
      </c>
      <c r="K32" s="1487">
        <v>0</v>
      </c>
      <c r="L32" s="1487">
        <v>0</v>
      </c>
    </row>
    <row r="33" spans="1:12" s="1489" customFormat="1" ht="23.1" customHeight="1">
      <c r="A33" s="1486" t="s">
        <v>906</v>
      </c>
      <c r="B33" s="1488">
        <v>31</v>
      </c>
      <c r="C33" s="1480">
        <v>150</v>
      </c>
      <c r="D33" s="1487">
        <v>0</v>
      </c>
      <c r="E33" s="1487">
        <v>0</v>
      </c>
      <c r="F33" s="1487">
        <v>312422.67000000004</v>
      </c>
      <c r="G33" s="1487">
        <v>191470.51</v>
      </c>
      <c r="H33" s="1487">
        <v>168631.77</v>
      </c>
      <c r="I33" s="1487">
        <v>26215.119999999999</v>
      </c>
      <c r="J33" s="1487">
        <v>38018.19</v>
      </c>
      <c r="K33" s="1487">
        <v>0</v>
      </c>
      <c r="L33" s="1487">
        <v>0</v>
      </c>
    </row>
    <row r="34" spans="1:12" s="1489" customFormat="1" ht="23.1" customHeight="1">
      <c r="A34" s="1486" t="s">
        <v>810</v>
      </c>
      <c r="B34" s="1488">
        <v>31</v>
      </c>
      <c r="C34" s="1480">
        <v>853</v>
      </c>
      <c r="D34" s="1487">
        <v>1535870.51</v>
      </c>
      <c r="E34" s="1487">
        <v>6260.78</v>
      </c>
      <c r="F34" s="1487">
        <v>25.79</v>
      </c>
      <c r="G34" s="1487">
        <v>0</v>
      </c>
      <c r="H34" s="1487">
        <v>0</v>
      </c>
      <c r="I34" s="1487">
        <v>0</v>
      </c>
      <c r="J34" s="1487">
        <v>0</v>
      </c>
      <c r="K34" s="1487">
        <v>0</v>
      </c>
      <c r="L34" s="1487">
        <v>57274.75</v>
      </c>
    </row>
    <row r="35" spans="1:12" s="1489" customFormat="1" ht="23.1" customHeight="1">
      <c r="A35" s="1486" t="s">
        <v>808</v>
      </c>
      <c r="B35" s="1488">
        <v>34</v>
      </c>
      <c r="C35" s="1480">
        <v>150</v>
      </c>
      <c r="D35" s="1487">
        <v>46619397.039999999</v>
      </c>
      <c r="E35" s="1487">
        <v>128873329.84999999</v>
      </c>
      <c r="F35" s="1487">
        <v>0</v>
      </c>
      <c r="G35" s="1487">
        <v>0</v>
      </c>
      <c r="H35" s="1487">
        <v>0</v>
      </c>
      <c r="I35" s="1487">
        <v>0</v>
      </c>
      <c r="J35" s="1487">
        <v>0</v>
      </c>
      <c r="K35" s="1487">
        <v>0</v>
      </c>
      <c r="L35" s="1487">
        <v>0</v>
      </c>
    </row>
    <row r="36" spans="1:12" s="1489" customFormat="1" ht="23.1" customHeight="1">
      <c r="A36" s="1486" t="s">
        <v>809</v>
      </c>
      <c r="B36" s="1488">
        <v>34</v>
      </c>
      <c r="C36" s="1480">
        <v>150</v>
      </c>
      <c r="D36" s="1487">
        <v>18378890.93</v>
      </c>
      <c r="E36" s="1487">
        <v>3664</v>
      </c>
      <c r="F36" s="1487">
        <v>0</v>
      </c>
      <c r="G36" s="1487">
        <v>0</v>
      </c>
      <c r="H36" s="1487">
        <v>0</v>
      </c>
      <c r="I36" s="1487">
        <v>0</v>
      </c>
      <c r="J36" s="1487">
        <v>0</v>
      </c>
      <c r="K36" s="1487">
        <v>0</v>
      </c>
      <c r="L36" s="1487">
        <v>0</v>
      </c>
    </row>
    <row r="37" spans="1:12" s="1489" customFormat="1" ht="23.1" customHeight="1">
      <c r="A37" s="1490" t="s">
        <v>907</v>
      </c>
      <c r="B37" s="1488">
        <v>34</v>
      </c>
      <c r="C37" s="1480">
        <v>150</v>
      </c>
      <c r="D37" s="1487">
        <v>0</v>
      </c>
      <c r="E37" s="1487">
        <v>0</v>
      </c>
      <c r="F37" s="1487">
        <v>0</v>
      </c>
      <c r="G37" s="1487">
        <v>0</v>
      </c>
      <c r="H37" s="1487">
        <v>634206.98</v>
      </c>
      <c r="I37" s="1487">
        <v>0</v>
      </c>
      <c r="J37" s="1487">
        <v>0</v>
      </c>
      <c r="K37" s="1487">
        <v>0</v>
      </c>
      <c r="L37" s="1487">
        <v>0</v>
      </c>
    </row>
    <row r="38" spans="1:12" s="1489" customFormat="1" ht="23.1" customHeight="1">
      <c r="A38" s="1490" t="s">
        <v>810</v>
      </c>
      <c r="B38" s="1488">
        <v>34</v>
      </c>
      <c r="C38" s="1480">
        <v>150</v>
      </c>
      <c r="D38" s="1487">
        <v>809636.96</v>
      </c>
      <c r="E38" s="1487">
        <v>195568.12</v>
      </c>
      <c r="F38" s="1487">
        <v>0</v>
      </c>
      <c r="G38" s="1487">
        <v>0</v>
      </c>
      <c r="H38" s="1487">
        <v>0</v>
      </c>
      <c r="I38" s="1487">
        <v>0</v>
      </c>
      <c r="J38" s="1487">
        <v>0</v>
      </c>
      <c r="K38" s="1487">
        <v>0</v>
      </c>
      <c r="L38" s="1487">
        <v>0</v>
      </c>
    </row>
    <row r="39" spans="1:12" s="1489" customFormat="1" ht="23.1" customHeight="1">
      <c r="A39" s="1490" t="s">
        <v>808</v>
      </c>
      <c r="B39" s="1488">
        <v>34</v>
      </c>
      <c r="C39" s="1480">
        <v>730</v>
      </c>
      <c r="D39" s="1487">
        <v>1559379.9</v>
      </c>
      <c r="E39" s="1487">
        <v>0</v>
      </c>
      <c r="F39" s="1487">
        <v>0</v>
      </c>
      <c r="G39" s="1487">
        <v>0</v>
      </c>
      <c r="H39" s="1487">
        <v>0</v>
      </c>
      <c r="I39" s="1487">
        <v>0</v>
      </c>
      <c r="J39" s="1487">
        <v>0</v>
      </c>
      <c r="K39" s="1487">
        <v>0</v>
      </c>
      <c r="L39" s="1487">
        <v>0</v>
      </c>
    </row>
    <row r="40" spans="1:12" s="1489" customFormat="1" ht="23.1" customHeight="1">
      <c r="A40" s="1490" t="s">
        <v>874</v>
      </c>
      <c r="B40" s="1488">
        <v>34</v>
      </c>
      <c r="C40" s="1480">
        <v>750</v>
      </c>
      <c r="D40" s="1487">
        <v>67356.92</v>
      </c>
      <c r="E40" s="1487">
        <v>0</v>
      </c>
      <c r="F40" s="1487">
        <v>0</v>
      </c>
      <c r="G40" s="1487">
        <v>0</v>
      </c>
      <c r="H40" s="1487">
        <v>15555</v>
      </c>
      <c r="I40" s="1487">
        <v>0</v>
      </c>
      <c r="J40" s="1487">
        <v>0</v>
      </c>
      <c r="K40" s="1487">
        <v>0</v>
      </c>
      <c r="L40" s="1487">
        <v>0</v>
      </c>
    </row>
    <row r="41" spans="1:12" s="1489" customFormat="1" ht="23.1" customHeight="1">
      <c r="A41" s="1490" t="s">
        <v>810</v>
      </c>
      <c r="B41" s="1488">
        <v>34</v>
      </c>
      <c r="C41" s="1480">
        <v>750</v>
      </c>
      <c r="D41" s="1487">
        <v>3481.14</v>
      </c>
      <c r="E41" s="1487">
        <v>0</v>
      </c>
      <c r="F41" s="1487">
        <v>0</v>
      </c>
      <c r="G41" s="1487">
        <v>0</v>
      </c>
      <c r="H41" s="1487">
        <v>0</v>
      </c>
      <c r="I41" s="1487">
        <v>0</v>
      </c>
      <c r="J41" s="1487">
        <v>0</v>
      </c>
      <c r="K41" s="1487">
        <v>0</v>
      </c>
      <c r="L41" s="1487">
        <v>0</v>
      </c>
    </row>
    <row r="42" spans="1:12" s="1489" customFormat="1" ht="23.1" customHeight="1">
      <c r="A42" s="1486" t="s">
        <v>906</v>
      </c>
      <c r="B42" s="1488">
        <v>34</v>
      </c>
      <c r="C42" s="1480">
        <v>758</v>
      </c>
      <c r="D42" s="1487">
        <v>0</v>
      </c>
      <c r="E42" s="1487">
        <v>0</v>
      </c>
      <c r="F42" s="1487">
        <v>86474.77</v>
      </c>
      <c r="G42" s="1487">
        <v>378560.48</v>
      </c>
      <c r="H42" s="1487">
        <v>268895.09999999998</v>
      </c>
      <c r="I42" s="1487">
        <v>224252.07</v>
      </c>
      <c r="J42" s="1487">
        <v>76701.59</v>
      </c>
      <c r="K42" s="1487">
        <v>30049.29</v>
      </c>
      <c r="L42" s="1487">
        <v>358943.17</v>
      </c>
    </row>
    <row r="43" spans="1:12" s="1489" customFormat="1" ht="23.1" customHeight="1">
      <c r="A43" s="1486" t="s">
        <v>834</v>
      </c>
      <c r="B43" s="1488">
        <v>34</v>
      </c>
      <c r="C43" s="1480">
        <v>758</v>
      </c>
      <c r="D43" s="1487">
        <v>0</v>
      </c>
      <c r="E43" s="1487">
        <v>0</v>
      </c>
      <c r="F43" s="1487">
        <v>40265.9</v>
      </c>
      <c r="G43" s="1487">
        <v>0</v>
      </c>
      <c r="H43" s="1487">
        <v>7842.82</v>
      </c>
      <c r="I43" s="1487">
        <v>45612.18</v>
      </c>
      <c r="J43" s="1487">
        <v>434385.44</v>
      </c>
      <c r="K43" s="1487">
        <v>465240.56</v>
      </c>
      <c r="L43" s="1487">
        <v>0</v>
      </c>
    </row>
    <row r="44" spans="1:12" s="1489" customFormat="1" ht="23.1" customHeight="1">
      <c r="A44" s="1486" t="s">
        <v>908</v>
      </c>
      <c r="B44" s="1488">
        <v>34</v>
      </c>
      <c r="C44" s="1480">
        <v>758</v>
      </c>
      <c r="D44" s="1487">
        <v>11664038.469999999</v>
      </c>
      <c r="E44" s="1487">
        <v>23478.120000000003</v>
      </c>
      <c r="F44" s="1487">
        <v>0</v>
      </c>
      <c r="G44" s="1487">
        <v>0</v>
      </c>
      <c r="H44" s="1487">
        <v>0</v>
      </c>
      <c r="I44" s="1487">
        <v>0</v>
      </c>
      <c r="J44" s="1487">
        <v>0</v>
      </c>
      <c r="K44" s="1487">
        <v>0</v>
      </c>
      <c r="L44" s="1487">
        <v>0</v>
      </c>
    </row>
    <row r="45" spans="1:12" s="1489" customFormat="1" ht="23.1" customHeight="1">
      <c r="A45" s="1486" t="s">
        <v>909</v>
      </c>
      <c r="B45" s="1488">
        <v>34</v>
      </c>
      <c r="C45" s="1480">
        <v>758</v>
      </c>
      <c r="D45" s="1487">
        <v>0</v>
      </c>
      <c r="E45" s="1487">
        <v>0</v>
      </c>
      <c r="F45" s="1487">
        <v>49123.37</v>
      </c>
      <c r="G45" s="1487">
        <v>15937.5</v>
      </c>
      <c r="H45" s="1487">
        <v>0</v>
      </c>
      <c r="I45" s="1487">
        <v>60020.480000000003</v>
      </c>
      <c r="J45" s="1487">
        <v>173836.75</v>
      </c>
      <c r="K45" s="1487">
        <v>46731.25</v>
      </c>
      <c r="L45" s="1487">
        <v>0</v>
      </c>
    </row>
    <row r="46" spans="1:12" s="1489" customFormat="1" ht="23.1" customHeight="1">
      <c r="A46" s="1486" t="s">
        <v>910</v>
      </c>
      <c r="B46" s="1488">
        <v>34</v>
      </c>
      <c r="C46" s="1480">
        <v>758</v>
      </c>
      <c r="D46" s="1487">
        <v>1214629.23</v>
      </c>
      <c r="E46" s="1487">
        <v>0</v>
      </c>
      <c r="F46" s="1487">
        <v>0</v>
      </c>
      <c r="G46" s="1487">
        <v>0</v>
      </c>
      <c r="H46" s="1487">
        <v>0</v>
      </c>
      <c r="I46" s="1487">
        <v>0</v>
      </c>
      <c r="J46" s="1487">
        <v>0</v>
      </c>
      <c r="K46" s="1487">
        <v>0</v>
      </c>
      <c r="L46" s="1487">
        <v>0</v>
      </c>
    </row>
    <row r="47" spans="1:12" s="1489" customFormat="1" ht="23.1" customHeight="1">
      <c r="A47" s="1486" t="s">
        <v>911</v>
      </c>
      <c r="B47" s="1488">
        <v>34</v>
      </c>
      <c r="C47" s="1480">
        <v>758</v>
      </c>
      <c r="D47" s="1487">
        <v>0</v>
      </c>
      <c r="E47" s="1487">
        <v>0</v>
      </c>
      <c r="F47" s="1487">
        <v>277.72000000000003</v>
      </c>
      <c r="G47" s="1487">
        <v>0</v>
      </c>
      <c r="H47" s="1487">
        <v>24234.89</v>
      </c>
      <c r="I47" s="1487">
        <v>572651.94999999995</v>
      </c>
      <c r="J47" s="1487">
        <v>314369.77</v>
      </c>
      <c r="K47" s="1487">
        <v>17668.96</v>
      </c>
      <c r="L47" s="1487">
        <v>0</v>
      </c>
    </row>
    <row r="48" spans="1:12" s="1489" customFormat="1" ht="23.1" customHeight="1">
      <c r="A48" s="1486" t="s">
        <v>912</v>
      </c>
      <c r="B48" s="1488">
        <v>34</v>
      </c>
      <c r="C48" s="1480">
        <v>758</v>
      </c>
      <c r="D48" s="1487">
        <v>9347007.8200000003</v>
      </c>
      <c r="E48" s="1487">
        <v>79757.2</v>
      </c>
      <c r="F48" s="1487">
        <v>0</v>
      </c>
      <c r="G48" s="1487">
        <v>0</v>
      </c>
      <c r="H48" s="1487">
        <v>0</v>
      </c>
      <c r="I48" s="1487">
        <v>0</v>
      </c>
      <c r="J48" s="1487">
        <v>0</v>
      </c>
      <c r="K48" s="1487">
        <v>0</v>
      </c>
      <c r="L48" s="1487">
        <v>0</v>
      </c>
    </row>
    <row r="49" spans="1:12" s="1489" customFormat="1" ht="23.1" customHeight="1">
      <c r="A49" s="1486" t="s">
        <v>913</v>
      </c>
      <c r="B49" s="1488">
        <v>34</v>
      </c>
      <c r="C49" s="1480">
        <v>758</v>
      </c>
      <c r="D49" s="1487">
        <v>0</v>
      </c>
      <c r="E49" s="1487">
        <v>621.44000000000005</v>
      </c>
      <c r="F49" s="1487">
        <v>0</v>
      </c>
      <c r="G49" s="1487">
        <v>0</v>
      </c>
      <c r="H49" s="1487">
        <v>0</v>
      </c>
      <c r="I49" s="1487">
        <v>6500.74</v>
      </c>
      <c r="J49" s="1487">
        <v>6165.35</v>
      </c>
      <c r="K49" s="1487">
        <v>102722.1</v>
      </c>
      <c r="L49" s="1487">
        <v>0</v>
      </c>
    </row>
    <row r="50" spans="1:12" s="1489" customFormat="1" ht="23.1" customHeight="1">
      <c r="A50" s="1486" t="s">
        <v>864</v>
      </c>
      <c r="B50" s="1488">
        <v>34</v>
      </c>
      <c r="C50" s="1480">
        <v>758</v>
      </c>
      <c r="D50" s="1487">
        <v>12639154.26</v>
      </c>
      <c r="E50" s="1487">
        <v>68947.42</v>
      </c>
      <c r="F50" s="1487">
        <v>0</v>
      </c>
      <c r="G50" s="1487">
        <v>0</v>
      </c>
      <c r="H50" s="1487">
        <v>0</v>
      </c>
      <c r="I50" s="1487">
        <v>0</v>
      </c>
      <c r="J50" s="1487">
        <v>0</v>
      </c>
      <c r="K50" s="1487">
        <v>0</v>
      </c>
      <c r="L50" s="1487">
        <v>0</v>
      </c>
    </row>
    <row r="51" spans="1:12" s="1489" customFormat="1" ht="23.1" customHeight="1">
      <c r="A51" s="1486" t="s">
        <v>914</v>
      </c>
      <c r="B51" s="1488">
        <v>34</v>
      </c>
      <c r="C51" s="1480">
        <v>758</v>
      </c>
      <c r="D51" s="1487">
        <v>0</v>
      </c>
      <c r="E51" s="1487">
        <v>0</v>
      </c>
      <c r="F51" s="1487">
        <v>0</v>
      </c>
      <c r="G51" s="1487">
        <v>675009.26</v>
      </c>
      <c r="H51" s="1487">
        <v>56.89</v>
      </c>
      <c r="I51" s="1487">
        <v>0</v>
      </c>
      <c r="J51" s="1487">
        <v>258780.09</v>
      </c>
      <c r="K51" s="1487">
        <v>644985.09</v>
      </c>
      <c r="L51" s="1487">
        <v>0</v>
      </c>
    </row>
    <row r="52" spans="1:12" s="1489" customFormat="1" ht="23.1" customHeight="1">
      <c r="A52" s="1486" t="s">
        <v>816</v>
      </c>
      <c r="B52" s="1488">
        <v>34</v>
      </c>
      <c r="C52" s="1480">
        <v>758</v>
      </c>
      <c r="D52" s="1487">
        <v>16364780.23</v>
      </c>
      <c r="E52" s="1487">
        <v>77430.91</v>
      </c>
      <c r="F52" s="1487">
        <v>0</v>
      </c>
      <c r="G52" s="1487">
        <v>0</v>
      </c>
      <c r="H52" s="1487">
        <v>0</v>
      </c>
      <c r="I52" s="1487">
        <v>0</v>
      </c>
      <c r="J52" s="1487">
        <v>0</v>
      </c>
      <c r="K52" s="1487">
        <v>0</v>
      </c>
      <c r="L52" s="1487">
        <v>0.01</v>
      </c>
    </row>
    <row r="53" spans="1:12" s="1489" customFormat="1" ht="23.1" customHeight="1">
      <c r="A53" s="1486" t="s">
        <v>835</v>
      </c>
      <c r="B53" s="1488">
        <v>34</v>
      </c>
      <c r="C53" s="1480">
        <v>758</v>
      </c>
      <c r="D53" s="1487">
        <v>0</v>
      </c>
      <c r="E53" s="1487">
        <v>10399.51</v>
      </c>
      <c r="F53" s="1487">
        <v>285.16000000000003</v>
      </c>
      <c r="G53" s="1487">
        <v>129103.93</v>
      </c>
      <c r="H53" s="1487">
        <v>1916.25</v>
      </c>
      <c r="I53" s="1487">
        <v>254.2</v>
      </c>
      <c r="J53" s="1487">
        <v>157004.46</v>
      </c>
      <c r="K53" s="1487">
        <v>90356.7</v>
      </c>
      <c r="L53" s="1487">
        <v>0</v>
      </c>
    </row>
    <row r="54" spans="1:12" s="1489" customFormat="1" ht="23.1" customHeight="1">
      <c r="A54" s="1486" t="s">
        <v>817</v>
      </c>
      <c r="B54" s="1488">
        <v>34</v>
      </c>
      <c r="C54" s="1480">
        <v>758</v>
      </c>
      <c r="D54" s="1487">
        <v>13300352.800000001</v>
      </c>
      <c r="E54" s="1487">
        <v>26049.58</v>
      </c>
      <c r="F54" s="1487">
        <v>0</v>
      </c>
      <c r="G54" s="1487">
        <v>0</v>
      </c>
      <c r="H54" s="1487">
        <v>0</v>
      </c>
      <c r="I54" s="1487">
        <v>0</v>
      </c>
      <c r="J54" s="1487">
        <v>0</v>
      </c>
      <c r="K54" s="1487">
        <v>0</v>
      </c>
      <c r="L54" s="1487">
        <v>25783.37</v>
      </c>
    </row>
    <row r="55" spans="1:12" s="1489" customFormat="1" ht="23.1" customHeight="1">
      <c r="A55" s="1486" t="s">
        <v>915</v>
      </c>
      <c r="B55" s="1488">
        <v>34</v>
      </c>
      <c r="C55" s="1480">
        <v>758</v>
      </c>
      <c r="D55" s="1487">
        <v>0</v>
      </c>
      <c r="E55" s="1487">
        <v>0</v>
      </c>
      <c r="F55" s="1487">
        <v>1799805.17</v>
      </c>
      <c r="G55" s="1487">
        <v>0</v>
      </c>
      <c r="H55" s="1487">
        <v>180461.15</v>
      </c>
      <c r="I55" s="1487">
        <v>0</v>
      </c>
      <c r="J55" s="1487">
        <v>0</v>
      </c>
      <c r="K55" s="1487">
        <v>0</v>
      </c>
      <c r="L55" s="1487">
        <v>423.97</v>
      </c>
    </row>
    <row r="56" spans="1:12" s="1489" customFormat="1" ht="23.1" customHeight="1">
      <c r="A56" s="1486" t="s">
        <v>916</v>
      </c>
      <c r="B56" s="1488">
        <v>34</v>
      </c>
      <c r="C56" s="1480">
        <v>758</v>
      </c>
      <c r="D56" s="1487">
        <v>4012863.58</v>
      </c>
      <c r="E56" s="1487">
        <v>56324</v>
      </c>
      <c r="F56" s="1487">
        <v>0</v>
      </c>
      <c r="G56" s="1487">
        <v>0</v>
      </c>
      <c r="H56" s="1487">
        <v>0</v>
      </c>
      <c r="I56" s="1487">
        <v>0</v>
      </c>
      <c r="J56" s="1487">
        <v>0</v>
      </c>
      <c r="K56" s="1487">
        <v>0</v>
      </c>
      <c r="L56" s="1487">
        <v>4578.74</v>
      </c>
    </row>
    <row r="57" spans="1:12" s="1489" customFormat="1" ht="23.1" customHeight="1">
      <c r="A57" s="1486" t="s">
        <v>917</v>
      </c>
      <c r="B57" s="1488">
        <v>34</v>
      </c>
      <c r="C57" s="1480">
        <v>758</v>
      </c>
      <c r="D57" s="1487">
        <v>0</v>
      </c>
      <c r="E57" s="1487">
        <v>0.75</v>
      </c>
      <c r="F57" s="1487">
        <v>18.649999999999999</v>
      </c>
      <c r="G57" s="1487">
        <v>68796.78</v>
      </c>
      <c r="H57" s="1487">
        <v>0</v>
      </c>
      <c r="I57" s="1487">
        <v>10607.41</v>
      </c>
      <c r="J57" s="1487">
        <v>0</v>
      </c>
      <c r="K57" s="1487">
        <v>11426.65</v>
      </c>
      <c r="L57" s="1487">
        <v>0</v>
      </c>
    </row>
    <row r="58" spans="1:12" s="1489" customFormat="1" ht="23.1" customHeight="1">
      <c r="A58" s="1486" t="s">
        <v>819</v>
      </c>
      <c r="B58" s="1488">
        <v>34</v>
      </c>
      <c r="C58" s="1480">
        <v>758</v>
      </c>
      <c r="D58" s="1487">
        <v>3704341.1399999997</v>
      </c>
      <c r="E58" s="1487">
        <v>149104.40000000002</v>
      </c>
      <c r="F58" s="1487">
        <v>0</v>
      </c>
      <c r="G58" s="1487">
        <v>0</v>
      </c>
      <c r="H58" s="1487">
        <v>0</v>
      </c>
      <c r="I58" s="1487">
        <v>0</v>
      </c>
      <c r="J58" s="1487">
        <v>0</v>
      </c>
      <c r="K58" s="1487">
        <v>0</v>
      </c>
      <c r="L58" s="1487">
        <v>0</v>
      </c>
    </row>
    <row r="59" spans="1:12" s="1489" customFormat="1" ht="23.1" customHeight="1">
      <c r="A59" s="1490" t="s">
        <v>918</v>
      </c>
      <c r="B59" s="1488">
        <v>34</v>
      </c>
      <c r="C59" s="1480">
        <v>758</v>
      </c>
      <c r="D59" s="1487">
        <v>0</v>
      </c>
      <c r="E59" s="1487">
        <v>715575.9</v>
      </c>
      <c r="F59" s="1487">
        <v>0</v>
      </c>
      <c r="G59" s="1487">
        <v>0</v>
      </c>
      <c r="H59" s="1487">
        <v>7972.46</v>
      </c>
      <c r="I59" s="1487">
        <v>55527.54</v>
      </c>
      <c r="J59" s="1487">
        <v>0</v>
      </c>
      <c r="K59" s="1487">
        <v>0</v>
      </c>
      <c r="L59" s="1487">
        <v>0</v>
      </c>
    </row>
    <row r="60" spans="1:12" s="1489" customFormat="1" ht="23.1" customHeight="1">
      <c r="A60" s="1490" t="s">
        <v>820</v>
      </c>
      <c r="B60" s="1488">
        <v>34</v>
      </c>
      <c r="C60" s="1480">
        <v>758</v>
      </c>
      <c r="D60" s="1487">
        <v>12560750.359999999</v>
      </c>
      <c r="E60" s="1487">
        <v>201094.44</v>
      </c>
      <c r="F60" s="1487">
        <v>0</v>
      </c>
      <c r="G60" s="1487">
        <v>0</v>
      </c>
      <c r="H60" s="1487">
        <v>0</v>
      </c>
      <c r="I60" s="1487">
        <v>0</v>
      </c>
      <c r="J60" s="1487">
        <v>0</v>
      </c>
      <c r="K60" s="1487">
        <v>0</v>
      </c>
      <c r="L60" s="1487">
        <v>110.31</v>
      </c>
    </row>
    <row r="61" spans="1:12" s="1489" customFormat="1" ht="23.1" customHeight="1">
      <c r="A61" s="1486" t="s">
        <v>919</v>
      </c>
      <c r="B61" s="1488">
        <v>34</v>
      </c>
      <c r="C61" s="1480">
        <v>758</v>
      </c>
      <c r="D61" s="1487">
        <v>0</v>
      </c>
      <c r="E61" s="1487">
        <v>0</v>
      </c>
      <c r="F61" s="1487">
        <v>16201.39</v>
      </c>
      <c r="G61" s="1487">
        <v>850</v>
      </c>
      <c r="H61" s="1487">
        <v>0</v>
      </c>
      <c r="I61" s="1487">
        <v>318020.45</v>
      </c>
      <c r="J61" s="1487">
        <v>113662.86</v>
      </c>
      <c r="K61" s="1487">
        <v>0</v>
      </c>
      <c r="L61" s="1487">
        <v>0</v>
      </c>
    </row>
    <row r="62" spans="1:12" s="1489" customFormat="1" ht="23.1" customHeight="1">
      <c r="A62" s="1486" t="s">
        <v>821</v>
      </c>
      <c r="B62" s="1488">
        <v>34</v>
      </c>
      <c r="C62" s="1480">
        <v>758</v>
      </c>
      <c r="D62" s="1487">
        <v>2311062.69</v>
      </c>
      <c r="E62" s="1487">
        <v>176041.03</v>
      </c>
      <c r="F62" s="1487">
        <v>0</v>
      </c>
      <c r="G62" s="1487">
        <v>0</v>
      </c>
      <c r="H62" s="1487">
        <v>0</v>
      </c>
      <c r="I62" s="1487">
        <v>0</v>
      </c>
      <c r="J62" s="1487">
        <v>0</v>
      </c>
      <c r="K62" s="1487">
        <v>0</v>
      </c>
      <c r="L62" s="1487">
        <v>0</v>
      </c>
    </row>
    <row r="63" spans="1:12" s="1489" customFormat="1" ht="23.1" customHeight="1">
      <c r="A63" s="1486" t="s">
        <v>836</v>
      </c>
      <c r="B63" s="1488">
        <v>34</v>
      </c>
      <c r="C63" s="1480">
        <v>758</v>
      </c>
      <c r="D63" s="1487">
        <v>0</v>
      </c>
      <c r="E63" s="1487">
        <v>0</v>
      </c>
      <c r="F63" s="1487">
        <v>0</v>
      </c>
      <c r="G63" s="1487">
        <v>31050.560000000001</v>
      </c>
      <c r="H63" s="1487">
        <v>0</v>
      </c>
      <c r="I63" s="1487">
        <v>98217.84</v>
      </c>
      <c r="J63" s="1487">
        <v>32936.89</v>
      </c>
      <c r="K63" s="1487">
        <v>0</v>
      </c>
      <c r="L63" s="1487">
        <v>0</v>
      </c>
    </row>
    <row r="64" spans="1:12" s="1489" customFormat="1" ht="23.1" customHeight="1">
      <c r="A64" s="1486" t="s">
        <v>920</v>
      </c>
      <c r="B64" s="1488">
        <v>34</v>
      </c>
      <c r="C64" s="1480">
        <v>758</v>
      </c>
      <c r="D64" s="1487">
        <v>9728660.7599999998</v>
      </c>
      <c r="E64" s="1487">
        <v>334249.89</v>
      </c>
      <c r="F64" s="1487">
        <v>0</v>
      </c>
      <c r="G64" s="1487">
        <v>0</v>
      </c>
      <c r="H64" s="1487">
        <v>0</v>
      </c>
      <c r="I64" s="1487">
        <v>0</v>
      </c>
      <c r="J64" s="1487">
        <v>0</v>
      </c>
      <c r="K64" s="1487">
        <v>0</v>
      </c>
      <c r="L64" s="1487">
        <v>0</v>
      </c>
    </row>
    <row r="65" spans="1:12" s="1489" customFormat="1" ht="23.1" customHeight="1">
      <c r="A65" s="1486" t="s">
        <v>921</v>
      </c>
      <c r="B65" s="1488">
        <v>34</v>
      </c>
      <c r="C65" s="1480">
        <v>758</v>
      </c>
      <c r="D65" s="1487">
        <v>0</v>
      </c>
      <c r="E65" s="1487">
        <v>110.16</v>
      </c>
      <c r="F65" s="1487">
        <v>52567.13</v>
      </c>
      <c r="G65" s="1487">
        <v>597994.22</v>
      </c>
      <c r="H65" s="1487">
        <v>164692.46</v>
      </c>
      <c r="I65" s="1487">
        <v>493355.03</v>
      </c>
      <c r="J65" s="1487">
        <v>1899.03</v>
      </c>
      <c r="K65" s="1487">
        <v>11707.23</v>
      </c>
      <c r="L65" s="1487">
        <v>0</v>
      </c>
    </row>
    <row r="66" spans="1:12" s="1489" customFormat="1" ht="23.1" customHeight="1">
      <c r="A66" s="1486" t="s">
        <v>922</v>
      </c>
      <c r="B66" s="1488">
        <v>34</v>
      </c>
      <c r="C66" s="1480">
        <v>758</v>
      </c>
      <c r="D66" s="1487">
        <v>13859258.07</v>
      </c>
      <c r="E66" s="1487">
        <v>209650.83</v>
      </c>
      <c r="F66" s="1487">
        <v>0</v>
      </c>
      <c r="G66" s="1487">
        <v>0</v>
      </c>
      <c r="H66" s="1487">
        <v>0</v>
      </c>
      <c r="I66" s="1487">
        <v>0</v>
      </c>
      <c r="J66" s="1487">
        <v>0</v>
      </c>
      <c r="K66" s="1487">
        <v>0</v>
      </c>
      <c r="L66" s="1487">
        <v>229100</v>
      </c>
    </row>
    <row r="67" spans="1:12" s="1489" customFormat="1" ht="23.1" customHeight="1">
      <c r="A67" s="1486" t="s">
        <v>923</v>
      </c>
      <c r="B67" s="1488">
        <v>34</v>
      </c>
      <c r="C67" s="1480">
        <v>758</v>
      </c>
      <c r="D67" s="1487">
        <v>0</v>
      </c>
      <c r="E67" s="1487">
        <v>0</v>
      </c>
      <c r="F67" s="1487">
        <v>0</v>
      </c>
      <c r="G67" s="1487">
        <v>191985.91</v>
      </c>
      <c r="H67" s="1487">
        <v>0</v>
      </c>
      <c r="I67" s="1487">
        <v>0</v>
      </c>
      <c r="J67" s="1487">
        <v>139308.29999999999</v>
      </c>
      <c r="K67" s="1487">
        <v>23851.82</v>
      </c>
      <c r="L67" s="1487">
        <v>0</v>
      </c>
    </row>
    <row r="68" spans="1:12" s="1489" customFormat="1" ht="23.1" customHeight="1">
      <c r="A68" s="1486" t="s">
        <v>924</v>
      </c>
      <c r="B68" s="1488">
        <v>34</v>
      </c>
      <c r="C68" s="1480">
        <v>758</v>
      </c>
      <c r="D68" s="1487">
        <v>18487495.439999998</v>
      </c>
      <c r="E68" s="1487">
        <v>24510.1</v>
      </c>
      <c r="F68" s="1487">
        <v>0</v>
      </c>
      <c r="G68" s="1487">
        <v>0</v>
      </c>
      <c r="H68" s="1487">
        <v>0</v>
      </c>
      <c r="I68" s="1487">
        <v>0</v>
      </c>
      <c r="J68" s="1487">
        <v>0</v>
      </c>
      <c r="K68" s="1487">
        <v>0</v>
      </c>
      <c r="L68" s="1487">
        <v>0</v>
      </c>
    </row>
    <row r="69" spans="1:12" s="1489" customFormat="1" ht="23.1" customHeight="1">
      <c r="A69" s="1486" t="s">
        <v>925</v>
      </c>
      <c r="B69" s="1488">
        <v>34</v>
      </c>
      <c r="C69" s="1480">
        <v>758</v>
      </c>
      <c r="D69" s="1487">
        <v>0</v>
      </c>
      <c r="E69" s="1487">
        <v>40673.769999999997</v>
      </c>
      <c r="F69" s="1487">
        <v>138958.46</v>
      </c>
      <c r="G69" s="1487">
        <v>99083.69</v>
      </c>
      <c r="H69" s="1487">
        <v>35499.660000000003</v>
      </c>
      <c r="I69" s="1487">
        <v>304215</v>
      </c>
      <c r="J69" s="1487">
        <v>2528.36</v>
      </c>
      <c r="K69" s="1487">
        <v>0</v>
      </c>
      <c r="L69" s="1487">
        <v>0</v>
      </c>
    </row>
    <row r="70" spans="1:12" s="1489" customFormat="1" ht="23.1" customHeight="1">
      <c r="A70" s="1486" t="s">
        <v>865</v>
      </c>
      <c r="B70" s="1488">
        <v>34</v>
      </c>
      <c r="C70" s="1480">
        <v>758</v>
      </c>
      <c r="D70" s="1487">
        <v>1855144.4900000002</v>
      </c>
      <c r="E70" s="1487">
        <v>45217.52</v>
      </c>
      <c r="F70" s="1487">
        <v>6245.26</v>
      </c>
      <c r="G70" s="1487">
        <v>0</v>
      </c>
      <c r="H70" s="1487">
        <v>0</v>
      </c>
      <c r="I70" s="1487">
        <v>0</v>
      </c>
      <c r="J70" s="1487">
        <v>0</v>
      </c>
      <c r="K70" s="1487">
        <v>0</v>
      </c>
      <c r="L70" s="1487">
        <v>27189.53</v>
      </c>
    </row>
    <row r="71" spans="1:12" s="1489" customFormat="1" ht="23.1" customHeight="1">
      <c r="A71" s="1486" t="s">
        <v>926</v>
      </c>
      <c r="B71" s="1488">
        <v>34</v>
      </c>
      <c r="C71" s="1480">
        <v>758</v>
      </c>
      <c r="D71" s="1487">
        <v>0</v>
      </c>
      <c r="E71" s="1487">
        <v>0</v>
      </c>
      <c r="F71" s="1487">
        <v>0</v>
      </c>
      <c r="G71" s="1487">
        <v>0</v>
      </c>
      <c r="H71" s="1487">
        <v>0</v>
      </c>
      <c r="I71" s="1487">
        <v>0</v>
      </c>
      <c r="J71" s="1487">
        <v>4716.75</v>
      </c>
      <c r="K71" s="1487">
        <v>196725.17</v>
      </c>
      <c r="L71" s="1487">
        <v>0</v>
      </c>
    </row>
    <row r="72" spans="1:12" s="1489" customFormat="1" ht="23.1" customHeight="1">
      <c r="A72" s="1486" t="s">
        <v>826</v>
      </c>
      <c r="B72" s="1488">
        <v>34</v>
      </c>
      <c r="C72" s="1480">
        <v>758</v>
      </c>
      <c r="D72" s="1487">
        <v>12168350.199999999</v>
      </c>
      <c r="E72" s="1487">
        <v>283227.53000000003</v>
      </c>
      <c r="F72" s="1487">
        <v>0</v>
      </c>
      <c r="G72" s="1487">
        <v>0</v>
      </c>
      <c r="H72" s="1487">
        <v>0</v>
      </c>
      <c r="I72" s="1487">
        <v>0</v>
      </c>
      <c r="J72" s="1487">
        <v>0</v>
      </c>
      <c r="K72" s="1487">
        <v>0</v>
      </c>
      <c r="L72" s="1487">
        <v>0</v>
      </c>
    </row>
    <row r="73" spans="1:12" s="1489" customFormat="1" ht="23.1" customHeight="1">
      <c r="A73" s="1486" t="s">
        <v>927</v>
      </c>
      <c r="B73" s="1488">
        <v>34</v>
      </c>
      <c r="C73" s="1480">
        <v>758</v>
      </c>
      <c r="D73" s="1487">
        <v>0</v>
      </c>
      <c r="E73" s="1487">
        <v>18819</v>
      </c>
      <c r="F73" s="1487">
        <v>0</v>
      </c>
      <c r="G73" s="1487">
        <v>0</v>
      </c>
      <c r="H73" s="1487">
        <v>2000</v>
      </c>
      <c r="I73" s="1487">
        <v>53922.559999999998</v>
      </c>
      <c r="J73" s="1487">
        <v>51838</v>
      </c>
      <c r="K73" s="1487">
        <v>0</v>
      </c>
      <c r="L73" s="1487">
        <v>0</v>
      </c>
    </row>
    <row r="74" spans="1:12" s="1489" customFormat="1" ht="23.1" customHeight="1">
      <c r="A74" s="1486" t="s">
        <v>928</v>
      </c>
      <c r="B74" s="1488">
        <v>34</v>
      </c>
      <c r="C74" s="1480">
        <v>758</v>
      </c>
      <c r="D74" s="1487">
        <v>10011836.6</v>
      </c>
      <c r="E74" s="1487">
        <v>101.55</v>
      </c>
      <c r="F74" s="1487">
        <v>0</v>
      </c>
      <c r="G74" s="1487">
        <v>0</v>
      </c>
      <c r="H74" s="1487">
        <v>0</v>
      </c>
      <c r="I74" s="1487">
        <v>0</v>
      </c>
      <c r="J74" s="1487">
        <v>0</v>
      </c>
      <c r="K74" s="1487">
        <v>0</v>
      </c>
      <c r="L74" s="1487">
        <v>180830.34</v>
      </c>
    </row>
    <row r="75" spans="1:12" s="1489" customFormat="1" ht="23.1" customHeight="1">
      <c r="A75" s="1486" t="s">
        <v>810</v>
      </c>
      <c r="B75" s="1488">
        <v>34</v>
      </c>
      <c r="C75" s="1480">
        <v>801</v>
      </c>
      <c r="D75" s="1491">
        <v>441801.02</v>
      </c>
      <c r="E75" s="1491">
        <v>2615457.2000000002</v>
      </c>
      <c r="F75" s="1491">
        <v>1275724.0900000001</v>
      </c>
      <c r="G75" s="1491">
        <v>0</v>
      </c>
      <c r="H75" s="1491">
        <v>0</v>
      </c>
      <c r="I75" s="1491">
        <v>0</v>
      </c>
      <c r="J75" s="1491">
        <v>0</v>
      </c>
      <c r="K75" s="1491">
        <v>0</v>
      </c>
      <c r="L75" s="1491">
        <v>0</v>
      </c>
    </row>
    <row r="76" spans="1:12" s="1489" customFormat="1" ht="23.1" customHeight="1">
      <c r="A76" s="1486" t="s">
        <v>810</v>
      </c>
      <c r="B76" s="1488">
        <v>34</v>
      </c>
      <c r="C76" s="1480">
        <v>803</v>
      </c>
      <c r="D76" s="1487">
        <v>0</v>
      </c>
      <c r="E76" s="1487">
        <v>0</v>
      </c>
      <c r="F76" s="1487">
        <v>0</v>
      </c>
      <c r="G76" s="1487">
        <v>0</v>
      </c>
      <c r="H76" s="1487">
        <v>0</v>
      </c>
      <c r="I76" s="1487">
        <v>0</v>
      </c>
      <c r="J76" s="1487">
        <v>0</v>
      </c>
      <c r="K76" s="1487">
        <v>0</v>
      </c>
      <c r="L76" s="1487">
        <v>66688.899999999994</v>
      </c>
    </row>
    <row r="77" spans="1:12" s="1489" customFormat="1" ht="23.1" customHeight="1">
      <c r="A77" s="1486" t="s">
        <v>810</v>
      </c>
      <c r="B77" s="1488">
        <v>34</v>
      </c>
      <c r="C77" s="1480">
        <v>853</v>
      </c>
      <c r="D77" s="1487">
        <v>9821859.709999999</v>
      </c>
      <c r="E77" s="1487">
        <v>243403.85</v>
      </c>
      <c r="F77" s="1487">
        <v>0</v>
      </c>
      <c r="G77" s="1487">
        <v>0</v>
      </c>
      <c r="H77" s="1487">
        <v>0</v>
      </c>
      <c r="I77" s="1487">
        <v>0</v>
      </c>
      <c r="J77" s="1487">
        <v>0</v>
      </c>
      <c r="K77" s="1487">
        <v>0</v>
      </c>
      <c r="L77" s="1487">
        <v>92522.25</v>
      </c>
    </row>
    <row r="78" spans="1:12" s="1489" customFormat="1" ht="23.1" customHeight="1">
      <c r="A78" s="1486" t="s">
        <v>874</v>
      </c>
      <c r="B78" s="1488">
        <v>37</v>
      </c>
      <c r="C78" s="1480">
        <v>755</v>
      </c>
      <c r="D78" s="1487">
        <v>0</v>
      </c>
      <c r="E78" s="1487">
        <v>0</v>
      </c>
      <c r="F78" s="1487">
        <v>1221.8699999999999</v>
      </c>
      <c r="G78" s="1487">
        <v>2936.82</v>
      </c>
      <c r="H78" s="1487">
        <v>0</v>
      </c>
      <c r="I78" s="1487">
        <v>0</v>
      </c>
      <c r="J78" s="1487">
        <v>0</v>
      </c>
      <c r="K78" s="1487">
        <v>0</v>
      </c>
      <c r="L78" s="1487">
        <v>0</v>
      </c>
    </row>
    <row r="79" spans="1:12" s="1489" customFormat="1" ht="23.1" customHeight="1">
      <c r="A79" s="1486" t="s">
        <v>810</v>
      </c>
      <c r="B79" s="1488">
        <v>38</v>
      </c>
      <c r="C79" s="1480">
        <v>750</v>
      </c>
      <c r="D79" s="1487">
        <v>28.4</v>
      </c>
      <c r="E79" s="1487">
        <v>0</v>
      </c>
      <c r="F79" s="1487">
        <v>0</v>
      </c>
      <c r="G79" s="1487">
        <v>0</v>
      </c>
      <c r="H79" s="1487">
        <v>0</v>
      </c>
      <c r="I79" s="1487">
        <v>0</v>
      </c>
      <c r="J79" s="1487">
        <v>0</v>
      </c>
      <c r="K79" s="1487">
        <v>0</v>
      </c>
      <c r="L79" s="1487">
        <v>0</v>
      </c>
    </row>
    <row r="80" spans="1:12" s="1489" customFormat="1" ht="23.1" customHeight="1">
      <c r="A80" s="1486" t="s">
        <v>906</v>
      </c>
      <c r="B80" s="1488">
        <v>38</v>
      </c>
      <c r="C80" s="1480">
        <v>803</v>
      </c>
      <c r="D80" s="1487">
        <v>0</v>
      </c>
      <c r="E80" s="1487">
        <v>0</v>
      </c>
      <c r="F80" s="1487">
        <v>159831.22</v>
      </c>
      <c r="G80" s="1487">
        <v>0</v>
      </c>
      <c r="H80" s="1487">
        <v>430611.75</v>
      </c>
      <c r="I80" s="1487">
        <v>63501.57</v>
      </c>
      <c r="J80" s="1487">
        <v>15373.69</v>
      </c>
      <c r="K80" s="1487">
        <v>0</v>
      </c>
      <c r="L80" s="1487">
        <v>0</v>
      </c>
    </row>
    <row r="81" spans="1:12" s="1489" customFormat="1" ht="23.1" customHeight="1">
      <c r="A81" s="1486" t="s">
        <v>810</v>
      </c>
      <c r="B81" s="1488">
        <v>38</v>
      </c>
      <c r="C81" s="1480">
        <v>803</v>
      </c>
      <c r="D81" s="1487">
        <v>6626335.3899999997</v>
      </c>
      <c r="E81" s="1487">
        <v>33751.85</v>
      </c>
      <c r="F81" s="1487">
        <v>0</v>
      </c>
      <c r="G81" s="1487">
        <v>0</v>
      </c>
      <c r="H81" s="1487">
        <v>0</v>
      </c>
      <c r="I81" s="1487">
        <v>0</v>
      </c>
      <c r="J81" s="1487">
        <v>0</v>
      </c>
      <c r="K81" s="1487">
        <v>0</v>
      </c>
      <c r="L81" s="1487">
        <v>0</v>
      </c>
    </row>
    <row r="82" spans="1:12" s="1489" customFormat="1" ht="23.1" customHeight="1">
      <c r="A82" s="1486" t="s">
        <v>831</v>
      </c>
      <c r="B82" s="1488">
        <v>39</v>
      </c>
      <c r="C82" s="1480">
        <v>600</v>
      </c>
      <c r="D82" s="1487">
        <v>10132764.199999999</v>
      </c>
      <c r="E82" s="1487">
        <v>2483706.58</v>
      </c>
      <c r="F82" s="1487">
        <v>0</v>
      </c>
      <c r="G82" s="1487">
        <v>0</v>
      </c>
      <c r="H82" s="1487">
        <v>0</v>
      </c>
      <c r="I82" s="1487">
        <v>0</v>
      </c>
      <c r="J82" s="1487">
        <v>0</v>
      </c>
      <c r="K82" s="1487">
        <v>0</v>
      </c>
      <c r="L82" s="1487">
        <v>0</v>
      </c>
    </row>
    <row r="83" spans="1:12" s="1489" customFormat="1" ht="23.1" customHeight="1">
      <c r="A83" s="1486" t="s">
        <v>807</v>
      </c>
      <c r="B83" s="1488">
        <v>39</v>
      </c>
      <c r="C83" s="1480">
        <v>600</v>
      </c>
      <c r="D83" s="1487">
        <v>22615152.100000001</v>
      </c>
      <c r="E83" s="1487">
        <v>7753.02</v>
      </c>
      <c r="F83" s="1487">
        <v>0</v>
      </c>
      <c r="G83" s="1487">
        <v>0</v>
      </c>
      <c r="H83" s="1487">
        <v>0</v>
      </c>
      <c r="I83" s="1487">
        <v>0</v>
      </c>
      <c r="J83" s="1487">
        <v>0</v>
      </c>
      <c r="K83" s="1487">
        <v>0</v>
      </c>
      <c r="L83" s="1487">
        <v>0</v>
      </c>
    </row>
    <row r="84" spans="1:12" s="1489" customFormat="1" ht="23.1" customHeight="1">
      <c r="A84" s="1490" t="s">
        <v>809</v>
      </c>
      <c r="B84" s="1488">
        <v>39</v>
      </c>
      <c r="C84" s="1480">
        <v>600</v>
      </c>
      <c r="D84" s="1487">
        <v>70633.679999999993</v>
      </c>
      <c r="E84" s="1487">
        <v>0</v>
      </c>
      <c r="F84" s="1487">
        <v>0</v>
      </c>
      <c r="G84" s="1487">
        <v>0</v>
      </c>
      <c r="H84" s="1487">
        <v>0</v>
      </c>
      <c r="I84" s="1487">
        <v>0</v>
      </c>
      <c r="J84" s="1487">
        <v>0</v>
      </c>
      <c r="K84" s="1487">
        <v>0</v>
      </c>
      <c r="L84" s="1487">
        <v>0</v>
      </c>
    </row>
    <row r="85" spans="1:12" s="1489" customFormat="1" ht="23.1" customHeight="1">
      <c r="A85" s="1486" t="s">
        <v>807</v>
      </c>
      <c r="B85" s="1488">
        <v>41</v>
      </c>
      <c r="C85" s="1492" t="s">
        <v>369</v>
      </c>
      <c r="D85" s="1487">
        <v>1677159.07</v>
      </c>
      <c r="E85" s="1487">
        <v>0</v>
      </c>
      <c r="F85" s="1487">
        <v>0</v>
      </c>
      <c r="G85" s="1487">
        <v>0</v>
      </c>
      <c r="H85" s="1487">
        <v>0</v>
      </c>
      <c r="I85" s="1487">
        <v>0</v>
      </c>
      <c r="J85" s="1487">
        <v>0</v>
      </c>
      <c r="K85" s="1487">
        <v>0</v>
      </c>
      <c r="L85" s="1487">
        <v>0</v>
      </c>
    </row>
    <row r="86" spans="1:12" s="1489" customFormat="1" ht="23.1" customHeight="1">
      <c r="A86" s="1486" t="s">
        <v>905</v>
      </c>
      <c r="B86" s="1488">
        <v>41</v>
      </c>
      <c r="C86" s="1492" t="s">
        <v>431</v>
      </c>
      <c r="D86" s="1493">
        <v>384.39</v>
      </c>
      <c r="E86" s="1493">
        <v>1074.77</v>
      </c>
      <c r="F86" s="1493">
        <v>0</v>
      </c>
      <c r="G86" s="1493">
        <v>0</v>
      </c>
      <c r="H86" s="1493">
        <v>0</v>
      </c>
      <c r="I86" s="1493">
        <v>0</v>
      </c>
      <c r="J86" s="1493">
        <v>0</v>
      </c>
      <c r="K86" s="1493">
        <v>0</v>
      </c>
      <c r="L86" s="1487">
        <v>0</v>
      </c>
    </row>
    <row r="87" spans="1:12" s="1489" customFormat="1" ht="23.1" customHeight="1">
      <c r="A87" s="1486" t="s">
        <v>807</v>
      </c>
      <c r="B87" s="1488">
        <v>41</v>
      </c>
      <c r="C87" s="1480">
        <v>900</v>
      </c>
      <c r="D87" s="1493">
        <v>30429931.84</v>
      </c>
      <c r="E87" s="1493">
        <v>0</v>
      </c>
      <c r="F87" s="1493">
        <v>0</v>
      </c>
      <c r="G87" s="1493">
        <v>0</v>
      </c>
      <c r="H87" s="1493">
        <v>0</v>
      </c>
      <c r="I87" s="1493">
        <v>0</v>
      </c>
      <c r="J87" s="1493">
        <v>0</v>
      </c>
      <c r="K87" s="1493">
        <v>0</v>
      </c>
      <c r="L87" s="1487">
        <v>1208.47</v>
      </c>
    </row>
    <row r="88" spans="1:12" s="1489" customFormat="1" ht="23.1" customHeight="1">
      <c r="A88" s="1486" t="s">
        <v>873</v>
      </c>
      <c r="B88" s="1488">
        <v>41</v>
      </c>
      <c r="C88" s="1480">
        <v>900</v>
      </c>
      <c r="D88" s="1493">
        <v>0</v>
      </c>
      <c r="E88" s="1493">
        <v>319573.11</v>
      </c>
      <c r="F88" s="1493">
        <v>1608093.15</v>
      </c>
      <c r="G88" s="1493">
        <v>644978.89</v>
      </c>
      <c r="H88" s="1493">
        <v>0</v>
      </c>
      <c r="I88" s="1493">
        <v>0</v>
      </c>
      <c r="J88" s="1493">
        <v>0</v>
      </c>
      <c r="K88" s="1493">
        <v>0</v>
      </c>
      <c r="L88" s="1487">
        <v>1929513.92</v>
      </c>
    </row>
    <row r="89" spans="1:12" s="1489" customFormat="1" ht="23.1" customHeight="1">
      <c r="A89" s="1494" t="s">
        <v>830</v>
      </c>
      <c r="B89" s="1495">
        <v>44</v>
      </c>
      <c r="C89" s="1496">
        <v>10</v>
      </c>
      <c r="D89" s="1493">
        <v>605.38</v>
      </c>
      <c r="E89" s="1493">
        <v>0</v>
      </c>
      <c r="F89" s="1493">
        <v>0</v>
      </c>
      <c r="G89" s="1493">
        <v>0</v>
      </c>
      <c r="H89" s="1493">
        <v>0</v>
      </c>
      <c r="I89" s="1493">
        <v>0</v>
      </c>
      <c r="J89" s="1493">
        <v>0</v>
      </c>
      <c r="K89" s="1493">
        <v>0</v>
      </c>
      <c r="L89" s="1487">
        <v>0</v>
      </c>
    </row>
    <row r="90" spans="1:12" s="1489" customFormat="1" ht="23.1" customHeight="1">
      <c r="A90" s="1486" t="s">
        <v>830</v>
      </c>
      <c r="B90" s="1488">
        <v>44</v>
      </c>
      <c r="C90" s="1480">
        <v>500</v>
      </c>
      <c r="D90" s="1493">
        <v>13880.33</v>
      </c>
      <c r="E90" s="1493">
        <v>35.33</v>
      </c>
      <c r="F90" s="1493">
        <v>0</v>
      </c>
      <c r="G90" s="1493">
        <v>0</v>
      </c>
      <c r="H90" s="1493">
        <v>0</v>
      </c>
      <c r="I90" s="1493">
        <v>0</v>
      </c>
      <c r="J90" s="1493">
        <v>0</v>
      </c>
      <c r="K90" s="1493">
        <v>0</v>
      </c>
      <c r="L90" s="1487">
        <v>0</v>
      </c>
    </row>
    <row r="91" spans="1:12" s="1489" customFormat="1" ht="23.1" customHeight="1">
      <c r="A91" s="1486" t="s">
        <v>905</v>
      </c>
      <c r="B91" s="1488">
        <v>46</v>
      </c>
      <c r="C91" s="1480">
        <v>851</v>
      </c>
      <c r="D91" s="1487">
        <v>0</v>
      </c>
      <c r="E91" s="1487">
        <v>744.93</v>
      </c>
      <c r="F91" s="1487">
        <v>2029.94</v>
      </c>
      <c r="G91" s="1487">
        <v>733.76</v>
      </c>
      <c r="H91" s="1487">
        <v>0</v>
      </c>
      <c r="I91" s="1487">
        <v>0</v>
      </c>
      <c r="J91" s="1487">
        <v>0</v>
      </c>
      <c r="K91" s="1487">
        <v>0</v>
      </c>
      <c r="L91" s="1487">
        <v>0</v>
      </c>
    </row>
    <row r="92" spans="1:12" s="1489" customFormat="1" ht="23.1" customHeight="1">
      <c r="A92" s="1486" t="s">
        <v>874</v>
      </c>
      <c r="B92" s="1488">
        <v>46</v>
      </c>
      <c r="C92" s="1480">
        <v>851</v>
      </c>
      <c r="D92" s="1487">
        <v>127861.08</v>
      </c>
      <c r="E92" s="1487">
        <v>3575.67</v>
      </c>
      <c r="F92" s="1487">
        <v>9743.66</v>
      </c>
      <c r="G92" s="1487">
        <v>3522.04</v>
      </c>
      <c r="H92" s="1487">
        <v>0</v>
      </c>
      <c r="I92" s="1487">
        <v>0</v>
      </c>
      <c r="J92" s="1487">
        <v>0</v>
      </c>
      <c r="K92" s="1487">
        <v>0</v>
      </c>
      <c r="L92" s="1487">
        <v>0</v>
      </c>
    </row>
    <row r="93" spans="1:12" s="1489" customFormat="1" ht="23.1" customHeight="1">
      <c r="A93" s="1486" t="s">
        <v>807</v>
      </c>
      <c r="B93" s="1488">
        <v>46</v>
      </c>
      <c r="C93" s="1480">
        <v>851</v>
      </c>
      <c r="D93" s="1487">
        <v>6426596.8200000003</v>
      </c>
      <c r="E93" s="1487">
        <v>0</v>
      </c>
      <c r="F93" s="1487">
        <v>0</v>
      </c>
      <c r="G93" s="1487">
        <v>0</v>
      </c>
      <c r="H93" s="1487">
        <v>0</v>
      </c>
      <c r="I93" s="1487">
        <v>0</v>
      </c>
      <c r="J93" s="1487">
        <v>0</v>
      </c>
      <c r="K93" s="1487">
        <v>0</v>
      </c>
      <c r="L93" s="1487">
        <v>0</v>
      </c>
    </row>
    <row r="94" spans="1:12" s="1489" customFormat="1" ht="23.1" customHeight="1">
      <c r="A94" s="1486" t="s">
        <v>873</v>
      </c>
      <c r="B94" s="1488">
        <v>46</v>
      </c>
      <c r="C94" s="1480">
        <v>851</v>
      </c>
      <c r="D94" s="1487">
        <v>0</v>
      </c>
      <c r="E94" s="1487">
        <v>0</v>
      </c>
      <c r="F94" s="1487">
        <v>0</v>
      </c>
      <c r="G94" s="1487">
        <v>48906.74</v>
      </c>
      <c r="H94" s="1487">
        <v>0</v>
      </c>
      <c r="I94" s="1487">
        <v>0</v>
      </c>
      <c r="J94" s="1487">
        <v>321.20999999999998</v>
      </c>
      <c r="K94" s="1487">
        <v>0</v>
      </c>
      <c r="L94" s="1487">
        <v>0</v>
      </c>
    </row>
    <row r="95" spans="1:12" s="1489" customFormat="1" ht="23.1" customHeight="1">
      <c r="A95" s="1486" t="s">
        <v>810</v>
      </c>
      <c r="B95" s="1488">
        <v>46</v>
      </c>
      <c r="C95" s="1480">
        <v>851</v>
      </c>
      <c r="D95" s="1487">
        <v>2417791.11</v>
      </c>
      <c r="E95" s="1487">
        <v>36654.57</v>
      </c>
      <c r="F95" s="1487">
        <v>0</v>
      </c>
      <c r="G95" s="1487">
        <v>0</v>
      </c>
      <c r="H95" s="1487">
        <v>0</v>
      </c>
      <c r="I95" s="1487">
        <v>0</v>
      </c>
      <c r="J95" s="1487">
        <v>0</v>
      </c>
      <c r="K95" s="1487">
        <v>0</v>
      </c>
      <c r="L95" s="1487">
        <v>0</v>
      </c>
    </row>
    <row r="96" spans="1:12" s="1489" customFormat="1" ht="23.1" customHeight="1">
      <c r="A96" s="1486" t="s">
        <v>807</v>
      </c>
      <c r="B96" s="1488">
        <v>47</v>
      </c>
      <c r="C96" s="1480">
        <v>150</v>
      </c>
      <c r="D96" s="1487">
        <v>3097829.19</v>
      </c>
      <c r="E96" s="1487">
        <v>815.71</v>
      </c>
      <c r="F96" s="1487">
        <v>0</v>
      </c>
      <c r="G96" s="1487">
        <v>0</v>
      </c>
      <c r="H96" s="1487">
        <v>0</v>
      </c>
      <c r="I96" s="1487">
        <v>0</v>
      </c>
      <c r="J96" s="1487">
        <v>0</v>
      </c>
      <c r="K96" s="1487">
        <v>0</v>
      </c>
      <c r="L96" s="1487">
        <v>0</v>
      </c>
    </row>
    <row r="97" spans="1:22" s="1489" customFormat="1" ht="23.1" customHeight="1">
      <c r="A97" s="1486" t="s">
        <v>873</v>
      </c>
      <c r="B97" s="1488">
        <v>47</v>
      </c>
      <c r="C97" s="1480">
        <v>150</v>
      </c>
      <c r="D97" s="1487">
        <v>0</v>
      </c>
      <c r="E97" s="1487">
        <v>0</v>
      </c>
      <c r="F97" s="1487">
        <v>0</v>
      </c>
      <c r="G97" s="1487">
        <v>1198930.73</v>
      </c>
      <c r="H97" s="1487">
        <v>0</v>
      </c>
      <c r="I97" s="1487">
        <v>0</v>
      </c>
      <c r="J97" s="1487">
        <v>0</v>
      </c>
      <c r="K97" s="1487">
        <v>0</v>
      </c>
      <c r="L97" s="1487">
        <v>0</v>
      </c>
    </row>
    <row r="98" spans="1:22" s="1489" customFormat="1" ht="23.1" customHeight="1">
      <c r="A98" s="1486" t="s">
        <v>807</v>
      </c>
      <c r="B98" s="1488">
        <v>47</v>
      </c>
      <c r="C98" s="1480">
        <v>900</v>
      </c>
      <c r="D98" s="1487">
        <v>23983507.960000001</v>
      </c>
      <c r="E98" s="1487">
        <v>0</v>
      </c>
      <c r="F98" s="1487">
        <v>0</v>
      </c>
      <c r="G98" s="1487">
        <v>0</v>
      </c>
      <c r="H98" s="1487">
        <v>0</v>
      </c>
      <c r="I98" s="1487">
        <v>0</v>
      </c>
      <c r="J98" s="1487">
        <v>0</v>
      </c>
      <c r="K98" s="1487">
        <v>0</v>
      </c>
      <c r="L98" s="1487">
        <v>0</v>
      </c>
    </row>
    <row r="99" spans="1:22" s="1489" customFormat="1" ht="23.1" customHeight="1">
      <c r="A99" s="1497" t="s">
        <v>873</v>
      </c>
      <c r="B99" s="1498">
        <v>47</v>
      </c>
      <c r="C99" s="1499">
        <v>900</v>
      </c>
      <c r="D99" s="1500">
        <v>0</v>
      </c>
      <c r="E99" s="1500">
        <v>42.16</v>
      </c>
      <c r="F99" s="1500">
        <v>21958.560000000001</v>
      </c>
      <c r="G99" s="1500">
        <v>59288.03</v>
      </c>
      <c r="H99" s="1500">
        <v>37439.15</v>
      </c>
      <c r="I99" s="1500">
        <v>7861.23</v>
      </c>
      <c r="J99" s="1500">
        <v>7361.29</v>
      </c>
      <c r="K99" s="1500">
        <v>36857.94</v>
      </c>
      <c r="L99" s="1500">
        <v>0</v>
      </c>
    </row>
    <row r="100" spans="1:22" s="1503" customFormat="1" ht="23.1" customHeight="1">
      <c r="A100" s="1486" t="s">
        <v>929</v>
      </c>
      <c r="B100" s="1488">
        <v>62</v>
      </c>
      <c r="C100" s="1501">
        <v>50</v>
      </c>
      <c r="D100" s="1493">
        <v>689171.23</v>
      </c>
      <c r="E100" s="1493">
        <v>0</v>
      </c>
      <c r="F100" s="1493">
        <v>0</v>
      </c>
      <c r="G100" s="1493">
        <v>0</v>
      </c>
      <c r="H100" s="1493">
        <v>0</v>
      </c>
      <c r="I100" s="1493">
        <v>0</v>
      </c>
      <c r="J100" s="1493">
        <v>0</v>
      </c>
      <c r="K100" s="1493">
        <v>0</v>
      </c>
      <c r="L100" s="1487">
        <v>0</v>
      </c>
      <c r="M100" s="1502"/>
    </row>
    <row r="101" spans="1:22" s="1489" customFormat="1" ht="30.75" customHeight="1">
      <c r="A101" s="1504" t="s">
        <v>930</v>
      </c>
      <c r="B101" s="1505">
        <v>62</v>
      </c>
      <c r="C101" s="1506">
        <v>50</v>
      </c>
      <c r="D101" s="1507">
        <v>0</v>
      </c>
      <c r="E101" s="1507">
        <v>2646.3</v>
      </c>
      <c r="F101" s="1507">
        <v>48862.73</v>
      </c>
      <c r="G101" s="1507">
        <v>42587.08</v>
      </c>
      <c r="H101" s="1507">
        <v>106448.02</v>
      </c>
      <c r="I101" s="1507">
        <v>54941.75</v>
      </c>
      <c r="J101" s="1507">
        <v>1567860.12</v>
      </c>
      <c r="K101" s="1507">
        <v>750</v>
      </c>
      <c r="L101" s="1508">
        <v>0</v>
      </c>
      <c r="M101" s="1509"/>
    </row>
    <row r="102" spans="1:22" s="1514" customFormat="1" ht="28.5" customHeight="1">
      <c r="A102" s="1510"/>
      <c r="B102" s="1510"/>
      <c r="C102" s="1511"/>
      <c r="D102" s="1512">
        <v>565328291.01999986</v>
      </c>
      <c r="E102" s="1512">
        <v>144616527.14000005</v>
      </c>
      <c r="F102" s="1512">
        <v>7750836.9399999995</v>
      </c>
      <c r="G102" s="1512">
        <v>7223828.3899999997</v>
      </c>
      <c r="H102" s="1512">
        <v>11995717.600000003</v>
      </c>
      <c r="I102" s="1512">
        <v>17623002.879999995</v>
      </c>
      <c r="J102" s="1512">
        <v>5631446.2999999989</v>
      </c>
      <c r="K102" s="1512">
        <v>8779906.129999999</v>
      </c>
      <c r="L102" s="1512">
        <v>3499146.8200000003</v>
      </c>
      <c r="M102" s="1513"/>
      <c r="N102" s="1513"/>
      <c r="O102" s="1513"/>
      <c r="P102" s="1513"/>
      <c r="Q102" s="1513"/>
      <c r="R102" s="1513"/>
      <c r="S102" s="1513"/>
      <c r="T102" s="1513"/>
      <c r="U102" s="1513"/>
      <c r="V102" s="1513"/>
    </row>
    <row r="103" spans="1:22" s="1519" customFormat="1" ht="18.600000000000001" customHeight="1">
      <c r="A103" s="1515"/>
      <c r="B103" s="1515"/>
      <c r="C103" s="1515"/>
      <c r="D103" s="1515"/>
      <c r="E103" s="1516"/>
      <c r="F103" s="1516"/>
      <c r="G103" s="1516"/>
      <c r="H103" s="1516"/>
      <c r="I103" s="1516"/>
      <c r="J103" s="1517"/>
      <c r="K103" s="1517"/>
      <c r="L103" s="1517"/>
      <c r="M103" s="1518"/>
      <c r="N103" s="1518"/>
      <c r="O103" s="1518"/>
      <c r="P103" s="1518"/>
      <c r="Q103" s="1518"/>
      <c r="R103" s="1518"/>
      <c r="S103" s="1518"/>
      <c r="T103" s="1518"/>
      <c r="U103" s="1518"/>
      <c r="V103" s="1518"/>
    </row>
    <row r="104" spans="1:22" s="1479" customFormat="1" ht="24.6" customHeight="1">
      <c r="A104" s="1520"/>
      <c r="B104" s="1520"/>
      <c r="C104" s="1174"/>
      <c r="D104" s="1509"/>
      <c r="E104" s="1509"/>
      <c r="F104" s="1509"/>
      <c r="G104" s="1509"/>
      <c r="H104" s="1509"/>
      <c r="I104" s="1509"/>
      <c r="J104" s="1509"/>
      <c r="K104" s="1509"/>
      <c r="L104" s="1509"/>
      <c r="M104" s="1478"/>
      <c r="N104" s="1478"/>
      <c r="O104" s="1478"/>
      <c r="P104" s="1478"/>
      <c r="Q104" s="1478"/>
      <c r="R104" s="1478"/>
      <c r="S104" s="1478"/>
      <c r="T104" s="1478"/>
      <c r="U104" s="1478"/>
      <c r="V104" s="1478"/>
    </row>
    <row r="105" spans="1:22" s="1479" customFormat="1">
      <c r="A105" s="1521"/>
      <c r="B105" s="1520"/>
      <c r="C105" s="1174"/>
      <c r="D105" s="1509"/>
      <c r="E105" s="1509"/>
      <c r="F105" s="1509"/>
      <c r="G105" s="1509"/>
      <c r="H105" s="1509"/>
      <c r="I105" s="1509"/>
      <c r="J105" s="1509"/>
      <c r="K105" s="1509"/>
      <c r="L105" s="1509"/>
      <c r="M105" s="1478"/>
      <c r="N105" s="1478"/>
      <c r="O105" s="1478"/>
      <c r="P105" s="1478"/>
      <c r="Q105" s="1478"/>
      <c r="R105" s="1478"/>
      <c r="S105" s="1478"/>
      <c r="T105" s="1478"/>
      <c r="U105" s="1478"/>
      <c r="V105" s="1478"/>
    </row>
    <row r="106" spans="1:22" s="1479" customFormat="1">
      <c r="A106" s="1521"/>
      <c r="B106" s="1521"/>
      <c r="C106" s="1174"/>
      <c r="D106" s="1522"/>
      <c r="E106" s="1522"/>
      <c r="F106" s="1522"/>
      <c r="G106" s="1522"/>
      <c r="H106" s="1522"/>
      <c r="I106" s="1522"/>
      <c r="J106" s="1522"/>
      <c r="K106" s="1522"/>
      <c r="L106" s="1522"/>
      <c r="M106" s="1478"/>
      <c r="N106" s="1478"/>
      <c r="O106" s="1478"/>
      <c r="P106" s="1478"/>
      <c r="Q106" s="1478"/>
      <c r="R106" s="1478"/>
      <c r="S106" s="1478"/>
      <c r="T106" s="1478"/>
      <c r="U106" s="1478"/>
      <c r="V106" s="1478"/>
    </row>
    <row r="107" spans="1:22" s="1479" customFormat="1">
      <c r="A107" s="1521"/>
      <c r="B107" s="1475"/>
      <c r="C107" s="1174"/>
      <c r="D107" s="1522"/>
      <c r="E107" s="1522"/>
      <c r="F107" s="1522"/>
      <c r="G107" s="1522"/>
      <c r="H107" s="1522"/>
      <c r="I107" s="1522"/>
      <c r="J107" s="1522"/>
      <c r="K107" s="1522"/>
      <c r="L107" s="1522"/>
      <c r="M107" s="1478"/>
      <c r="N107" s="1478"/>
      <c r="O107" s="1478"/>
      <c r="P107" s="1478"/>
      <c r="Q107" s="1478"/>
      <c r="R107" s="1478"/>
      <c r="S107" s="1478"/>
      <c r="T107" s="1478"/>
      <c r="U107" s="1478"/>
      <c r="V107" s="1478"/>
    </row>
    <row r="108" spans="1:22" s="1479" customFormat="1">
      <c r="A108" s="1756"/>
      <c r="B108" s="1756"/>
      <c r="C108" s="1174"/>
      <c r="D108" s="1509"/>
      <c r="E108" s="1509"/>
      <c r="F108" s="1509"/>
      <c r="G108" s="1509"/>
      <c r="H108" s="1509"/>
      <c r="I108" s="1509"/>
      <c r="J108" s="1509"/>
      <c r="K108" s="1509"/>
      <c r="L108" s="1509"/>
      <c r="M108" s="1478"/>
      <c r="N108" s="1478"/>
      <c r="O108" s="1478"/>
      <c r="P108" s="1478"/>
      <c r="Q108" s="1478"/>
      <c r="R108" s="1478"/>
      <c r="S108" s="1478"/>
      <c r="T108" s="1478"/>
      <c r="U108" s="1478"/>
      <c r="V108" s="1478"/>
    </row>
    <row r="109" spans="1:22" s="1479" customFormat="1">
      <c r="A109" s="1478"/>
      <c r="B109" s="1478"/>
      <c r="C109" s="1174"/>
      <c r="D109" s="1509"/>
      <c r="E109" s="1509"/>
      <c r="F109" s="1509"/>
      <c r="G109" s="1509"/>
      <c r="H109" s="1509"/>
      <c r="I109" s="1509"/>
      <c r="J109" s="1509"/>
      <c r="K109" s="1509"/>
      <c r="L109" s="1509"/>
      <c r="M109" s="1478"/>
      <c r="N109" s="1478"/>
      <c r="O109" s="1478"/>
      <c r="P109" s="1478"/>
      <c r="Q109" s="1478"/>
      <c r="R109" s="1478"/>
      <c r="S109" s="1478"/>
      <c r="T109" s="1478"/>
      <c r="U109" s="1478"/>
      <c r="V109" s="1478"/>
    </row>
    <row r="110" spans="1:22" s="1479" customFormat="1">
      <c r="A110" s="1478"/>
      <c r="B110" s="1478"/>
      <c r="C110" s="1174"/>
      <c r="D110" s="1509"/>
      <c r="E110" s="1509"/>
      <c r="F110" s="1509"/>
      <c r="G110" s="1509"/>
      <c r="H110" s="1509"/>
      <c r="I110" s="1509"/>
      <c r="J110" s="1509"/>
      <c r="K110" s="1509"/>
      <c r="L110" s="1509"/>
      <c r="M110" s="1478"/>
      <c r="N110" s="1478"/>
      <c r="O110" s="1478"/>
      <c r="P110" s="1478"/>
      <c r="Q110" s="1478"/>
      <c r="R110" s="1478"/>
      <c r="S110" s="1478"/>
      <c r="T110" s="1478"/>
      <c r="U110" s="1478"/>
      <c r="V110" s="1478"/>
    </row>
    <row r="111" spans="1:22" s="1479" customFormat="1">
      <c r="A111" s="1752"/>
      <c r="B111" s="1752"/>
      <c r="C111" s="1174"/>
      <c r="D111" s="1509"/>
      <c r="E111" s="1509"/>
      <c r="F111" s="1509"/>
      <c r="G111" s="1509"/>
      <c r="H111" s="1509"/>
      <c r="I111" s="1509"/>
      <c r="J111" s="1509"/>
      <c r="K111" s="1509"/>
      <c r="L111" s="1509"/>
      <c r="M111" s="1478"/>
      <c r="N111" s="1478"/>
      <c r="O111" s="1478"/>
      <c r="P111" s="1478"/>
      <c r="Q111" s="1478"/>
      <c r="R111" s="1478"/>
      <c r="S111" s="1478"/>
      <c r="T111" s="1478"/>
      <c r="U111" s="1478"/>
      <c r="V111" s="1478"/>
    </row>
    <row r="112" spans="1:22" s="1479" customFormat="1">
      <c r="A112" s="1478"/>
      <c r="B112" s="1478"/>
      <c r="C112" s="1174"/>
      <c r="D112" s="1509"/>
      <c r="E112" s="1509"/>
      <c r="F112" s="1509"/>
      <c r="G112" s="1509"/>
      <c r="H112" s="1509"/>
      <c r="I112" s="1509"/>
      <c r="J112" s="1509"/>
      <c r="K112" s="1509"/>
      <c r="L112" s="1509"/>
      <c r="M112" s="1478"/>
      <c r="N112" s="1478"/>
      <c r="O112" s="1478"/>
      <c r="P112" s="1478"/>
      <c r="Q112" s="1478"/>
      <c r="R112" s="1478"/>
      <c r="S112" s="1478"/>
      <c r="T112" s="1478"/>
      <c r="U112" s="1478"/>
      <c r="V112" s="1478"/>
    </row>
    <row r="113" spans="1:22" s="1479" customFormat="1">
      <c r="A113" s="1478"/>
      <c r="B113" s="1478"/>
      <c r="C113" s="1174"/>
      <c r="D113" s="1509"/>
      <c r="E113" s="1509"/>
      <c r="F113" s="1509"/>
      <c r="G113" s="1509"/>
      <c r="H113" s="1509"/>
      <c r="I113" s="1509"/>
      <c r="J113" s="1509"/>
      <c r="K113" s="1509"/>
      <c r="L113" s="1509"/>
      <c r="M113" s="1478"/>
      <c r="N113" s="1478"/>
      <c r="O113" s="1478"/>
      <c r="P113" s="1478"/>
      <c r="Q113" s="1478"/>
      <c r="R113" s="1478"/>
      <c r="S113" s="1478"/>
      <c r="T113" s="1478"/>
      <c r="U113" s="1478"/>
      <c r="V113" s="1478"/>
    </row>
    <row r="114" spans="1:22">
      <c r="C114" s="1174"/>
      <c r="D114" s="1509"/>
      <c r="E114" s="1509"/>
      <c r="F114" s="1509"/>
      <c r="G114" s="1509"/>
      <c r="H114" s="1509"/>
      <c r="I114" s="1509"/>
      <c r="J114" s="1509"/>
      <c r="K114" s="1509"/>
      <c r="L114" s="1509"/>
    </row>
    <row r="115" spans="1:22">
      <c r="C115" s="1174"/>
      <c r="D115" s="1509"/>
      <c r="E115" s="1509"/>
      <c r="F115" s="1509"/>
      <c r="G115" s="1509"/>
      <c r="H115" s="1509"/>
      <c r="I115" s="1509"/>
      <c r="J115" s="1509"/>
      <c r="K115" s="1509"/>
      <c r="L115" s="1509"/>
    </row>
    <row r="116" spans="1:22">
      <c r="C116" s="1174"/>
      <c r="D116" s="1509"/>
      <c r="E116" s="1509"/>
      <c r="F116" s="1509"/>
      <c r="G116" s="1509"/>
      <c r="H116" s="1509"/>
      <c r="I116" s="1509"/>
      <c r="J116" s="1509"/>
      <c r="K116" s="1509"/>
      <c r="L116" s="1509"/>
    </row>
    <row r="117" spans="1:22">
      <c r="C117" s="1174"/>
      <c r="D117" s="1509"/>
      <c r="E117" s="1509"/>
      <c r="F117" s="1509"/>
      <c r="G117" s="1509"/>
      <c r="H117" s="1509"/>
      <c r="I117" s="1509"/>
      <c r="J117" s="1509"/>
      <c r="K117" s="1509"/>
      <c r="L117" s="1509"/>
    </row>
    <row r="123" spans="1:22" ht="15.75">
      <c r="A123" s="1525"/>
    </row>
  </sheetData>
  <mergeCells count="17">
    <mergeCell ref="K6:K10"/>
    <mergeCell ref="A108:B108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  <mergeCell ref="A111:B111"/>
    <mergeCell ref="G6:G10"/>
    <mergeCell ref="H6:H10"/>
    <mergeCell ref="I6:I10"/>
    <mergeCell ref="J6:J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7" firstPageNumber="75" fitToHeight="0" orientation="landscape" useFirstPageNumber="1" r:id="rId1"/>
  <headerFooter>
    <oddHeader>&amp;C- &amp;P -</oddHeader>
  </headerFooter>
  <rowBreaks count="2" manualBreakCount="2">
    <brk id="41" max="16383" man="1"/>
    <brk id="71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zoomScale="75" workbookViewId="0">
      <selection activeCell="H21" sqref="H21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489" t="s">
        <v>547</v>
      </c>
    </row>
    <row r="2" spans="1:20" ht="15">
      <c r="A2" s="489" t="s">
        <v>548</v>
      </c>
    </row>
    <row r="3" spans="1:20" ht="15">
      <c r="A3" s="489" t="s">
        <v>549</v>
      </c>
    </row>
    <row r="4" spans="1:20" ht="15">
      <c r="A4" s="489" t="s">
        <v>550</v>
      </c>
    </row>
    <row r="5" spans="1:20" ht="18" customHeight="1">
      <c r="A5" s="489" t="s">
        <v>551</v>
      </c>
    </row>
    <row r="6" spans="1:20" ht="15">
      <c r="A6" s="489" t="s">
        <v>560</v>
      </c>
    </row>
    <row r="7" spans="1:20" ht="15">
      <c r="A7" s="490" t="s">
        <v>561</v>
      </c>
    </row>
    <row r="8" spans="1:20" ht="15">
      <c r="A8" s="490" t="s">
        <v>562</v>
      </c>
    </row>
    <row r="9" spans="1:20" ht="15">
      <c r="A9" s="490" t="s">
        <v>563</v>
      </c>
    </row>
    <row r="10" spans="1:20" ht="15">
      <c r="A10" s="490" t="s">
        <v>564</v>
      </c>
    </row>
    <row r="11" spans="1:20" ht="15">
      <c r="A11" s="1079" t="s">
        <v>592</v>
      </c>
      <c r="B11" s="1080"/>
      <c r="C11" s="1080"/>
      <c r="D11" s="1080"/>
      <c r="E11" s="1080"/>
      <c r="F11" s="1080"/>
      <c r="G11" s="1080"/>
      <c r="H11" s="1080"/>
      <c r="I11" s="1080"/>
      <c r="J11" s="1080"/>
      <c r="K11" s="1080"/>
      <c r="L11" s="1080"/>
      <c r="M11" s="1080"/>
      <c r="N11" s="1080"/>
      <c r="O11" s="1080"/>
      <c r="P11" s="1080"/>
      <c r="Q11" s="1080"/>
      <c r="R11" s="1080"/>
      <c r="S11" s="1080"/>
      <c r="T11" s="1080"/>
    </row>
    <row r="12" spans="1:20" ht="15">
      <c r="A12" s="1079" t="s">
        <v>796</v>
      </c>
      <c r="B12" s="1080"/>
      <c r="C12" s="1080"/>
      <c r="D12" s="1080"/>
      <c r="E12" s="1080"/>
      <c r="F12" s="1080"/>
      <c r="G12" s="1080"/>
      <c r="H12" s="1080"/>
      <c r="I12" s="1080"/>
      <c r="J12" s="1080"/>
      <c r="K12" s="1080"/>
      <c r="L12" s="1080"/>
      <c r="M12" s="1080"/>
      <c r="N12" s="1080"/>
      <c r="O12" s="1080"/>
      <c r="P12" s="1080"/>
      <c r="Q12" s="1080"/>
      <c r="R12" s="1080"/>
      <c r="S12" s="1080"/>
      <c r="T12" s="1080"/>
    </row>
    <row r="15" spans="1:20" ht="15">
      <c r="A15" s="489" t="s">
        <v>4</v>
      </c>
    </row>
    <row r="16" spans="1:20" ht="15">
      <c r="A16" s="489" t="s">
        <v>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/>
  </sheetViews>
  <sheetFormatPr defaultRowHeight="12.75"/>
  <sheetData>
    <row r="27" spans="2:2">
      <c r="B27" s="1527" t="s">
        <v>931</v>
      </c>
    </row>
    <row r="28" spans="2:2">
      <c r="B28" s="1528" t="s">
        <v>932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/>
  </sheetViews>
  <sheetFormatPr defaultRowHeight="12.75"/>
  <sheetData>
    <row r="1" spans="1:1">
      <c r="A1" t="s">
        <v>933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101"/>
  <sheetViews>
    <sheetView showGridLines="0" showZeros="0" showOutlineSymbols="0" zoomScale="75" zoomScaleNormal="75" workbookViewId="0"/>
  </sheetViews>
  <sheetFormatPr defaultRowHeight="12.75"/>
  <cols>
    <col min="1" max="1" width="70.28515625" style="292" customWidth="1"/>
    <col min="2" max="2" width="16.85546875" style="292" customWidth="1"/>
    <col min="3" max="5" width="17" style="292" customWidth="1"/>
    <col min="6" max="8" width="11.5703125" style="292" bestFit="1" customWidth="1"/>
    <col min="9" max="13" width="9.140625" style="292"/>
    <col min="14" max="14" width="16.140625" style="292" customWidth="1"/>
    <col min="15" max="16384" width="9.140625" style="292"/>
  </cols>
  <sheetData>
    <row r="1" spans="1:8" ht="17.25" customHeight="1">
      <c r="A1" s="288" t="s">
        <v>455</v>
      </c>
      <c r="B1" s="289"/>
      <c r="C1" s="290"/>
      <c r="D1" s="290"/>
      <c r="E1" s="290"/>
      <c r="F1" s="290"/>
      <c r="G1" s="290"/>
      <c r="H1" s="290"/>
    </row>
    <row r="2" spans="1:8" ht="17.25" customHeight="1">
      <c r="A2" s="293"/>
      <c r="B2" s="293"/>
      <c r="C2" s="290"/>
      <c r="D2" s="290"/>
      <c r="E2" s="290"/>
      <c r="F2" s="290"/>
      <c r="G2" s="290"/>
      <c r="H2" s="290"/>
    </row>
    <row r="3" spans="1:8" ht="17.25" customHeight="1">
      <c r="A3" s="294" t="s">
        <v>456</v>
      </c>
      <c r="B3" s="295"/>
      <c r="C3" s="296"/>
      <c r="D3" s="296"/>
      <c r="E3" s="296"/>
      <c r="F3" s="296"/>
      <c r="G3" s="296"/>
      <c r="H3" s="296"/>
    </row>
    <row r="4" spans="1:8" ht="17.25" customHeight="1">
      <c r="A4" s="297"/>
      <c r="B4" s="297"/>
      <c r="C4" s="291"/>
      <c r="D4" s="291"/>
      <c r="E4" s="291"/>
      <c r="F4" s="291"/>
      <c r="G4" s="291"/>
      <c r="H4" s="291"/>
    </row>
    <row r="5" spans="1:8" ht="17.25" customHeight="1">
      <c r="A5" s="297"/>
      <c r="B5" s="297"/>
      <c r="C5" s="298"/>
      <c r="D5" s="291"/>
      <c r="E5" s="291"/>
      <c r="F5" s="291"/>
      <c r="G5" s="299"/>
      <c r="H5" s="300" t="s">
        <v>2</v>
      </c>
    </row>
    <row r="6" spans="1:8" ht="15.95" customHeight="1">
      <c r="A6" s="301"/>
      <c r="B6" s="302" t="s">
        <v>236</v>
      </c>
      <c r="C6" s="303" t="s">
        <v>238</v>
      </c>
      <c r="D6" s="304"/>
      <c r="E6" s="305"/>
      <c r="F6" s="306" t="s">
        <v>457</v>
      </c>
      <c r="G6" s="304"/>
      <c r="H6" s="305"/>
    </row>
    <row r="7" spans="1:8" ht="15.95" customHeight="1">
      <c r="A7" s="307" t="s">
        <v>3</v>
      </c>
      <c r="B7" s="308" t="s">
        <v>237</v>
      </c>
      <c r="C7" s="309"/>
      <c r="D7" s="309"/>
      <c r="E7" s="309"/>
      <c r="F7" s="309" t="s">
        <v>4</v>
      </c>
      <c r="G7" s="309" t="s">
        <v>4</v>
      </c>
      <c r="H7" s="310"/>
    </row>
    <row r="8" spans="1:8" ht="15.95" customHeight="1">
      <c r="A8" s="311"/>
      <c r="B8" s="312" t="s">
        <v>458</v>
      </c>
      <c r="C8" s="309" t="s">
        <v>459</v>
      </c>
      <c r="D8" s="309" t="s">
        <v>460</v>
      </c>
      <c r="E8" s="309" t="s">
        <v>461</v>
      </c>
      <c r="F8" s="310" t="s">
        <v>242</v>
      </c>
      <c r="G8" s="310" t="s">
        <v>462</v>
      </c>
      <c r="H8" s="310" t="s">
        <v>463</v>
      </c>
    </row>
    <row r="9" spans="1:8" s="317" customFormat="1" ht="9.75" customHeight="1">
      <c r="A9" s="314" t="s">
        <v>464</v>
      </c>
      <c r="B9" s="315">
        <v>2</v>
      </c>
      <c r="C9" s="316">
        <v>3</v>
      </c>
      <c r="D9" s="316">
        <v>4</v>
      </c>
      <c r="E9" s="316">
        <v>5</v>
      </c>
      <c r="F9" s="316">
        <v>6</v>
      </c>
      <c r="G9" s="316">
        <v>7</v>
      </c>
      <c r="H9" s="316">
        <v>8</v>
      </c>
    </row>
    <row r="10" spans="1:8" ht="24" customHeight="1">
      <c r="A10" s="318" t="s">
        <v>465</v>
      </c>
      <c r="B10" s="457">
        <v>355705405</v>
      </c>
      <c r="C10" s="458">
        <v>35191206.236760005</v>
      </c>
      <c r="D10" s="458">
        <v>62020290.262819998</v>
      </c>
      <c r="E10" s="458">
        <v>88469165.334429994</v>
      </c>
      <c r="F10" s="459">
        <v>9.893357183245502E-2</v>
      </c>
      <c r="G10" s="459">
        <v>0.17435858266708093</v>
      </c>
      <c r="H10" s="459">
        <v>0.24871470630149686</v>
      </c>
    </row>
    <row r="11" spans="1:8" ht="24" customHeight="1">
      <c r="A11" s="319" t="s">
        <v>466</v>
      </c>
      <c r="B11" s="460">
        <v>397197405</v>
      </c>
      <c r="C11" s="460">
        <v>26629004.66186</v>
      </c>
      <c r="D11" s="460">
        <v>57559540.073089994</v>
      </c>
      <c r="E11" s="460">
        <v>85341535.46419999</v>
      </c>
      <c r="F11" s="459">
        <v>6.7042242287207288E-2</v>
      </c>
      <c r="G11" s="459">
        <v>0.1449141896410174</v>
      </c>
      <c r="H11" s="459">
        <v>0.21485924729090311</v>
      </c>
    </row>
    <row r="12" spans="1:8" ht="24" customHeight="1">
      <c r="A12" s="318" t="s">
        <v>467</v>
      </c>
      <c r="B12" s="457">
        <v>-41492000</v>
      </c>
      <c r="C12" s="458">
        <v>8562201.574900005</v>
      </c>
      <c r="D12" s="458">
        <v>4460750.1897300035</v>
      </c>
      <c r="E12" s="458">
        <v>3127629.8702300042</v>
      </c>
      <c r="F12" s="459"/>
      <c r="G12" s="459"/>
      <c r="H12" s="459"/>
    </row>
    <row r="13" spans="1:8" ht="24" customHeight="1">
      <c r="A13" s="321" t="s">
        <v>468</v>
      </c>
      <c r="B13" s="461"/>
      <c r="C13" s="462"/>
      <c r="D13" s="462"/>
      <c r="E13" s="462"/>
      <c r="F13" s="463"/>
      <c r="G13" s="463"/>
      <c r="H13" s="463"/>
    </row>
    <row r="14" spans="1:8" ht="15" customHeight="1">
      <c r="A14" s="322" t="s">
        <v>469</v>
      </c>
      <c r="B14" s="457">
        <v>0</v>
      </c>
      <c r="C14" s="457">
        <v>0</v>
      </c>
      <c r="D14" s="457">
        <v>0</v>
      </c>
      <c r="E14" s="457">
        <v>0</v>
      </c>
      <c r="F14" s="459"/>
      <c r="G14" s="459"/>
      <c r="H14" s="459"/>
    </row>
    <row r="15" spans="1:8" ht="27" customHeight="1">
      <c r="A15" s="318" t="s">
        <v>470</v>
      </c>
      <c r="B15" s="457">
        <v>-15460158</v>
      </c>
      <c r="C15" s="457">
        <v>57825.914560000005</v>
      </c>
      <c r="D15" s="457">
        <v>8187.4650000019074</v>
      </c>
      <c r="E15" s="457">
        <v>40691.534359999998</v>
      </c>
      <c r="F15" s="459"/>
      <c r="G15" s="505"/>
      <c r="H15" s="459"/>
    </row>
    <row r="16" spans="1:8" ht="24" customHeight="1">
      <c r="A16" s="323" t="s">
        <v>471</v>
      </c>
      <c r="B16" s="464">
        <v>56952158</v>
      </c>
      <c r="C16" s="464">
        <v>-8562201.5749000013</v>
      </c>
      <c r="D16" s="464">
        <v>-4460750.1897300035</v>
      </c>
      <c r="E16" s="464">
        <v>-3127629.8702300042</v>
      </c>
      <c r="F16" s="504"/>
      <c r="G16" s="465"/>
      <c r="H16" s="463"/>
    </row>
    <row r="17" spans="1:8" ht="24" customHeight="1">
      <c r="A17" s="324" t="s">
        <v>472</v>
      </c>
      <c r="B17" s="466" t="s">
        <v>4</v>
      </c>
      <c r="C17" s="467" t="s">
        <v>4</v>
      </c>
      <c r="D17" s="467"/>
      <c r="E17" s="467"/>
      <c r="F17" s="468" t="s">
        <v>4</v>
      </c>
      <c r="G17" s="468" t="s">
        <v>4</v>
      </c>
      <c r="H17" s="468" t="s">
        <v>4</v>
      </c>
    </row>
    <row r="18" spans="1:8" ht="15">
      <c r="A18" s="325" t="s">
        <v>552</v>
      </c>
      <c r="B18" s="469">
        <v>52843344</v>
      </c>
      <c r="C18" s="469">
        <v>-14175386.317380002</v>
      </c>
      <c r="D18" s="469">
        <v>-8247167.6870899964</v>
      </c>
      <c r="E18" s="469">
        <v>-12670560.2225</v>
      </c>
      <c r="F18" s="468"/>
      <c r="G18" s="468"/>
      <c r="H18" s="468"/>
    </row>
    <row r="19" spans="1:8" ht="15">
      <c r="A19" s="324" t="s">
        <v>473</v>
      </c>
      <c r="B19" s="469">
        <v>0</v>
      </c>
      <c r="C19" s="467">
        <v>0</v>
      </c>
      <c r="D19" s="467">
        <v>0</v>
      </c>
      <c r="E19" s="467">
        <v>0</v>
      </c>
      <c r="F19" s="468"/>
      <c r="G19" s="468"/>
      <c r="H19" s="468"/>
    </row>
    <row r="20" spans="1:8" ht="15">
      <c r="A20" s="324" t="s">
        <v>474</v>
      </c>
      <c r="B20" s="469">
        <v>57916812</v>
      </c>
      <c r="C20" s="467">
        <v>4419128.4546999997</v>
      </c>
      <c r="D20" s="467">
        <v>14401135.788300002</v>
      </c>
      <c r="E20" s="467">
        <v>17893531.355769996</v>
      </c>
      <c r="F20" s="468">
        <v>7.6301307031540339E-2</v>
      </c>
      <c r="G20" s="468">
        <v>0.24865208030269348</v>
      </c>
      <c r="H20" s="468">
        <v>0.3089522841100093</v>
      </c>
    </row>
    <row r="21" spans="1:8" ht="15">
      <c r="A21" s="324" t="s">
        <v>475</v>
      </c>
      <c r="B21" s="469">
        <v>9000000</v>
      </c>
      <c r="C21" s="467">
        <v>10833846.955879999</v>
      </c>
      <c r="D21" s="467">
        <v>10938067.88477</v>
      </c>
      <c r="E21" s="467">
        <v>11310799.324209999</v>
      </c>
      <c r="F21" s="468">
        <v>1.2037607728755555</v>
      </c>
      <c r="G21" s="468">
        <v>1.2153408760855555</v>
      </c>
      <c r="H21" s="468">
        <v>1.2567554804677776</v>
      </c>
    </row>
    <row r="22" spans="1:8" ht="15">
      <c r="A22" s="324" t="s">
        <v>476</v>
      </c>
      <c r="B22" s="469">
        <v>-275886</v>
      </c>
      <c r="C22" s="467">
        <v>652.17100000000005</v>
      </c>
      <c r="D22" s="467">
        <v>1221.8920000000001</v>
      </c>
      <c r="E22" s="467">
        <v>5433.7540899999995</v>
      </c>
      <c r="F22" s="468"/>
      <c r="G22" s="468"/>
      <c r="H22" s="468"/>
    </row>
    <row r="23" spans="1:8" ht="15">
      <c r="A23" s="324" t="s">
        <v>477</v>
      </c>
      <c r="B23" s="469">
        <v>-1487100</v>
      </c>
      <c r="C23" s="467">
        <v>968949.60961000004</v>
      </c>
      <c r="D23" s="467">
        <v>1569900.7472799998</v>
      </c>
      <c r="E23" s="467">
        <v>3630331.3158899997</v>
      </c>
      <c r="F23" s="468"/>
      <c r="G23" s="468"/>
      <c r="H23" s="468"/>
    </row>
    <row r="24" spans="1:8" ht="15" customHeight="1">
      <c r="A24" s="324" t="s">
        <v>478</v>
      </c>
      <c r="B24" s="469">
        <v>31183</v>
      </c>
      <c r="C24" s="467">
        <v>1961.5110500000001</v>
      </c>
      <c r="D24" s="467">
        <v>2113.7463199999997</v>
      </c>
      <c r="E24" s="467">
        <v>360980.35557000001</v>
      </c>
      <c r="F24" s="468">
        <v>6.2903218099605557E-2</v>
      </c>
      <c r="G24" s="468">
        <v>6.7785213738254815E-2</v>
      </c>
      <c r="H24" s="506" t="s">
        <v>934</v>
      </c>
    </row>
    <row r="25" spans="1:8" ht="15">
      <c r="A25" s="324" t="s">
        <v>543</v>
      </c>
      <c r="B25" s="469"/>
      <c r="C25" s="467"/>
      <c r="D25" s="467">
        <v>0</v>
      </c>
      <c r="E25" s="467">
        <v>0</v>
      </c>
      <c r="F25" s="468"/>
      <c r="G25" s="468"/>
      <c r="H25" s="468"/>
    </row>
    <row r="26" spans="1:8" ht="15">
      <c r="A26" s="324" t="s">
        <v>544</v>
      </c>
      <c r="B26" s="469">
        <v>-3269162</v>
      </c>
      <c r="C26" s="467">
        <v>-226257.58143000002</v>
      </c>
      <c r="D26" s="467">
        <v>-486545.56105999998</v>
      </c>
      <c r="E26" s="467">
        <v>-853151.43190999993</v>
      </c>
      <c r="F26" s="468">
        <v>6.9209657224083732E-2</v>
      </c>
      <c r="G26" s="468">
        <v>0.14882883168836539</v>
      </c>
      <c r="H26" s="468">
        <v>0.26096945697704793</v>
      </c>
    </row>
    <row r="27" spans="1:8" ht="15">
      <c r="A27" s="324" t="s">
        <v>540</v>
      </c>
      <c r="B27" s="469">
        <v>-72503</v>
      </c>
      <c r="C27" s="467">
        <v>15173.422769999999</v>
      </c>
      <c r="D27" s="467">
        <v>36061.886810000004</v>
      </c>
      <c r="E27" s="467">
        <v>57105.489200000004</v>
      </c>
      <c r="F27" s="468"/>
      <c r="G27" s="468"/>
      <c r="H27" s="468"/>
    </row>
    <row r="28" spans="1:8" ht="15">
      <c r="A28" s="324" t="s">
        <v>542</v>
      </c>
      <c r="B28" s="469">
        <v>0</v>
      </c>
      <c r="C28" s="467">
        <v>36122594.343800001</v>
      </c>
      <c r="D28" s="467">
        <v>39022900.700070001</v>
      </c>
      <c r="E28" s="467">
        <v>48649541.928750001</v>
      </c>
      <c r="F28" s="468"/>
      <c r="G28" s="468"/>
      <c r="H28" s="468"/>
    </row>
    <row r="29" spans="1:8" ht="15">
      <c r="A29" s="324" t="s">
        <v>541</v>
      </c>
      <c r="B29" s="469">
        <v>9000000</v>
      </c>
      <c r="C29" s="467">
        <v>-5933753.4828399997</v>
      </c>
      <c r="D29" s="467">
        <v>-4313776.6285599973</v>
      </c>
      <c r="E29" s="467">
        <v>-3573951.543430008</v>
      </c>
      <c r="F29" s="468"/>
      <c r="G29" s="468"/>
      <c r="H29" s="468"/>
    </row>
    <row r="30" spans="1:8" ht="24" customHeight="1">
      <c r="A30" s="324" t="s">
        <v>479</v>
      </c>
      <c r="B30" s="469">
        <v>4108814</v>
      </c>
      <c r="C30" s="467">
        <v>5613184.7424799995</v>
      </c>
      <c r="D30" s="467">
        <v>3786417.4973599999</v>
      </c>
      <c r="E30" s="467">
        <v>9542930.3522699997</v>
      </c>
      <c r="F30" s="468">
        <v>1.3661325975038052</v>
      </c>
      <c r="G30" s="468">
        <v>0.92153538645458277</v>
      </c>
      <c r="H30" s="468">
        <v>2.3225510700338345</v>
      </c>
    </row>
    <row r="31" spans="1:8" ht="8.25" customHeight="1">
      <c r="A31" s="326"/>
      <c r="B31" s="470"/>
      <c r="C31" s="471"/>
      <c r="D31" s="471"/>
      <c r="E31" s="471"/>
      <c r="F31" s="472"/>
      <c r="G31" s="472"/>
      <c r="H31" s="472"/>
    </row>
    <row r="33" spans="1:8" s="99" customFormat="1" ht="15">
      <c r="A33" s="491"/>
      <c r="C33" s="126"/>
      <c r="D33" s="126"/>
      <c r="G33" s="98"/>
      <c r="H33" s="98"/>
    </row>
    <row r="34" spans="1:8">
      <c r="B34" s="492"/>
      <c r="C34" s="492"/>
      <c r="D34" s="492"/>
    </row>
    <row r="35" spans="1:8" ht="17.25" customHeight="1">
      <c r="A35" s="288" t="s">
        <v>455</v>
      </c>
      <c r="B35" s="289"/>
      <c r="C35" s="290"/>
      <c r="D35" s="290"/>
      <c r="E35" s="290"/>
      <c r="F35" s="290"/>
      <c r="G35" s="290"/>
      <c r="H35" s="290"/>
    </row>
    <row r="36" spans="1:8" ht="17.25" customHeight="1">
      <c r="A36" s="293"/>
      <c r="B36" s="293"/>
      <c r="C36" s="290"/>
      <c r="D36" s="290"/>
      <c r="E36" s="290"/>
      <c r="F36" s="290"/>
      <c r="G36" s="290"/>
      <c r="H36" s="290"/>
    </row>
    <row r="37" spans="1:8" ht="17.25" customHeight="1">
      <c r="A37" s="294" t="s">
        <v>456</v>
      </c>
      <c r="B37" s="295"/>
      <c r="C37" s="296"/>
      <c r="D37" s="296"/>
      <c r="E37" s="296"/>
      <c r="F37" s="296"/>
      <c r="G37" s="296"/>
      <c r="H37" s="296"/>
    </row>
    <row r="38" spans="1:8" ht="17.25" customHeight="1">
      <c r="A38" s="297"/>
      <c r="B38" s="297"/>
      <c r="C38" s="291"/>
      <c r="D38" s="291"/>
      <c r="E38" s="291"/>
      <c r="F38" s="291"/>
      <c r="G38" s="291"/>
      <c r="H38" s="291"/>
    </row>
    <row r="39" spans="1:8" ht="17.25" customHeight="1">
      <c r="A39" s="297"/>
      <c r="B39" s="297"/>
      <c r="C39" s="298"/>
      <c r="D39" s="291"/>
      <c r="E39" s="291"/>
      <c r="F39" s="291"/>
      <c r="G39" s="299"/>
      <c r="H39" s="300" t="s">
        <v>2</v>
      </c>
    </row>
    <row r="40" spans="1:8" ht="15.95" customHeight="1">
      <c r="A40" s="301"/>
      <c r="B40" s="302" t="s">
        <v>236</v>
      </c>
      <c r="C40" s="303" t="s">
        <v>238</v>
      </c>
      <c r="D40" s="304"/>
      <c r="E40" s="305"/>
      <c r="F40" s="306" t="s">
        <v>457</v>
      </c>
      <c r="G40" s="304"/>
      <c r="H40" s="305"/>
    </row>
    <row r="41" spans="1:8" ht="15.95" customHeight="1">
      <c r="A41" s="307" t="s">
        <v>3</v>
      </c>
      <c r="B41" s="308" t="s">
        <v>237</v>
      </c>
      <c r="C41" s="309"/>
      <c r="D41" s="309"/>
      <c r="E41" s="309"/>
      <c r="F41" s="309" t="s">
        <v>4</v>
      </c>
      <c r="G41" s="309" t="s">
        <v>4</v>
      </c>
      <c r="H41" s="310"/>
    </row>
    <row r="42" spans="1:8" ht="15.95" customHeight="1">
      <c r="A42" s="311"/>
      <c r="B42" s="312" t="s">
        <v>458</v>
      </c>
      <c r="C42" s="309" t="s">
        <v>554</v>
      </c>
      <c r="D42" s="309" t="s">
        <v>555</v>
      </c>
      <c r="E42" s="309" t="s">
        <v>556</v>
      </c>
      <c r="F42" s="310" t="s">
        <v>242</v>
      </c>
      <c r="G42" s="310" t="s">
        <v>462</v>
      </c>
      <c r="H42" s="310" t="s">
        <v>463</v>
      </c>
    </row>
    <row r="43" spans="1:8" s="317" customFormat="1" ht="9.75" customHeight="1">
      <c r="A43" s="314" t="s">
        <v>464</v>
      </c>
      <c r="B43" s="315">
        <v>2</v>
      </c>
      <c r="C43" s="316">
        <v>3</v>
      </c>
      <c r="D43" s="316">
        <v>4</v>
      </c>
      <c r="E43" s="316">
        <v>5</v>
      </c>
      <c r="F43" s="316">
        <v>6</v>
      </c>
      <c r="G43" s="316">
        <v>7</v>
      </c>
      <c r="H43" s="316">
        <v>8</v>
      </c>
    </row>
    <row r="44" spans="1:8" ht="24" customHeight="1">
      <c r="A44" s="318" t="s">
        <v>465</v>
      </c>
      <c r="B44" s="457">
        <v>355705405</v>
      </c>
      <c r="C44" s="458">
        <v>125162284.66164</v>
      </c>
      <c r="D44" s="458">
        <v>154008582.44807997</v>
      </c>
      <c r="E44" s="458">
        <v>182007754.75591001</v>
      </c>
      <c r="F44" s="459">
        <v>0.35187062918439488</v>
      </c>
      <c r="G44" s="459">
        <v>0.43296666365831571</v>
      </c>
      <c r="H44" s="459">
        <v>0.51168116142601205</v>
      </c>
    </row>
    <row r="45" spans="1:8" ht="24" customHeight="1">
      <c r="A45" s="319" t="s">
        <v>466</v>
      </c>
      <c r="B45" s="460">
        <v>397197405</v>
      </c>
      <c r="C45" s="460">
        <v>115837084.79667999</v>
      </c>
      <c r="D45" s="460">
        <v>144423242.82347</v>
      </c>
      <c r="E45" s="460">
        <v>172472282.86998001</v>
      </c>
      <c r="F45" s="459">
        <v>0.29163605637524243</v>
      </c>
      <c r="G45" s="459">
        <v>0.36360570589193553</v>
      </c>
      <c r="H45" s="459">
        <v>0.43422308579780378</v>
      </c>
    </row>
    <row r="46" spans="1:8" ht="24" customHeight="1">
      <c r="A46" s="318" t="s">
        <v>467</v>
      </c>
      <c r="B46" s="457">
        <v>-41492000</v>
      </c>
      <c r="C46" s="458">
        <v>9325199.8649600148</v>
      </c>
      <c r="D46" s="458">
        <v>9585339.624609977</v>
      </c>
      <c r="E46" s="458">
        <v>9535471.8859300017</v>
      </c>
      <c r="F46" s="459"/>
      <c r="G46" s="459"/>
      <c r="H46" s="459"/>
    </row>
    <row r="47" spans="1:8" ht="24" customHeight="1">
      <c r="A47" s="321" t="s">
        <v>468</v>
      </c>
      <c r="B47" s="461"/>
      <c r="C47" s="462"/>
      <c r="D47" s="462"/>
      <c r="E47" s="462"/>
      <c r="F47" s="463"/>
      <c r="G47" s="463"/>
      <c r="H47" s="463"/>
    </row>
    <row r="48" spans="1:8" ht="15" customHeight="1">
      <c r="A48" s="322" t="s">
        <v>469</v>
      </c>
      <c r="B48" s="457">
        <v>0</v>
      </c>
      <c r="C48" s="457">
        <v>0</v>
      </c>
      <c r="D48" s="457">
        <v>0</v>
      </c>
      <c r="E48" s="457">
        <v>2386947.8236500002</v>
      </c>
      <c r="F48" s="459"/>
      <c r="G48" s="459"/>
      <c r="H48" s="459"/>
    </row>
    <row r="49" spans="1:8" ht="27" customHeight="1">
      <c r="A49" s="318" t="s">
        <v>470</v>
      </c>
      <c r="B49" s="457">
        <v>-15460158</v>
      </c>
      <c r="C49" s="457">
        <v>-19727.702140000001</v>
      </c>
      <c r="D49" s="457">
        <v>-7728</v>
      </c>
      <c r="E49" s="457">
        <v>-2382804.5444099996</v>
      </c>
      <c r="F49" s="459">
        <v>1.2760349629027078E-3</v>
      </c>
      <c r="G49" s="459">
        <v>4.9986552530705052E-4</v>
      </c>
      <c r="H49" s="459">
        <v>0.15412549757964955</v>
      </c>
    </row>
    <row r="50" spans="1:8" ht="24" customHeight="1">
      <c r="A50" s="323" t="s">
        <v>471</v>
      </c>
      <c r="B50" s="464">
        <v>56952158</v>
      </c>
      <c r="C50" s="464">
        <v>-9325199.8649600092</v>
      </c>
      <c r="D50" s="464">
        <v>-9585339.624609977</v>
      </c>
      <c r="E50" s="464">
        <v>-7148524.0622800011</v>
      </c>
      <c r="F50" s="504"/>
      <c r="G50" s="465"/>
      <c r="H50" s="463"/>
    </row>
    <row r="51" spans="1:8" ht="24" customHeight="1">
      <c r="A51" s="324" t="s">
        <v>472</v>
      </c>
      <c r="B51" s="466" t="s">
        <v>4</v>
      </c>
      <c r="C51" s="467" t="s">
        <v>4</v>
      </c>
      <c r="D51" s="467"/>
      <c r="E51" s="467"/>
      <c r="F51" s="468" t="s">
        <v>4</v>
      </c>
      <c r="G51" s="468" t="s">
        <v>4</v>
      </c>
      <c r="H51" s="468" t="s">
        <v>4</v>
      </c>
    </row>
    <row r="52" spans="1:8" ht="15">
      <c r="A52" s="325" t="s">
        <v>552</v>
      </c>
      <c r="B52" s="469">
        <v>52843344</v>
      </c>
      <c r="C52" s="469">
        <v>-18633584.460730009</v>
      </c>
      <c r="D52" s="469">
        <v>-18138392.994139981</v>
      </c>
      <c r="E52" s="469">
        <v>-14638645.542649994</v>
      </c>
      <c r="F52" s="468"/>
      <c r="G52" s="468"/>
      <c r="H52" s="468"/>
    </row>
    <row r="53" spans="1:8" ht="15">
      <c r="A53" s="324" t="s">
        <v>473</v>
      </c>
      <c r="B53" s="469">
        <v>0</v>
      </c>
      <c r="C53" s="467">
        <v>0</v>
      </c>
      <c r="D53" s="467">
        <v>0</v>
      </c>
      <c r="E53" s="467">
        <v>0</v>
      </c>
      <c r="F53" s="468"/>
      <c r="G53" s="468"/>
      <c r="H53" s="468"/>
    </row>
    <row r="54" spans="1:8" ht="15">
      <c r="A54" s="324" t="s">
        <v>474</v>
      </c>
      <c r="B54" s="469">
        <v>57916812</v>
      </c>
      <c r="C54" s="467">
        <v>6751135.4211599994</v>
      </c>
      <c r="D54" s="467">
        <v>14193247.176350007</v>
      </c>
      <c r="E54" s="467">
        <v>14916877.080319999</v>
      </c>
      <c r="F54" s="468">
        <v>0.11656607447868504</v>
      </c>
      <c r="G54" s="468">
        <v>0.2450626456502821</v>
      </c>
      <c r="H54" s="468">
        <v>0.25755694357486386</v>
      </c>
    </row>
    <row r="55" spans="1:8" ht="15">
      <c r="A55" s="324" t="s">
        <v>475</v>
      </c>
      <c r="B55" s="469">
        <v>9000000</v>
      </c>
      <c r="C55" s="467">
        <v>11310798.542049998</v>
      </c>
      <c r="D55" s="467">
        <v>11310784.740549998</v>
      </c>
      <c r="E55" s="467">
        <v>11310784.740549998</v>
      </c>
      <c r="F55" s="468">
        <v>1.2567553935611109</v>
      </c>
      <c r="G55" s="468">
        <v>1.256753860061111</v>
      </c>
      <c r="H55" s="468">
        <v>1.256753860061111</v>
      </c>
    </row>
    <row r="56" spans="1:8" ht="15">
      <c r="A56" s="324" t="s">
        <v>476</v>
      </c>
      <c r="B56" s="469">
        <v>-275886</v>
      </c>
      <c r="C56" s="467">
        <v>6174.7220900000002</v>
      </c>
      <c r="D56" s="467">
        <v>6951.8930899999996</v>
      </c>
      <c r="E56" s="467">
        <v>10956.305179999999</v>
      </c>
      <c r="F56" s="468"/>
      <c r="G56" s="468"/>
      <c r="H56" s="468"/>
    </row>
    <row r="57" spans="1:8" ht="15">
      <c r="A57" s="324" t="s">
        <v>477</v>
      </c>
      <c r="B57" s="469">
        <v>-1487100</v>
      </c>
      <c r="C57" s="467">
        <v>4061687.6994700003</v>
      </c>
      <c r="D57" s="467">
        <v>5049868.8212399995</v>
      </c>
      <c r="E57" s="467">
        <v>5921944.7591599999</v>
      </c>
      <c r="F57" s="468"/>
      <c r="G57" s="468"/>
      <c r="H57" s="468"/>
    </row>
    <row r="58" spans="1:8" ht="15" customHeight="1">
      <c r="A58" s="324" t="s">
        <v>478</v>
      </c>
      <c r="B58" s="469">
        <v>31183</v>
      </c>
      <c r="C58" s="467">
        <v>362962.11830999999</v>
      </c>
      <c r="D58" s="467">
        <v>385496.83942000003</v>
      </c>
      <c r="E58" s="467">
        <v>781417.24460999994</v>
      </c>
      <c r="F58" s="506" t="s">
        <v>934</v>
      </c>
      <c r="G58" s="506" t="s">
        <v>934</v>
      </c>
      <c r="H58" s="506" t="s">
        <v>934</v>
      </c>
    </row>
    <row r="59" spans="1:8" ht="15">
      <c r="A59" s="324" t="s">
        <v>543</v>
      </c>
      <c r="B59" s="469"/>
      <c r="C59" s="467"/>
      <c r="D59" s="467">
        <v>0</v>
      </c>
      <c r="E59" s="467">
        <v>0</v>
      </c>
      <c r="F59" s="468"/>
      <c r="G59" s="468"/>
      <c r="H59" s="468"/>
    </row>
    <row r="60" spans="1:8" ht="15">
      <c r="A60" s="324" t="s">
        <v>544</v>
      </c>
      <c r="B60" s="469">
        <v>-3269162</v>
      </c>
      <c r="C60" s="467">
        <v>-1161310.7582999999</v>
      </c>
      <c r="D60" s="467">
        <v>-1451176.12261</v>
      </c>
      <c r="E60" s="467">
        <v>-1741442.1302400001</v>
      </c>
      <c r="F60" s="468">
        <v>0.3552319396530364</v>
      </c>
      <c r="G60" s="468">
        <v>0.44389850445159951</v>
      </c>
      <c r="H60" s="468">
        <v>0.532687621549498</v>
      </c>
    </row>
    <row r="61" spans="1:8" ht="15">
      <c r="A61" s="324" t="s">
        <v>540</v>
      </c>
      <c r="B61" s="469">
        <v>-72503</v>
      </c>
      <c r="C61" s="467">
        <v>65299.173419999999</v>
      </c>
      <c r="D61" s="467">
        <v>49271.801119999996</v>
      </c>
      <c r="E61" s="467">
        <v>33564.749259999997</v>
      </c>
      <c r="F61" s="468"/>
      <c r="G61" s="468"/>
      <c r="H61" s="468"/>
    </row>
    <row r="62" spans="1:8" ht="15">
      <c r="A62" s="324" t="s">
        <v>542</v>
      </c>
      <c r="B62" s="469">
        <v>0</v>
      </c>
      <c r="C62" s="467">
        <v>45337153.6096</v>
      </c>
      <c r="D62" s="467">
        <v>50864251.821049996</v>
      </c>
      <c r="E62" s="467">
        <v>49140948.640220001</v>
      </c>
      <c r="F62" s="468"/>
      <c r="G62" s="468"/>
      <c r="H62" s="468"/>
    </row>
    <row r="63" spans="1:8" ht="15">
      <c r="A63" s="324" t="s">
        <v>541</v>
      </c>
      <c r="B63" s="469">
        <v>9000000</v>
      </c>
      <c r="C63" s="467">
        <v>-5306822.2306699902</v>
      </c>
      <c r="D63" s="467">
        <v>-3181413.6777500114</v>
      </c>
      <c r="E63" s="467">
        <v>-3268200.3487300109</v>
      </c>
      <c r="F63" s="468"/>
      <c r="G63" s="468"/>
      <c r="H63" s="468"/>
    </row>
    <row r="64" spans="1:8" ht="24" customHeight="1">
      <c r="A64" s="324" t="s">
        <v>479</v>
      </c>
      <c r="B64" s="469">
        <v>4108814</v>
      </c>
      <c r="C64" s="467">
        <v>9308384.5957699995</v>
      </c>
      <c r="D64" s="467">
        <v>8553053.3695299998</v>
      </c>
      <c r="E64" s="467">
        <v>7490121.48037</v>
      </c>
      <c r="F64" s="468">
        <v>2.2654675037054486</v>
      </c>
      <c r="G64" s="468">
        <v>2.0816355691764095</v>
      </c>
      <c r="H64" s="468">
        <v>1.822940021225103</v>
      </c>
    </row>
    <row r="65" spans="1:8" ht="8.25" customHeight="1">
      <c r="A65" s="326"/>
      <c r="B65" s="470"/>
      <c r="C65" s="471"/>
      <c r="D65" s="471"/>
      <c r="E65" s="471"/>
      <c r="F65" s="472"/>
      <c r="G65" s="472"/>
      <c r="H65" s="472"/>
    </row>
    <row r="67" spans="1:8" s="99" customFormat="1" ht="15">
      <c r="A67" s="491"/>
      <c r="C67" s="126"/>
      <c r="D67" s="126"/>
      <c r="G67" s="98"/>
      <c r="H67" s="98"/>
    </row>
    <row r="69" spans="1:8" ht="17.25" customHeight="1">
      <c r="A69" s="288" t="s">
        <v>455</v>
      </c>
      <c r="B69" s="289"/>
      <c r="C69" s="290"/>
      <c r="D69" s="290"/>
      <c r="E69" s="290"/>
      <c r="F69" s="290"/>
      <c r="G69" s="290"/>
      <c r="H69" s="290"/>
    </row>
    <row r="70" spans="1:8" ht="17.25" customHeight="1">
      <c r="A70" s="293"/>
      <c r="B70" s="293"/>
      <c r="C70" s="290"/>
      <c r="D70" s="290"/>
      <c r="E70" s="290"/>
      <c r="F70" s="290"/>
      <c r="G70" s="290"/>
      <c r="H70" s="290"/>
    </row>
    <row r="71" spans="1:8" ht="17.25" customHeight="1">
      <c r="A71" s="294" t="s">
        <v>456</v>
      </c>
      <c r="B71" s="295"/>
      <c r="C71" s="296"/>
      <c r="D71" s="296"/>
      <c r="E71" s="296"/>
      <c r="F71" s="296"/>
      <c r="G71" s="296"/>
      <c r="H71" s="296"/>
    </row>
    <row r="72" spans="1:8" ht="17.25" customHeight="1">
      <c r="A72" s="297"/>
      <c r="B72" s="297"/>
      <c r="C72" s="291"/>
      <c r="D72" s="291"/>
      <c r="E72" s="291"/>
      <c r="F72" s="291"/>
      <c r="G72" s="291"/>
      <c r="H72" s="291"/>
    </row>
    <row r="73" spans="1:8" ht="17.25" customHeight="1">
      <c r="A73" s="297"/>
      <c r="B73" s="297"/>
      <c r="C73" s="298"/>
      <c r="D73" s="291"/>
      <c r="E73" s="291"/>
      <c r="F73" s="291"/>
      <c r="G73" s="299"/>
      <c r="H73" s="300" t="s">
        <v>2</v>
      </c>
    </row>
    <row r="74" spans="1:8" ht="15.95" customHeight="1">
      <c r="A74" s="301"/>
      <c r="B74" s="302" t="s">
        <v>236</v>
      </c>
      <c r="C74" s="303" t="s">
        <v>238</v>
      </c>
      <c r="D74" s="304"/>
      <c r="E74" s="305"/>
      <c r="F74" s="306" t="s">
        <v>457</v>
      </c>
      <c r="G74" s="304"/>
      <c r="H74" s="305"/>
    </row>
    <row r="75" spans="1:8" ht="15.95" customHeight="1">
      <c r="A75" s="307" t="s">
        <v>3</v>
      </c>
      <c r="B75" s="308" t="s">
        <v>237</v>
      </c>
      <c r="C75" s="309"/>
      <c r="D75" s="309"/>
      <c r="E75" s="309"/>
      <c r="F75" s="309" t="s">
        <v>4</v>
      </c>
      <c r="G75" s="309" t="s">
        <v>4</v>
      </c>
      <c r="H75" s="310"/>
    </row>
    <row r="76" spans="1:8" ht="15.95" customHeight="1">
      <c r="A76" s="311"/>
      <c r="B76" s="312" t="s">
        <v>458</v>
      </c>
      <c r="C76" s="309" t="s">
        <v>589</v>
      </c>
      <c r="D76" s="309" t="s">
        <v>590</v>
      </c>
      <c r="E76" s="309" t="s">
        <v>591</v>
      </c>
      <c r="F76" s="310" t="s">
        <v>242</v>
      </c>
      <c r="G76" s="310" t="s">
        <v>462</v>
      </c>
      <c r="H76" s="310" t="s">
        <v>463</v>
      </c>
    </row>
    <row r="77" spans="1:8" s="317" customFormat="1" ht="9.75" customHeight="1">
      <c r="A77" s="314" t="s">
        <v>464</v>
      </c>
      <c r="B77" s="315">
        <v>2</v>
      </c>
      <c r="C77" s="316">
        <v>3</v>
      </c>
      <c r="D77" s="316">
        <v>4</v>
      </c>
      <c r="E77" s="316">
        <v>5</v>
      </c>
      <c r="F77" s="316">
        <v>6</v>
      </c>
      <c r="G77" s="316">
        <v>7</v>
      </c>
      <c r="H77" s="316">
        <v>8</v>
      </c>
    </row>
    <row r="78" spans="1:8" ht="24" customHeight="1">
      <c r="A78" s="318" t="s">
        <v>465</v>
      </c>
      <c r="B78" s="457">
        <v>355705405</v>
      </c>
      <c r="C78" s="458">
        <v>212154410.74779001</v>
      </c>
      <c r="D78" s="458">
        <v>0</v>
      </c>
      <c r="E78" s="458">
        <v>0</v>
      </c>
      <c r="F78" s="459">
        <v>0.59643291264519871</v>
      </c>
      <c r="G78" s="459">
        <v>0</v>
      </c>
      <c r="H78" s="459">
        <v>0</v>
      </c>
    </row>
    <row r="79" spans="1:8" ht="24" customHeight="1">
      <c r="A79" s="319" t="s">
        <v>466</v>
      </c>
      <c r="B79" s="460">
        <v>397197405</v>
      </c>
      <c r="C79" s="460">
        <v>213013111.5855</v>
      </c>
      <c r="D79" s="460">
        <v>0</v>
      </c>
      <c r="E79" s="460">
        <v>0</v>
      </c>
      <c r="F79" s="459">
        <v>0.53629029017825536</v>
      </c>
      <c r="G79" s="459">
        <v>0</v>
      </c>
      <c r="H79" s="459">
        <v>0</v>
      </c>
    </row>
    <row r="80" spans="1:8" ht="24" customHeight="1">
      <c r="A80" s="318" t="s">
        <v>467</v>
      </c>
      <c r="B80" s="457">
        <v>-41492000</v>
      </c>
      <c r="C80" s="458">
        <v>-858700.83770999312</v>
      </c>
      <c r="D80" s="458">
        <v>0</v>
      </c>
      <c r="E80" s="458">
        <v>0</v>
      </c>
      <c r="F80" s="459">
        <v>2.06955759594619E-2</v>
      </c>
      <c r="G80" s="459"/>
      <c r="H80" s="459"/>
    </row>
    <row r="81" spans="1:8" ht="24" customHeight="1">
      <c r="A81" s="321" t="s">
        <v>468</v>
      </c>
      <c r="B81" s="461"/>
      <c r="C81" s="462"/>
      <c r="D81" s="462"/>
      <c r="E81" s="462"/>
      <c r="F81" s="463"/>
      <c r="G81" s="463"/>
      <c r="H81" s="463"/>
    </row>
    <row r="82" spans="1:8" ht="15" customHeight="1">
      <c r="A82" s="322" t="s">
        <v>469</v>
      </c>
      <c r="B82" s="457">
        <v>0</v>
      </c>
      <c r="C82" s="457">
        <v>2386947.8236500002</v>
      </c>
      <c r="D82" s="457">
        <v>0</v>
      </c>
      <c r="E82" s="457">
        <v>0</v>
      </c>
      <c r="F82" s="459"/>
      <c r="G82" s="459"/>
      <c r="H82" s="459"/>
    </row>
    <row r="83" spans="1:8" ht="27" customHeight="1">
      <c r="A83" s="318" t="s">
        <v>470</v>
      </c>
      <c r="B83" s="457">
        <v>-15460158</v>
      </c>
      <c r="C83" s="457">
        <v>-2256468</v>
      </c>
      <c r="D83" s="457">
        <v>0</v>
      </c>
      <c r="E83" s="457">
        <v>0</v>
      </c>
      <c r="F83" s="990">
        <v>0.14595374769132372</v>
      </c>
      <c r="G83" s="991">
        <v>0</v>
      </c>
      <c r="H83" s="990">
        <v>0</v>
      </c>
    </row>
    <row r="84" spans="1:8" ht="24" customHeight="1">
      <c r="A84" s="323" t="s">
        <v>471</v>
      </c>
      <c r="B84" s="464">
        <v>56952158</v>
      </c>
      <c r="C84" s="464">
        <v>3245648.6613599937</v>
      </c>
      <c r="D84" s="464">
        <v>0</v>
      </c>
      <c r="E84" s="461">
        <v>0</v>
      </c>
      <c r="F84" s="988">
        <v>5.6989037383973998E-2</v>
      </c>
      <c r="G84" s="986">
        <v>0</v>
      </c>
      <c r="H84" s="988">
        <v>0</v>
      </c>
    </row>
    <row r="85" spans="1:8" ht="24" customHeight="1">
      <c r="A85" s="324" t="s">
        <v>472</v>
      </c>
      <c r="B85" s="466" t="s">
        <v>4</v>
      </c>
      <c r="C85" s="467" t="s">
        <v>4</v>
      </c>
      <c r="D85" s="467"/>
      <c r="E85" s="469"/>
      <c r="F85" s="989" t="s">
        <v>4</v>
      </c>
      <c r="G85" s="986"/>
      <c r="H85" s="988"/>
    </row>
    <row r="86" spans="1:8" ht="15">
      <c r="A86" s="325" t="s">
        <v>552</v>
      </c>
      <c r="B86" s="469">
        <v>52843344</v>
      </c>
      <c r="C86" s="469">
        <v>-2283134.538270006</v>
      </c>
      <c r="D86" s="469">
        <v>0</v>
      </c>
      <c r="E86" s="469">
        <v>0</v>
      </c>
      <c r="F86" s="989"/>
      <c r="G86" s="987">
        <v>0</v>
      </c>
      <c r="H86" s="989">
        <v>0</v>
      </c>
    </row>
    <row r="87" spans="1:8" ht="15">
      <c r="A87" s="324" t="s">
        <v>473</v>
      </c>
      <c r="B87" s="469">
        <v>0</v>
      </c>
      <c r="C87" s="467">
        <v>0</v>
      </c>
      <c r="D87" s="467">
        <v>0</v>
      </c>
      <c r="E87" s="469">
        <v>0</v>
      </c>
      <c r="F87" s="989"/>
      <c r="G87" s="987"/>
      <c r="H87" s="989"/>
    </row>
    <row r="88" spans="1:8" ht="15">
      <c r="A88" s="324" t="s">
        <v>474</v>
      </c>
      <c r="B88" s="469">
        <v>57916812</v>
      </c>
      <c r="C88" s="467">
        <v>13373719.796969993</v>
      </c>
      <c r="D88" s="467">
        <v>0</v>
      </c>
      <c r="E88" s="469">
        <v>0</v>
      </c>
      <c r="F88" s="989">
        <v>0.23091256813254835</v>
      </c>
      <c r="G88" s="987">
        <v>0</v>
      </c>
      <c r="H88" s="989">
        <v>0</v>
      </c>
    </row>
    <row r="89" spans="1:8" ht="15">
      <c r="A89" s="324" t="s">
        <v>475</v>
      </c>
      <c r="B89" s="469">
        <v>9000000</v>
      </c>
      <c r="C89" s="467">
        <v>11310784.740549998</v>
      </c>
      <c r="D89" s="467">
        <v>0</v>
      </c>
      <c r="E89" s="469">
        <v>0</v>
      </c>
      <c r="F89" s="989">
        <v>1.256753860061111</v>
      </c>
      <c r="G89" s="987">
        <v>0</v>
      </c>
      <c r="H89" s="989">
        <v>0</v>
      </c>
    </row>
    <row r="90" spans="1:8" ht="15">
      <c r="A90" s="324" t="s">
        <v>476</v>
      </c>
      <c r="B90" s="469">
        <v>-275886</v>
      </c>
      <c r="C90" s="467">
        <v>11680.92618</v>
      </c>
      <c r="D90" s="467">
        <v>0</v>
      </c>
      <c r="E90" s="469">
        <v>0</v>
      </c>
      <c r="F90" s="989"/>
      <c r="G90" s="987">
        <v>0</v>
      </c>
      <c r="H90" s="989">
        <v>0</v>
      </c>
    </row>
    <row r="91" spans="1:8" ht="15">
      <c r="A91" s="324" t="s">
        <v>477</v>
      </c>
      <c r="B91" s="469">
        <v>-1487100</v>
      </c>
      <c r="C91" s="467">
        <v>6283763.2470899988</v>
      </c>
      <c r="D91" s="467">
        <v>0</v>
      </c>
      <c r="E91" s="469">
        <v>0</v>
      </c>
      <c r="F91" s="989"/>
      <c r="G91" s="987">
        <v>0</v>
      </c>
      <c r="H91" s="989">
        <v>0</v>
      </c>
    </row>
    <row r="92" spans="1:8" ht="15" customHeight="1">
      <c r="A92" s="324" t="s">
        <v>478</v>
      </c>
      <c r="B92" s="469">
        <v>31183</v>
      </c>
      <c r="C92" s="467">
        <v>774706.98894999991</v>
      </c>
      <c r="D92" s="467">
        <v>0</v>
      </c>
      <c r="E92" s="469">
        <v>0</v>
      </c>
      <c r="F92" s="506" t="s">
        <v>934</v>
      </c>
      <c r="G92" s="506">
        <v>0</v>
      </c>
      <c r="H92" s="989">
        <v>0</v>
      </c>
    </row>
    <row r="93" spans="1:8" ht="15">
      <c r="A93" s="324" t="s">
        <v>543</v>
      </c>
      <c r="B93" s="469"/>
      <c r="C93" s="467"/>
      <c r="D93" s="467">
        <v>0</v>
      </c>
      <c r="E93" s="469">
        <v>0</v>
      </c>
      <c r="F93" s="989"/>
      <c r="G93" s="987"/>
      <c r="H93" s="989"/>
    </row>
    <row r="94" spans="1:8" ht="15">
      <c r="A94" s="324" t="s">
        <v>544</v>
      </c>
      <c r="B94" s="469">
        <v>-3269162</v>
      </c>
      <c r="C94" s="467">
        <v>-2018044.3156900001</v>
      </c>
      <c r="D94" s="467">
        <v>0</v>
      </c>
      <c r="E94" s="469">
        <v>0</v>
      </c>
      <c r="F94" s="989">
        <v>0.61729712864948272</v>
      </c>
      <c r="G94" s="987">
        <v>0</v>
      </c>
      <c r="H94" s="989">
        <v>0</v>
      </c>
    </row>
    <row r="95" spans="1:8" ht="15">
      <c r="A95" s="324" t="s">
        <v>540</v>
      </c>
      <c r="B95" s="469">
        <v>-72503</v>
      </c>
      <c r="C95" s="467">
        <v>13961.357050000001</v>
      </c>
      <c r="D95" s="467">
        <v>0</v>
      </c>
      <c r="E95" s="469">
        <v>0</v>
      </c>
      <c r="F95" s="989"/>
      <c r="G95" s="987">
        <v>0</v>
      </c>
      <c r="H95" s="989">
        <v>0</v>
      </c>
    </row>
    <row r="96" spans="1:8" ht="15">
      <c r="A96" s="324" t="s">
        <v>542</v>
      </c>
      <c r="B96" s="469">
        <v>0</v>
      </c>
      <c r="C96" s="467">
        <v>35939757.347409993</v>
      </c>
      <c r="D96" s="467">
        <v>0</v>
      </c>
      <c r="E96" s="469">
        <v>0</v>
      </c>
      <c r="F96" s="989"/>
      <c r="G96" s="987"/>
      <c r="H96" s="989"/>
    </row>
    <row r="97" spans="1:8" ht="15">
      <c r="A97" s="324" t="s">
        <v>541</v>
      </c>
      <c r="B97" s="469">
        <v>9000000</v>
      </c>
      <c r="C97" s="467">
        <v>-3906050.0680399928</v>
      </c>
      <c r="D97" s="467">
        <v>0</v>
      </c>
      <c r="E97" s="469">
        <v>0</v>
      </c>
      <c r="F97" s="989"/>
      <c r="G97" s="987">
        <v>0</v>
      </c>
      <c r="H97" s="989">
        <v>0</v>
      </c>
    </row>
    <row r="98" spans="1:8" ht="24" customHeight="1">
      <c r="A98" s="324" t="s">
        <v>479</v>
      </c>
      <c r="B98" s="469">
        <v>4108814</v>
      </c>
      <c r="C98" s="467">
        <v>5528783.1996299997</v>
      </c>
      <c r="D98" s="467">
        <v>0</v>
      </c>
      <c r="E98" s="469">
        <v>0</v>
      </c>
      <c r="F98" s="989">
        <v>1.3455910147380727</v>
      </c>
      <c r="G98" s="987">
        <v>0</v>
      </c>
      <c r="H98" s="989">
        <v>0</v>
      </c>
    </row>
    <row r="99" spans="1:8" ht="8.25" customHeight="1">
      <c r="A99" s="326"/>
      <c r="B99" s="470"/>
      <c r="C99" s="471"/>
      <c r="D99" s="471"/>
      <c r="E99" s="470"/>
      <c r="F99" s="472"/>
      <c r="G99" s="472"/>
      <c r="H99" s="472"/>
    </row>
    <row r="101" spans="1:8" s="99" customFormat="1" ht="15.75" customHeight="1">
      <c r="A101" s="1532" t="s">
        <v>598</v>
      </c>
      <c r="B101" s="1533"/>
      <c r="C101" s="1533"/>
      <c r="F101" s="98"/>
      <c r="G101" s="98"/>
      <c r="H101" s="98"/>
    </row>
  </sheetData>
  <mergeCells count="1">
    <mergeCell ref="A101:C101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" fitToHeight="0" orientation="landscape" useFirstPageNumber="1" r:id="rId1"/>
  <headerFooter alignWithMargins="0">
    <oddHeader>&amp;C&amp;12 - &amp;P -</oddHeader>
  </headerFooter>
  <rowBreaks count="2" manualBreakCount="2">
    <brk id="34" max="7" man="1"/>
    <brk id="6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32"/>
  <sheetViews>
    <sheetView showGridLines="0" zoomScale="75" zoomScaleNormal="75" workbookViewId="0"/>
  </sheetViews>
  <sheetFormatPr defaultColWidth="12.5703125" defaultRowHeight="12.75"/>
  <cols>
    <col min="1" max="1" width="56.42578125" style="328" customWidth="1"/>
    <col min="2" max="5" width="14.7109375" style="328" customWidth="1"/>
    <col min="6" max="7" width="9.7109375" style="328" customWidth="1"/>
    <col min="8" max="8" width="13" style="328" customWidth="1"/>
    <col min="9" max="16384" width="12.5703125" style="328"/>
  </cols>
  <sheetData>
    <row r="1" spans="1:8" ht="17.25" customHeight="1">
      <c r="A1" s="288" t="s">
        <v>480</v>
      </c>
      <c r="B1" s="327" t="s">
        <v>4</v>
      </c>
    </row>
    <row r="2" spans="1:8" ht="17.25" customHeight="1">
      <c r="A2" s="327"/>
      <c r="B2" s="327"/>
    </row>
    <row r="3" spans="1:8" ht="17.25" customHeight="1">
      <c r="A3" s="329" t="s">
        <v>481</v>
      </c>
      <c r="B3" s="330"/>
      <c r="C3" s="330"/>
      <c r="D3" s="330"/>
      <c r="E3" s="330"/>
      <c r="F3" s="330"/>
      <c r="G3" s="330"/>
    </row>
    <row r="4" spans="1:8" ht="17.25" customHeight="1">
      <c r="A4" s="329" t="s">
        <v>539</v>
      </c>
      <c r="B4" s="330"/>
      <c r="C4" s="330"/>
      <c r="D4" s="330"/>
      <c r="E4" s="330"/>
      <c r="F4" s="330"/>
      <c r="G4" s="330"/>
    </row>
    <row r="5" spans="1:8" ht="15.2" customHeight="1">
      <c r="G5" s="328" t="s">
        <v>4</v>
      </c>
    </row>
    <row r="6" spans="1:8" ht="15">
      <c r="G6" s="331" t="s">
        <v>4</v>
      </c>
      <c r="H6" s="331" t="s">
        <v>2</v>
      </c>
    </row>
    <row r="7" spans="1:8" ht="15.75" customHeight="1">
      <c r="A7" s="332"/>
      <c r="B7" s="1534" t="s">
        <v>482</v>
      </c>
      <c r="C7" s="1535"/>
      <c r="D7" s="1534" t="s">
        <v>483</v>
      </c>
      <c r="E7" s="1536"/>
      <c r="F7" s="1537" t="s">
        <v>457</v>
      </c>
      <c r="G7" s="1538"/>
      <c r="H7" s="1539"/>
    </row>
    <row r="8" spans="1:8" ht="15.75" customHeight="1">
      <c r="A8" s="333" t="s">
        <v>3</v>
      </c>
      <c r="B8" s="334" t="s">
        <v>240</v>
      </c>
      <c r="C8" s="335" t="s">
        <v>241</v>
      </c>
      <c r="D8" s="334" t="s">
        <v>240</v>
      </c>
      <c r="E8" s="336" t="s">
        <v>241</v>
      </c>
      <c r="F8" s="337" t="s">
        <v>4</v>
      </c>
      <c r="G8" s="338"/>
      <c r="H8" s="339" t="s">
        <v>4</v>
      </c>
    </row>
    <row r="9" spans="1:8" ht="15.75" customHeight="1">
      <c r="A9" s="340"/>
      <c r="B9" s="341" t="s">
        <v>237</v>
      </c>
      <c r="C9" s="342" t="s">
        <v>589</v>
      </c>
      <c r="D9" s="341" t="s">
        <v>484</v>
      </c>
      <c r="E9" s="342" t="s">
        <v>589</v>
      </c>
      <c r="F9" s="343" t="s">
        <v>242</v>
      </c>
      <c r="G9" s="344" t="s">
        <v>485</v>
      </c>
      <c r="H9" s="345" t="s">
        <v>486</v>
      </c>
    </row>
    <row r="10" spans="1:8" s="350" customFormat="1" ht="9.9499999999999993" customHeight="1">
      <c r="A10" s="346" t="s">
        <v>464</v>
      </c>
      <c r="B10" s="347" t="s">
        <v>33</v>
      </c>
      <c r="C10" s="348">
        <v>3</v>
      </c>
      <c r="D10" s="348">
        <v>4</v>
      </c>
      <c r="E10" s="349">
        <v>5</v>
      </c>
      <c r="F10" s="349">
        <v>6</v>
      </c>
      <c r="G10" s="348">
        <v>7</v>
      </c>
      <c r="H10" s="349">
        <v>8</v>
      </c>
    </row>
    <row r="11" spans="1:8" ht="24" customHeight="1">
      <c r="A11" s="351" t="s">
        <v>487</v>
      </c>
      <c r="B11" s="478">
        <v>325428002</v>
      </c>
      <c r="C11" s="479">
        <v>206105806.92824</v>
      </c>
      <c r="D11" s="352">
        <v>355705405</v>
      </c>
      <c r="E11" s="473">
        <v>212154410.74779001</v>
      </c>
      <c r="F11" s="488">
        <v>0.63333765275749077</v>
      </c>
      <c r="G11" s="475">
        <v>0.59643291264519871</v>
      </c>
      <c r="H11" s="476">
        <v>1.0293470810439413</v>
      </c>
    </row>
    <row r="12" spans="1:8" ht="24" customHeight="1">
      <c r="A12" s="351" t="s">
        <v>488</v>
      </c>
      <c r="B12" s="480">
        <v>384773502</v>
      </c>
      <c r="C12" s="474">
        <v>203754162.59379998</v>
      </c>
      <c r="D12" s="352">
        <v>397197405</v>
      </c>
      <c r="E12" s="352">
        <v>213013111.5855</v>
      </c>
      <c r="F12" s="488">
        <v>0.52954312481164567</v>
      </c>
      <c r="G12" s="475">
        <v>0.53629029017825536</v>
      </c>
      <c r="H12" s="476">
        <v>1.0454417660666815</v>
      </c>
    </row>
    <row r="13" spans="1:8" ht="24" customHeight="1">
      <c r="A13" s="351" t="s">
        <v>489</v>
      </c>
      <c r="B13" s="352">
        <v>-59345500</v>
      </c>
      <c r="C13" s="352">
        <v>2351644.3344400227</v>
      </c>
      <c r="D13" s="352">
        <v>-41492000</v>
      </c>
      <c r="E13" s="352">
        <v>-858700.83770999312</v>
      </c>
      <c r="F13" s="488"/>
      <c r="G13" s="475">
        <v>2.06955759594619E-2</v>
      </c>
      <c r="H13" s="476"/>
    </row>
    <row r="14" spans="1:8" ht="24" customHeight="1">
      <c r="A14" s="351" t="s">
        <v>490</v>
      </c>
      <c r="B14" s="352"/>
      <c r="C14" s="481" t="s">
        <v>4</v>
      </c>
      <c r="D14" s="352"/>
      <c r="E14" s="352"/>
      <c r="F14" s="488"/>
      <c r="G14" s="475"/>
      <c r="H14" s="476"/>
    </row>
    <row r="15" spans="1:8" ht="15" customHeight="1">
      <c r="A15" s="351" t="s">
        <v>491</v>
      </c>
      <c r="B15" s="352" t="s">
        <v>4</v>
      </c>
      <c r="C15" s="469" t="s">
        <v>4</v>
      </c>
      <c r="D15" s="352"/>
      <c r="E15" s="352">
        <v>2386947.8236500002</v>
      </c>
      <c r="F15" s="488"/>
      <c r="G15" s="475"/>
      <c r="H15" s="476"/>
    </row>
    <row r="16" spans="1:8" ht="24" customHeight="1">
      <c r="A16" s="351" t="s">
        <v>492</v>
      </c>
      <c r="B16" s="352">
        <v>-9634492</v>
      </c>
      <c r="C16" s="469">
        <v>-245800.00847999999</v>
      </c>
      <c r="D16" s="352">
        <v>-15460158</v>
      </c>
      <c r="E16" s="352">
        <v>-2256468</v>
      </c>
      <c r="F16" s="488">
        <v>2.5512503251858009E-2</v>
      </c>
      <c r="G16" s="475">
        <v>0.14595374769132372</v>
      </c>
      <c r="H16" s="476">
        <v>9.1800973236483916</v>
      </c>
    </row>
    <row r="17" spans="1:8" ht="24" customHeight="1">
      <c r="A17" s="351" t="s">
        <v>493</v>
      </c>
      <c r="B17" s="481">
        <v>68979992</v>
      </c>
      <c r="C17" s="481">
        <v>-2351644.3344400097</v>
      </c>
      <c r="D17" s="481">
        <v>56952158</v>
      </c>
      <c r="E17" s="481">
        <v>3245648.6613599937</v>
      </c>
      <c r="F17" s="488"/>
      <c r="G17" s="475">
        <v>5.6989037383973998E-2</v>
      </c>
      <c r="H17" s="476"/>
    </row>
    <row r="18" spans="1:8" ht="24" customHeight="1">
      <c r="A18" s="351" t="s">
        <v>494</v>
      </c>
      <c r="B18" s="474">
        <v>58292240</v>
      </c>
      <c r="C18" s="474">
        <v>7917364.6902299896</v>
      </c>
      <c r="D18" s="480">
        <v>52843344</v>
      </c>
      <c r="E18" s="480">
        <v>-2283134.538270006</v>
      </c>
      <c r="F18" s="488">
        <v>0.13582193256306482</v>
      </c>
      <c r="G18" s="475"/>
      <c r="H18" s="476"/>
    </row>
    <row r="19" spans="1:8" ht="24" customHeight="1">
      <c r="A19" s="351" t="s">
        <v>495</v>
      </c>
      <c r="B19" s="474">
        <v>10687752</v>
      </c>
      <c r="C19" s="474">
        <v>-10269009.024669999</v>
      </c>
      <c r="D19" s="480">
        <v>4108814</v>
      </c>
      <c r="E19" s="480">
        <v>5528783.1996299997</v>
      </c>
      <c r="F19" s="488"/>
      <c r="G19" s="475">
        <v>1.3455910147380727</v>
      </c>
      <c r="H19" s="476"/>
    </row>
    <row r="20" spans="1:8" ht="8.1" customHeight="1">
      <c r="A20" s="353"/>
      <c r="B20" s="482" t="s">
        <v>4</v>
      </c>
      <c r="C20" s="483"/>
      <c r="D20" s="483" t="s">
        <v>4</v>
      </c>
      <c r="E20" s="484"/>
      <c r="F20" s="485" t="s">
        <v>4</v>
      </c>
      <c r="G20" s="486"/>
      <c r="H20" s="487" t="s">
        <v>4</v>
      </c>
    </row>
    <row r="21" spans="1:8" ht="8.1" customHeight="1">
      <c r="A21" s="354"/>
      <c r="B21" s="355"/>
      <c r="C21" s="355"/>
      <c r="D21" s="355"/>
      <c r="E21" s="356"/>
      <c r="F21" s="356"/>
      <c r="G21" s="356"/>
    </row>
    <row r="22" spans="1:8" s="99" customFormat="1" ht="15.75" customHeight="1">
      <c r="A22" s="1532"/>
      <c r="B22" s="1533"/>
      <c r="C22" s="1533"/>
      <c r="F22" s="98"/>
      <c r="G22" s="98"/>
      <c r="H22" s="98"/>
    </row>
    <row r="24" spans="1:8" ht="24.75" customHeight="1">
      <c r="A24" s="357" t="s">
        <v>4</v>
      </c>
      <c r="B24" s="477"/>
      <c r="C24" s="477"/>
    </row>
    <row r="25" spans="1:8">
      <c r="B25" s="477"/>
      <c r="C25" s="477"/>
    </row>
    <row r="26" spans="1:8">
      <c r="B26" s="477"/>
      <c r="C26" s="477"/>
    </row>
    <row r="27" spans="1:8">
      <c r="B27" s="477"/>
      <c r="C27" s="477"/>
    </row>
    <row r="28" spans="1:8" ht="15">
      <c r="B28" s="433"/>
      <c r="C28" s="434"/>
    </row>
    <row r="29" spans="1:8">
      <c r="B29" s="477"/>
      <c r="C29" s="477"/>
    </row>
    <row r="30" spans="1:8">
      <c r="B30" s="477"/>
      <c r="C30" s="477"/>
    </row>
    <row r="31" spans="1:8">
      <c r="B31" s="477"/>
      <c r="C31" s="477"/>
    </row>
    <row r="32" spans="1:8">
      <c r="B32" s="477"/>
      <c r="C32" s="477"/>
    </row>
  </sheetData>
  <mergeCells count="4">
    <mergeCell ref="B7:C7"/>
    <mergeCell ref="D7:E7"/>
    <mergeCell ref="F7:H7"/>
    <mergeCell ref="A22:C22"/>
  </mergeCells>
  <printOptions horizontalCentered="1"/>
  <pageMargins left="0.78740157480314965" right="0.78740157480314965" top="0.78740157480314965" bottom="0.59055118110236227" header="0.6692913385826772" footer="0.51181102362204722"/>
  <pageSetup paperSize="9" scale="75" firstPageNumber="11" orientation="landscape" useFirstPageNumber="1" r:id="rId1"/>
  <headerFooter alignWithMargins="0">
    <oddHeader>&amp;C&amp;12 -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showGridLines="0" showZeros="0" zoomScale="75" zoomScaleNormal="75" zoomScaleSheetLayoutView="50" workbookViewId="0"/>
  </sheetViews>
  <sheetFormatPr defaultColWidth="7.85546875" defaultRowHeight="15"/>
  <cols>
    <col min="1" max="1" width="104.28515625" style="922" customWidth="1"/>
    <col min="2" max="2" width="16.42578125" style="921" bestFit="1" customWidth="1"/>
    <col min="3" max="3" width="0.85546875" style="922" customWidth="1"/>
    <col min="4" max="4" width="14.140625" style="922" customWidth="1"/>
    <col min="5" max="5" width="2.42578125" style="922" customWidth="1"/>
    <col min="6" max="6" width="14.140625" style="922" bestFit="1" customWidth="1"/>
    <col min="7" max="7" width="2.42578125" style="922" customWidth="1"/>
    <col min="8" max="8" width="14.140625" style="922" customWidth="1"/>
    <col min="9" max="9" width="2.42578125" style="922" customWidth="1"/>
    <col min="10" max="10" width="9.140625" style="922" bestFit="1" customWidth="1"/>
    <col min="11" max="11" width="8" style="922" customWidth="1"/>
    <col min="12" max="12" width="9.5703125" style="922" customWidth="1"/>
    <col min="13" max="13" width="1.85546875" style="923" bestFit="1" customWidth="1"/>
    <col min="14" max="14" width="20.7109375" style="923" bestFit="1" customWidth="1"/>
    <col min="15" max="15" width="1.42578125" style="923" bestFit="1" customWidth="1"/>
    <col min="16" max="16" width="12.42578125" style="923" customWidth="1"/>
    <col min="17" max="17" width="3.5703125" style="923" customWidth="1"/>
    <col min="18" max="18" width="12.5703125" style="923" customWidth="1"/>
    <col min="19" max="19" width="7.85546875" style="924" customWidth="1"/>
    <col min="20" max="16384" width="7.85546875" style="922"/>
  </cols>
  <sheetData>
    <row r="1" spans="1:19" ht="15.75">
      <c r="A1" s="920" t="s">
        <v>672</v>
      </c>
      <c r="D1" s="920" t="s">
        <v>4</v>
      </c>
    </row>
    <row r="2" spans="1:19" ht="15.75">
      <c r="A2" s="1540" t="s">
        <v>673</v>
      </c>
      <c r="B2" s="1540"/>
      <c r="C2" s="1540"/>
      <c r="D2" s="1540"/>
      <c r="E2" s="1540"/>
      <c r="F2" s="1540"/>
      <c r="G2" s="1540"/>
      <c r="H2" s="1540"/>
      <c r="I2" s="1540"/>
      <c r="J2" s="1540"/>
      <c r="K2" s="1540"/>
      <c r="L2" s="1540"/>
    </row>
    <row r="3" spans="1:19" ht="15.75">
      <c r="A3" s="925"/>
      <c r="B3" s="926"/>
      <c r="C3" s="927"/>
      <c r="D3" s="926"/>
      <c r="E3" s="927"/>
      <c r="F3" s="927"/>
      <c r="G3" s="927"/>
      <c r="H3" s="927"/>
      <c r="I3" s="927"/>
      <c r="J3" s="927"/>
      <c r="K3" s="927"/>
      <c r="L3" s="927"/>
    </row>
    <row r="4" spans="1:19" ht="15.75">
      <c r="A4" s="924"/>
      <c r="B4" s="928" t="s">
        <v>4</v>
      </c>
      <c r="C4" s="929"/>
      <c r="D4" s="930"/>
      <c r="E4" s="924"/>
      <c r="F4" s="924"/>
      <c r="G4" s="924"/>
      <c r="H4" s="924"/>
      <c r="I4" s="924"/>
      <c r="J4" s="924"/>
      <c r="K4" s="931"/>
      <c r="L4" s="931" t="s">
        <v>2</v>
      </c>
    </row>
    <row r="5" spans="1:19" ht="15.75">
      <c r="A5" s="932"/>
      <c r="B5" s="933" t="s">
        <v>236</v>
      </c>
      <c r="C5" s="934"/>
      <c r="D5" s="1541" t="s">
        <v>238</v>
      </c>
      <c r="E5" s="1542"/>
      <c r="F5" s="1542"/>
      <c r="G5" s="1542"/>
      <c r="H5" s="1542"/>
      <c r="I5" s="1543"/>
      <c r="J5" s="1544" t="s">
        <v>457</v>
      </c>
      <c r="K5" s="1545"/>
      <c r="L5" s="1546"/>
    </row>
    <row r="6" spans="1:19" ht="15.75">
      <c r="A6" s="935" t="s">
        <v>3</v>
      </c>
      <c r="B6" s="936" t="s">
        <v>237</v>
      </c>
      <c r="C6" s="934"/>
      <c r="D6" s="937"/>
      <c r="E6" s="938"/>
      <c r="F6" s="937"/>
      <c r="G6" s="938"/>
      <c r="H6" s="937"/>
      <c r="I6" s="938"/>
      <c r="J6" s="939"/>
      <c r="K6" s="940"/>
      <c r="L6" s="940"/>
    </row>
    <row r="7" spans="1:19" ht="20.100000000000001" customHeight="1">
      <c r="A7" s="941"/>
      <c r="B7" s="942" t="s">
        <v>458</v>
      </c>
      <c r="C7" s="943" t="s">
        <v>4</v>
      </c>
      <c r="D7" s="944" t="s">
        <v>459</v>
      </c>
      <c r="E7" s="945"/>
      <c r="F7" s="942" t="s">
        <v>674</v>
      </c>
      <c r="G7" s="946"/>
      <c r="H7" s="942" t="s">
        <v>461</v>
      </c>
      <c r="I7" s="946"/>
      <c r="J7" s="947" t="s">
        <v>242</v>
      </c>
      <c r="K7" s="948" t="s">
        <v>462</v>
      </c>
      <c r="L7" s="948" t="s">
        <v>463</v>
      </c>
    </row>
    <row r="8" spans="1:19" s="954" customFormat="1">
      <c r="A8" s="949">
        <v>1</v>
      </c>
      <c r="B8" s="950">
        <v>2</v>
      </c>
      <c r="C8" s="951"/>
      <c r="D8" s="950">
        <v>3</v>
      </c>
      <c r="E8" s="951"/>
      <c r="F8" s="952">
        <v>4</v>
      </c>
      <c r="G8" s="951"/>
      <c r="H8" s="952">
        <v>5</v>
      </c>
      <c r="I8" s="951"/>
      <c r="J8" s="951">
        <v>6</v>
      </c>
      <c r="K8" s="951">
        <v>7</v>
      </c>
      <c r="L8" s="949">
        <v>8</v>
      </c>
      <c r="M8" s="923"/>
      <c r="N8" s="923"/>
      <c r="O8" s="923"/>
      <c r="P8" s="923"/>
      <c r="Q8" s="923"/>
      <c r="R8" s="923"/>
      <c r="S8" s="953"/>
    </row>
    <row r="9" spans="1:19" s="954" customFormat="1" ht="20.100000000000001" customHeight="1">
      <c r="A9" s="955" t="s">
        <v>675</v>
      </c>
      <c r="B9" s="956">
        <v>355705405</v>
      </c>
      <c r="C9" s="957"/>
      <c r="D9" s="956">
        <v>35191206.236759976</v>
      </c>
      <c r="E9" s="958"/>
      <c r="F9" s="956">
        <v>62020290.262819991</v>
      </c>
      <c r="G9" s="958"/>
      <c r="H9" s="956">
        <v>88469165.334429935</v>
      </c>
      <c r="I9" s="958"/>
      <c r="J9" s="959">
        <v>9.8933571832454936E-2</v>
      </c>
      <c r="K9" s="959">
        <v>0.1743585826670809</v>
      </c>
      <c r="L9" s="959">
        <v>0.2487147063014967</v>
      </c>
      <c r="M9" s="960"/>
      <c r="N9" s="960"/>
      <c r="O9" s="960"/>
      <c r="P9" s="960"/>
      <c r="Q9" s="960"/>
      <c r="R9" s="960"/>
      <c r="S9" s="953"/>
    </row>
    <row r="10" spans="1:19" s="954" customFormat="1" ht="15.75">
      <c r="A10" s="961" t="s">
        <v>676</v>
      </c>
      <c r="B10" s="962" t="s">
        <v>4</v>
      </c>
      <c r="C10" s="963"/>
      <c r="D10" s="964" t="s">
        <v>4</v>
      </c>
      <c r="E10" s="963"/>
      <c r="F10" s="962" t="s">
        <v>4</v>
      </c>
      <c r="G10" s="963"/>
      <c r="H10" s="957" t="s">
        <v>4</v>
      </c>
      <c r="I10" s="965"/>
      <c r="J10" s="966"/>
      <c r="K10" s="966"/>
      <c r="L10" s="966"/>
      <c r="M10" s="960"/>
      <c r="N10" s="960"/>
      <c r="O10" s="960"/>
      <c r="P10" s="960"/>
      <c r="Q10" s="960"/>
      <c r="R10" s="960"/>
      <c r="S10" s="953"/>
    </row>
    <row r="11" spans="1:19" s="954" customFormat="1" ht="20.100000000000001" customHeight="1">
      <c r="A11" s="955" t="s">
        <v>677</v>
      </c>
      <c r="B11" s="962">
        <v>331672637</v>
      </c>
      <c r="C11" s="963"/>
      <c r="D11" s="962">
        <v>33534555.112749994</v>
      </c>
      <c r="E11" s="963"/>
      <c r="F11" s="962">
        <v>58529171.270459995</v>
      </c>
      <c r="G11" s="963"/>
      <c r="H11" s="957">
        <v>82859363.896990001</v>
      </c>
      <c r="I11" s="965"/>
      <c r="J11" s="959">
        <v>0.10110739136056615</v>
      </c>
      <c r="K11" s="959">
        <v>0.17646668654930373</v>
      </c>
      <c r="L11" s="959">
        <v>0.24982273076988862</v>
      </c>
      <c r="M11" s="960"/>
      <c r="N11" s="960"/>
      <c r="O11" s="960"/>
      <c r="P11" s="960"/>
      <c r="Q11" s="960"/>
      <c r="R11" s="960"/>
      <c r="S11" s="953"/>
    </row>
    <row r="12" spans="1:19" s="954" customFormat="1" ht="15.75">
      <c r="A12" s="961" t="s">
        <v>678</v>
      </c>
      <c r="B12" s="962" t="s">
        <v>4</v>
      </c>
      <c r="C12" s="963"/>
      <c r="D12" s="964" t="s">
        <v>4</v>
      </c>
      <c r="E12" s="963"/>
      <c r="F12" s="962" t="s">
        <v>4</v>
      </c>
      <c r="G12" s="963"/>
      <c r="H12" s="957" t="s">
        <v>4</v>
      </c>
      <c r="I12" s="965"/>
      <c r="J12" s="966"/>
      <c r="K12" s="966"/>
      <c r="L12" s="966"/>
      <c r="M12" s="960"/>
      <c r="N12" s="960"/>
      <c r="O12" s="960"/>
      <c r="P12" s="960"/>
      <c r="Q12" s="960"/>
      <c r="R12" s="960"/>
      <c r="S12" s="953"/>
    </row>
    <row r="13" spans="1:19" s="954" customFormat="1">
      <c r="A13" s="967" t="s">
        <v>679</v>
      </c>
      <c r="B13" s="964">
        <v>166000000</v>
      </c>
      <c r="C13" s="968"/>
      <c r="D13" s="964">
        <v>18272695.767939996</v>
      </c>
      <c r="E13" s="968"/>
      <c r="F13" s="964">
        <v>31311548.283469994</v>
      </c>
      <c r="G13" s="968"/>
      <c r="H13" s="969">
        <v>42623432.84849</v>
      </c>
      <c r="I13" s="970"/>
      <c r="J13" s="971">
        <v>0.11007648052975902</v>
      </c>
      <c r="K13" s="971">
        <v>0.18862378484018069</v>
      </c>
      <c r="L13" s="971">
        <v>0.25676766776198795</v>
      </c>
      <c r="M13" s="960"/>
      <c r="N13" s="960"/>
      <c r="O13" s="960"/>
      <c r="P13" s="960"/>
      <c r="Q13" s="960"/>
      <c r="R13" s="960"/>
      <c r="S13" s="953"/>
    </row>
    <row r="14" spans="1:19" s="954" customFormat="1">
      <c r="A14" s="967" t="s">
        <v>680</v>
      </c>
      <c r="B14" s="964">
        <v>70000000</v>
      </c>
      <c r="C14" s="968"/>
      <c r="D14" s="964">
        <v>5840062.73245</v>
      </c>
      <c r="E14" s="968"/>
      <c r="F14" s="964">
        <v>10762271.98418</v>
      </c>
      <c r="G14" s="968"/>
      <c r="H14" s="969">
        <v>16071512.378619999</v>
      </c>
      <c r="I14" s="970"/>
      <c r="J14" s="971">
        <v>8.3429467606428567E-2</v>
      </c>
      <c r="K14" s="971">
        <v>0.15374674263114285</v>
      </c>
      <c r="L14" s="971">
        <v>0.22959303398028569</v>
      </c>
      <c r="M14" s="960"/>
      <c r="N14" s="960"/>
      <c r="O14" s="960"/>
      <c r="P14" s="960"/>
      <c r="Q14" s="960"/>
      <c r="R14" s="960"/>
      <c r="S14" s="953"/>
    </row>
    <row r="15" spans="1:19" s="954" customFormat="1">
      <c r="A15" s="972" t="s">
        <v>681</v>
      </c>
      <c r="B15" s="964" t="s">
        <v>4</v>
      </c>
      <c r="C15" s="968"/>
      <c r="D15" s="964" t="s">
        <v>4</v>
      </c>
      <c r="E15" s="968"/>
      <c r="F15" s="964" t="s">
        <v>4</v>
      </c>
      <c r="G15" s="968"/>
      <c r="H15" s="969" t="s">
        <v>4</v>
      </c>
      <c r="I15" s="970"/>
      <c r="J15" s="973"/>
      <c r="K15" s="973"/>
      <c r="L15" s="973"/>
      <c r="M15" s="960"/>
      <c r="N15" s="960"/>
      <c r="O15" s="960"/>
      <c r="P15" s="960"/>
      <c r="Q15" s="960"/>
      <c r="R15" s="960"/>
      <c r="S15" s="953"/>
    </row>
    <row r="16" spans="1:19" s="954" customFormat="1">
      <c r="A16" s="967" t="s">
        <v>682</v>
      </c>
      <c r="B16" s="964">
        <v>4428546</v>
      </c>
      <c r="C16" s="968"/>
      <c r="D16" s="964">
        <v>342146.80714999995</v>
      </c>
      <c r="E16" s="968"/>
      <c r="F16" s="964">
        <v>674610.51642</v>
      </c>
      <c r="G16" s="968"/>
      <c r="H16" s="969">
        <v>1061938.90472</v>
      </c>
      <c r="I16" s="970"/>
      <c r="J16" s="971">
        <v>7.7259400071716527E-2</v>
      </c>
      <c r="K16" s="971">
        <v>0.15233228161568155</v>
      </c>
      <c r="L16" s="971">
        <v>0.23979403278638181</v>
      </c>
      <c r="M16" s="960"/>
      <c r="N16" s="960"/>
      <c r="O16" s="960"/>
      <c r="P16" s="960"/>
      <c r="Q16" s="960"/>
      <c r="R16" s="960"/>
      <c r="S16" s="953"/>
    </row>
    <row r="17" spans="1:19" s="954" customFormat="1">
      <c r="A17" s="967" t="s">
        <v>683</v>
      </c>
      <c r="B17" s="964">
        <v>64959285</v>
      </c>
      <c r="C17" s="968"/>
      <c r="D17" s="964">
        <v>5468971.2484099995</v>
      </c>
      <c r="E17" s="968"/>
      <c r="F17" s="964">
        <v>10047731.8147</v>
      </c>
      <c r="G17" s="968"/>
      <c r="H17" s="969">
        <v>14950642.62816</v>
      </c>
      <c r="I17" s="970"/>
      <c r="J17" s="971">
        <v>8.41907549999973E-2</v>
      </c>
      <c r="K17" s="971">
        <v>0.15467737698621528</v>
      </c>
      <c r="L17" s="971">
        <v>0.2301540515441326</v>
      </c>
      <c r="M17" s="960"/>
      <c r="N17" s="960"/>
      <c r="O17" s="960"/>
      <c r="P17" s="960"/>
      <c r="Q17" s="960"/>
      <c r="R17" s="960"/>
      <c r="S17" s="953"/>
    </row>
    <row r="18" spans="1:19" s="954" customFormat="1">
      <c r="A18" s="967" t="s">
        <v>684</v>
      </c>
      <c r="B18" s="964">
        <v>612169</v>
      </c>
      <c r="C18" s="968"/>
      <c r="D18" s="964">
        <v>28944.676889999995</v>
      </c>
      <c r="E18" s="968"/>
      <c r="F18" s="964">
        <v>39929.653059999997</v>
      </c>
      <c r="G18" s="968"/>
      <c r="H18" s="969">
        <v>58930.845739999997</v>
      </c>
      <c r="I18" s="970"/>
      <c r="J18" s="971">
        <v>4.7282166999635715E-2</v>
      </c>
      <c r="K18" s="971">
        <v>6.5226519245502462E-2</v>
      </c>
      <c r="L18" s="971">
        <v>9.6265648440218302E-2</v>
      </c>
      <c r="M18" s="960"/>
      <c r="N18" s="960"/>
      <c r="O18" s="960"/>
      <c r="P18" s="960"/>
      <c r="Q18" s="960"/>
      <c r="R18" s="960"/>
      <c r="S18" s="953"/>
    </row>
    <row r="19" spans="1:19" s="954" customFormat="1">
      <c r="A19" s="967" t="s">
        <v>685</v>
      </c>
      <c r="B19" s="964">
        <v>1913982</v>
      </c>
      <c r="C19" s="968"/>
      <c r="D19" s="964">
        <v>151863.43250999998</v>
      </c>
      <c r="E19" s="968"/>
      <c r="F19" s="964">
        <v>302346.68001000001</v>
      </c>
      <c r="G19" s="968"/>
      <c r="H19" s="969">
        <v>452381.66175000003</v>
      </c>
      <c r="I19" s="970"/>
      <c r="J19" s="971">
        <v>7.934423234387783E-2</v>
      </c>
      <c r="K19" s="971">
        <v>0.15796735810995088</v>
      </c>
      <c r="L19" s="971">
        <v>0.23635627803709755</v>
      </c>
      <c r="M19" s="960"/>
      <c r="N19" s="960"/>
      <c r="O19" s="960"/>
      <c r="P19" s="960"/>
      <c r="Q19" s="960"/>
      <c r="R19" s="960"/>
      <c r="S19" s="953"/>
    </row>
    <row r="20" spans="1:19" s="954" customFormat="1">
      <c r="A20" s="967" t="s">
        <v>686</v>
      </c>
      <c r="B20" s="964">
        <v>32400000</v>
      </c>
      <c r="C20" s="968"/>
      <c r="D20" s="964">
        <v>3118491.2568899984</v>
      </c>
      <c r="E20" s="968"/>
      <c r="F20" s="964">
        <v>5585911.8040899979</v>
      </c>
      <c r="G20" s="968"/>
      <c r="H20" s="969">
        <v>9365033.0877900049</v>
      </c>
      <c r="I20" s="970"/>
      <c r="J20" s="971">
        <v>9.6249730150925875E-2</v>
      </c>
      <c r="K20" s="971">
        <v>0.1724046853114197</v>
      </c>
      <c r="L20" s="971">
        <v>0.28904423110462979</v>
      </c>
      <c r="M20" s="960"/>
      <c r="N20" s="960"/>
      <c r="O20" s="960"/>
      <c r="P20" s="960"/>
      <c r="Q20" s="960"/>
      <c r="R20" s="960"/>
      <c r="S20" s="953"/>
    </row>
    <row r="21" spans="1:19" s="954" customFormat="1">
      <c r="A21" s="972" t="s">
        <v>687</v>
      </c>
      <c r="B21" s="964" t="s">
        <v>4</v>
      </c>
      <c r="C21" s="968"/>
      <c r="D21" s="964" t="s">
        <v>4</v>
      </c>
      <c r="E21" s="968"/>
      <c r="F21" s="964" t="s">
        <v>4</v>
      </c>
      <c r="G21" s="968"/>
      <c r="H21" s="969" t="s">
        <v>4</v>
      </c>
      <c r="I21" s="970"/>
      <c r="J21" s="971"/>
      <c r="K21" s="971"/>
      <c r="L21" s="971"/>
      <c r="M21" s="960"/>
      <c r="N21" s="960"/>
      <c r="O21" s="960"/>
      <c r="P21" s="960"/>
      <c r="Q21" s="960"/>
      <c r="R21" s="960"/>
      <c r="S21" s="953"/>
    </row>
    <row r="22" spans="1:19" s="954" customFormat="1">
      <c r="A22" s="967" t="s">
        <v>688</v>
      </c>
      <c r="B22" s="964">
        <v>15800</v>
      </c>
      <c r="C22" s="968"/>
      <c r="D22" s="964">
        <v>124.92700000000001</v>
      </c>
      <c r="E22" s="968"/>
      <c r="F22" s="964">
        <v>28.780999999999999</v>
      </c>
      <c r="G22" s="968"/>
      <c r="H22" s="969">
        <v>28.780999999999999</v>
      </c>
      <c r="I22" s="970"/>
      <c r="J22" s="971">
        <v>7.9067721518987343E-3</v>
      </c>
      <c r="K22" s="971">
        <v>1.8215822784810125E-3</v>
      </c>
      <c r="L22" s="971">
        <v>1.8215822784810125E-3</v>
      </c>
      <c r="M22" s="960"/>
      <c r="N22" s="960"/>
      <c r="O22" s="960"/>
      <c r="P22" s="960"/>
      <c r="Q22" s="960"/>
      <c r="R22" s="960"/>
      <c r="S22" s="953"/>
    </row>
    <row r="23" spans="1:19" s="954" customFormat="1">
      <c r="A23" s="967" t="s">
        <v>689</v>
      </c>
      <c r="B23" s="964">
        <v>55500000</v>
      </c>
      <c r="C23" s="968"/>
      <c r="D23" s="964">
        <v>5647346.2108699996</v>
      </c>
      <c r="E23" s="968"/>
      <c r="F23" s="964">
        <v>9540443.2673399989</v>
      </c>
      <c r="G23" s="968"/>
      <c r="H23" s="969">
        <v>12820566.70576</v>
      </c>
      <c r="I23" s="970"/>
      <c r="J23" s="971">
        <v>0.10175398578144143</v>
      </c>
      <c r="K23" s="971">
        <v>0.1718998786908108</v>
      </c>
      <c r="L23" s="971">
        <v>0.2310012019055856</v>
      </c>
      <c r="M23" s="960"/>
      <c r="N23" s="960"/>
      <c r="O23" s="960"/>
      <c r="P23" s="960"/>
      <c r="Q23" s="960"/>
      <c r="R23" s="960"/>
      <c r="S23" s="953"/>
    </row>
    <row r="24" spans="1:19" s="954" customFormat="1">
      <c r="A24" s="972" t="s">
        <v>681</v>
      </c>
      <c r="B24" s="964" t="s">
        <v>4</v>
      </c>
      <c r="C24" s="968"/>
      <c r="D24" s="964" t="s">
        <v>4</v>
      </c>
      <c r="E24" s="968"/>
      <c r="F24" s="964" t="s">
        <v>4</v>
      </c>
      <c r="G24" s="968"/>
      <c r="H24" s="969" t="s">
        <v>4</v>
      </c>
      <c r="I24" s="970"/>
      <c r="J24" s="973"/>
      <c r="K24" s="973"/>
      <c r="L24" s="973"/>
      <c r="M24" s="960"/>
      <c r="N24" s="960"/>
      <c r="O24" s="960"/>
      <c r="P24" s="960"/>
      <c r="Q24" s="960"/>
      <c r="R24" s="960"/>
      <c r="S24" s="953"/>
    </row>
    <row r="25" spans="1:19" s="954" customFormat="1">
      <c r="A25" s="967" t="s">
        <v>690</v>
      </c>
      <c r="B25" s="964">
        <v>46384000</v>
      </c>
      <c r="C25" s="968"/>
      <c r="D25" s="964">
        <v>4912549.6636099992</v>
      </c>
      <c r="E25" s="968"/>
      <c r="F25" s="964">
        <v>8150424.4796899986</v>
      </c>
      <c r="G25" s="968"/>
      <c r="H25" s="969">
        <v>10790616.09007</v>
      </c>
      <c r="I25" s="970"/>
      <c r="J25" s="971">
        <v>0.10591043600400998</v>
      </c>
      <c r="K25" s="971">
        <v>0.17571629181808379</v>
      </c>
      <c r="L25" s="971">
        <v>0.23263660076901518</v>
      </c>
      <c r="M25" s="960"/>
      <c r="N25" s="960"/>
      <c r="O25" s="960"/>
      <c r="P25" s="960"/>
      <c r="Q25" s="960"/>
      <c r="R25" s="960"/>
      <c r="S25" s="953"/>
    </row>
    <row r="26" spans="1:19" s="954" customFormat="1">
      <c r="A26" s="967" t="s">
        <v>691</v>
      </c>
      <c r="B26" s="964">
        <v>9114000</v>
      </c>
      <c r="C26" s="968"/>
      <c r="D26" s="964">
        <v>734282.80520000006</v>
      </c>
      <c r="E26" s="968"/>
      <c r="F26" s="964">
        <v>1389505.04559</v>
      </c>
      <c r="G26" s="968"/>
      <c r="H26" s="969">
        <v>2029436.7920400002</v>
      </c>
      <c r="I26" s="970"/>
      <c r="J26" s="971">
        <v>8.0566469738863292E-2</v>
      </c>
      <c r="K26" s="971">
        <v>0.15245831090520079</v>
      </c>
      <c r="L26" s="971">
        <v>0.22267245907834105</v>
      </c>
      <c r="M26" s="960"/>
      <c r="N26" s="960"/>
      <c r="O26" s="960"/>
      <c r="P26" s="960"/>
      <c r="Q26" s="960"/>
      <c r="R26" s="960"/>
      <c r="S26" s="953"/>
    </row>
    <row r="27" spans="1:19" s="954" customFormat="1">
      <c r="A27" s="967" t="s">
        <v>692</v>
      </c>
      <c r="B27" s="964">
        <v>2000</v>
      </c>
      <c r="C27" s="968"/>
      <c r="D27" s="964">
        <v>513.74206000000004</v>
      </c>
      <c r="E27" s="968"/>
      <c r="F27" s="964">
        <v>513.74206000000004</v>
      </c>
      <c r="G27" s="968"/>
      <c r="H27" s="969">
        <v>513.82365000000004</v>
      </c>
      <c r="I27" s="970"/>
      <c r="J27" s="971">
        <v>0.25687103</v>
      </c>
      <c r="K27" s="971">
        <v>0.25687103</v>
      </c>
      <c r="L27" s="971">
        <v>0.25691182500000004</v>
      </c>
      <c r="M27" s="960"/>
      <c r="N27" s="960"/>
      <c r="O27" s="960"/>
      <c r="P27" s="960"/>
      <c r="Q27" s="960"/>
      <c r="R27" s="960"/>
      <c r="S27" s="953"/>
    </row>
    <row r="28" spans="1:19" s="954" customFormat="1">
      <c r="A28" s="967" t="s">
        <v>693</v>
      </c>
      <c r="B28" s="964">
        <v>1290000</v>
      </c>
      <c r="C28" s="968"/>
      <c r="D28" s="964">
        <v>128424.76700000001</v>
      </c>
      <c r="E28" s="968"/>
      <c r="F28" s="964">
        <v>281505.91399999999</v>
      </c>
      <c r="G28" s="968"/>
      <c r="H28" s="969">
        <v>413338.14600000001</v>
      </c>
      <c r="I28" s="970"/>
      <c r="J28" s="971">
        <v>9.9554082945736436E-2</v>
      </c>
      <c r="K28" s="971">
        <v>0.21822163875968992</v>
      </c>
      <c r="L28" s="971">
        <v>0.3204171674418605</v>
      </c>
      <c r="M28" s="960"/>
      <c r="N28" s="960"/>
      <c r="O28" s="960"/>
      <c r="P28" s="960"/>
      <c r="Q28" s="960"/>
      <c r="R28" s="960"/>
      <c r="S28" s="953"/>
    </row>
    <row r="29" spans="1:19" s="954" customFormat="1">
      <c r="A29" s="967" t="s">
        <v>694</v>
      </c>
      <c r="B29" s="964">
        <v>4568655</v>
      </c>
      <c r="C29" s="968"/>
      <c r="D29" s="964">
        <v>375670.88205000001</v>
      </c>
      <c r="E29" s="968"/>
      <c r="F29" s="964">
        <v>745138.8820499999</v>
      </c>
      <c r="G29" s="968"/>
      <c r="H29" s="969">
        <v>1112951.5810499999</v>
      </c>
      <c r="I29" s="970"/>
      <c r="J29" s="971">
        <v>8.2227894653897043E-2</v>
      </c>
      <c r="K29" s="971">
        <v>0.1630980851147657</v>
      </c>
      <c r="L29" s="971">
        <v>0.24360595865741666</v>
      </c>
      <c r="M29" s="960"/>
      <c r="N29" s="960"/>
      <c r="O29" s="960"/>
      <c r="P29" s="960"/>
      <c r="Q29" s="960"/>
      <c r="R29" s="960"/>
      <c r="S29" s="953"/>
    </row>
    <row r="30" spans="1:19" s="954" customFormat="1">
      <c r="A30" s="967" t="s">
        <v>695</v>
      </c>
      <c r="B30" s="964"/>
      <c r="C30" s="968"/>
      <c r="D30" s="964">
        <v>4.9000000000000002E-2</v>
      </c>
      <c r="E30" s="968"/>
      <c r="F30" s="964">
        <v>7.2999999999999995E-2</v>
      </c>
      <c r="G30" s="968"/>
      <c r="H30" s="969">
        <v>9.5000000000000001E-2</v>
      </c>
      <c r="I30" s="970"/>
      <c r="J30" s="971"/>
      <c r="K30" s="971"/>
      <c r="L30" s="971"/>
      <c r="M30" s="960"/>
      <c r="N30" s="960"/>
      <c r="O30" s="960"/>
      <c r="P30" s="960"/>
      <c r="Q30" s="960"/>
      <c r="R30" s="960"/>
      <c r="S30" s="953"/>
    </row>
    <row r="31" spans="1:19" s="954" customFormat="1">
      <c r="A31" s="967" t="s">
        <v>696</v>
      </c>
      <c r="B31" s="974"/>
      <c r="C31" s="968"/>
      <c r="D31" s="964">
        <v>1.4039999999999999E-2</v>
      </c>
      <c r="E31" s="968"/>
      <c r="F31" s="964">
        <v>4.38232</v>
      </c>
      <c r="G31" s="968"/>
      <c r="H31" s="969">
        <v>144.81553</v>
      </c>
      <c r="I31" s="970"/>
      <c r="J31" s="971"/>
      <c r="K31" s="971"/>
      <c r="L31" s="971"/>
      <c r="M31" s="960"/>
      <c r="N31" s="960"/>
      <c r="O31" s="960"/>
      <c r="P31" s="960"/>
      <c r="Q31" s="960"/>
      <c r="R31" s="960"/>
      <c r="S31" s="953"/>
    </row>
    <row r="32" spans="1:19" s="954" customFormat="1">
      <c r="A32" s="975" t="s">
        <v>697</v>
      </c>
      <c r="B32" s="974"/>
      <c r="C32" s="968"/>
      <c r="D32" s="964"/>
      <c r="E32" s="968"/>
      <c r="F32" s="964"/>
      <c r="G32" s="968"/>
      <c r="H32" s="969">
        <v>2.577</v>
      </c>
      <c r="I32" s="970"/>
      <c r="J32" s="971"/>
      <c r="K32" s="971"/>
      <c r="L32" s="971"/>
      <c r="M32" s="960"/>
      <c r="N32" s="960"/>
      <c r="O32" s="960"/>
      <c r="P32" s="960"/>
      <c r="Q32" s="960"/>
      <c r="R32" s="960"/>
      <c r="S32" s="953"/>
    </row>
    <row r="33" spans="1:19" s="954" customFormat="1" ht="20.100000000000001" customHeight="1">
      <c r="A33" s="955" t="s">
        <v>698</v>
      </c>
      <c r="B33" s="962">
        <v>21908680</v>
      </c>
      <c r="C33" s="963"/>
      <c r="D33" s="962">
        <v>1636688.5347599869</v>
      </c>
      <c r="E33" s="963"/>
      <c r="F33" s="962">
        <v>3461626.4460200006</v>
      </c>
      <c r="G33" s="963"/>
      <c r="H33" s="957">
        <v>5571001.9974799259</v>
      </c>
      <c r="I33" s="965"/>
      <c r="J33" s="959">
        <v>7.4705027174616953E-2</v>
      </c>
      <c r="K33" s="959">
        <v>0.15800251069530435</v>
      </c>
      <c r="L33" s="959">
        <v>0.25428286859271876</v>
      </c>
      <c r="M33" s="960"/>
      <c r="N33" s="960"/>
      <c r="O33" s="960"/>
      <c r="P33" s="960"/>
      <c r="Q33" s="960"/>
      <c r="R33" s="960"/>
      <c r="S33" s="953"/>
    </row>
    <row r="34" spans="1:19" s="954" customFormat="1" ht="15.75">
      <c r="A34" s="961" t="s">
        <v>678</v>
      </c>
      <c r="B34" s="964" t="s">
        <v>4</v>
      </c>
      <c r="C34" s="968"/>
      <c r="D34" s="964" t="s">
        <v>4</v>
      </c>
      <c r="E34" s="968"/>
      <c r="F34" s="962" t="s">
        <v>4</v>
      </c>
      <c r="G34" s="968"/>
      <c r="H34" s="969" t="s">
        <v>4</v>
      </c>
      <c r="I34" s="970"/>
      <c r="J34" s="973"/>
      <c r="K34" s="973"/>
      <c r="L34" s="973"/>
      <c r="M34" s="960"/>
      <c r="N34" s="960"/>
      <c r="O34" s="960"/>
      <c r="P34" s="960"/>
      <c r="Q34" s="960"/>
      <c r="R34" s="960"/>
      <c r="S34" s="953"/>
    </row>
    <row r="35" spans="1:19" s="954" customFormat="1">
      <c r="A35" s="967" t="s">
        <v>699</v>
      </c>
      <c r="B35" s="964">
        <v>2247987</v>
      </c>
      <c r="C35" s="976"/>
      <c r="D35" s="964">
        <v>96277.988939999996</v>
      </c>
      <c r="E35" s="976"/>
      <c r="F35" s="964">
        <v>105264.07799999999</v>
      </c>
      <c r="G35" s="976"/>
      <c r="H35" s="969">
        <v>135800.49197</v>
      </c>
      <c r="I35" s="977"/>
      <c r="J35" s="971">
        <v>4.2828534568927663E-2</v>
      </c>
      <c r="K35" s="971">
        <v>4.6825928263820031E-2</v>
      </c>
      <c r="L35" s="971">
        <v>6.0409820861953387E-2</v>
      </c>
      <c r="M35" s="960"/>
      <c r="N35" s="960"/>
      <c r="O35" s="960"/>
      <c r="P35" s="960"/>
      <c r="Q35" s="960"/>
      <c r="R35" s="960"/>
      <c r="S35" s="953"/>
    </row>
    <row r="36" spans="1:19" s="954" customFormat="1">
      <c r="A36" s="972" t="s">
        <v>700</v>
      </c>
      <c r="B36" s="964" t="s">
        <v>4</v>
      </c>
      <c r="C36" s="968"/>
      <c r="D36" s="964" t="s">
        <v>4</v>
      </c>
      <c r="E36" s="968"/>
      <c r="F36" s="964" t="s">
        <v>4</v>
      </c>
      <c r="G36" s="968"/>
      <c r="H36" s="969" t="s">
        <v>4</v>
      </c>
      <c r="I36" s="970"/>
      <c r="J36" s="973"/>
      <c r="K36" s="973"/>
      <c r="L36" s="973"/>
      <c r="M36" s="960"/>
      <c r="N36" s="960"/>
      <c r="O36" s="960"/>
      <c r="P36" s="960"/>
      <c r="Q36" s="960"/>
      <c r="R36" s="960"/>
      <c r="S36" s="953"/>
    </row>
    <row r="37" spans="1:19" s="954" customFormat="1">
      <c r="A37" s="978" t="s">
        <v>701</v>
      </c>
      <c r="B37" s="964">
        <v>1997987</v>
      </c>
      <c r="C37" s="968"/>
      <c r="D37" s="964">
        <v>0</v>
      </c>
      <c r="E37" s="968"/>
      <c r="F37" s="964">
        <v>0</v>
      </c>
      <c r="G37" s="968"/>
      <c r="H37" s="969">
        <v>133.04196999999999</v>
      </c>
      <c r="I37" s="970"/>
      <c r="J37" s="971">
        <v>0</v>
      </c>
      <c r="K37" s="971">
        <v>0</v>
      </c>
      <c r="L37" s="971">
        <v>6.6588005827865744E-5</v>
      </c>
      <c r="M37" s="960"/>
      <c r="N37" s="960"/>
      <c r="O37" s="960"/>
      <c r="P37" s="960"/>
      <c r="Q37" s="960"/>
      <c r="R37" s="960"/>
      <c r="S37" s="953"/>
    </row>
    <row r="38" spans="1:19" s="954" customFormat="1">
      <c r="A38" s="978" t="s">
        <v>702</v>
      </c>
      <c r="B38" s="964">
        <v>250000</v>
      </c>
      <c r="C38" s="968"/>
      <c r="D38" s="964">
        <v>96277.988939999996</v>
      </c>
      <c r="E38" s="968"/>
      <c r="F38" s="964">
        <v>105264.07799999999</v>
      </c>
      <c r="G38" s="968"/>
      <c r="H38" s="969">
        <v>135667.45000000001</v>
      </c>
      <c r="I38" s="970"/>
      <c r="J38" s="971">
        <v>0.38511195575999996</v>
      </c>
      <c r="K38" s="971">
        <v>0.42105631199999999</v>
      </c>
      <c r="L38" s="971">
        <v>0.54266980000000009</v>
      </c>
      <c r="M38" s="960"/>
      <c r="N38" s="960"/>
      <c r="O38" s="960"/>
      <c r="P38" s="960"/>
      <c r="Q38" s="960"/>
      <c r="R38" s="960"/>
      <c r="S38" s="953"/>
    </row>
    <row r="39" spans="1:19" s="960" customFormat="1">
      <c r="A39" s="967" t="s">
        <v>703</v>
      </c>
      <c r="B39" s="964">
        <v>3787000</v>
      </c>
      <c r="C39" s="968"/>
      <c r="D39" s="964">
        <v>300473.02273999999</v>
      </c>
      <c r="E39" s="968"/>
      <c r="F39" s="964">
        <v>620201.38157000009</v>
      </c>
      <c r="G39" s="968"/>
      <c r="H39" s="969">
        <v>943486.65889999992</v>
      </c>
      <c r="I39" s="970"/>
      <c r="J39" s="971">
        <v>7.9343285645629785E-2</v>
      </c>
      <c r="K39" s="971">
        <v>0.16377115964351732</v>
      </c>
      <c r="L39" s="971">
        <v>0.24913827803010297</v>
      </c>
      <c r="S39" s="953"/>
    </row>
    <row r="40" spans="1:19" s="960" customFormat="1">
      <c r="A40" s="967" t="s">
        <v>704</v>
      </c>
      <c r="B40" s="964">
        <v>13611334</v>
      </c>
      <c r="C40" s="968"/>
      <c r="D40" s="964">
        <v>1050549.9631499867</v>
      </c>
      <c r="E40" s="968"/>
      <c r="F40" s="964">
        <v>2358169.5221200003</v>
      </c>
      <c r="G40" s="968"/>
      <c r="H40" s="969">
        <v>3926061.0529299257</v>
      </c>
      <c r="I40" s="970"/>
      <c r="J40" s="971">
        <v>7.7181998704167185E-2</v>
      </c>
      <c r="K40" s="971">
        <v>0.173250433948649</v>
      </c>
      <c r="L40" s="971">
        <v>0.28844057848627663</v>
      </c>
      <c r="S40" s="953"/>
    </row>
    <row r="41" spans="1:19" s="960" customFormat="1">
      <c r="A41" s="967" t="s">
        <v>705</v>
      </c>
      <c r="B41" s="964">
        <v>2262359</v>
      </c>
      <c r="C41" s="968"/>
      <c r="D41" s="964">
        <v>189387.55993000002</v>
      </c>
      <c r="E41" s="968"/>
      <c r="F41" s="964">
        <v>377991.46432999999</v>
      </c>
      <c r="G41" s="968"/>
      <c r="H41" s="969">
        <v>565653.79368000012</v>
      </c>
      <c r="I41" s="970"/>
      <c r="J41" s="971">
        <v>8.3712425804215868E-2</v>
      </c>
      <c r="K41" s="971">
        <v>0.1670784629362537</v>
      </c>
      <c r="L41" s="971">
        <v>0.25002830836308476</v>
      </c>
      <c r="S41" s="953"/>
    </row>
    <row r="42" spans="1:19" s="960" customFormat="1" ht="20.100000000000001" customHeight="1">
      <c r="A42" s="979" t="s">
        <v>706</v>
      </c>
      <c r="B42" s="980">
        <v>2124088</v>
      </c>
      <c r="C42" s="981"/>
      <c r="D42" s="980">
        <v>19962.589250000001</v>
      </c>
      <c r="E42" s="982"/>
      <c r="F42" s="980">
        <v>29492.546340000001</v>
      </c>
      <c r="G42" s="982"/>
      <c r="H42" s="983">
        <v>38799.439960000003</v>
      </c>
      <c r="I42" s="984"/>
      <c r="J42" s="985">
        <v>9.3981931304164424E-3</v>
      </c>
      <c r="K42" s="985">
        <v>1.388480436780397E-2</v>
      </c>
      <c r="L42" s="985">
        <v>1.8266399490039963E-2</v>
      </c>
      <c r="S42" s="953"/>
    </row>
    <row r="43" spans="1:19" s="923" customFormat="1" ht="15.75">
      <c r="A43" s="920" t="s">
        <v>672</v>
      </c>
      <c r="B43" s="921"/>
      <c r="C43" s="922"/>
      <c r="D43" s="920" t="s">
        <v>4</v>
      </c>
      <c r="E43" s="922"/>
      <c r="F43" s="922"/>
      <c r="G43" s="922"/>
      <c r="H43" s="922"/>
      <c r="I43" s="922"/>
      <c r="J43" s="922"/>
      <c r="K43" s="922"/>
      <c r="L43" s="922"/>
    </row>
    <row r="44" spans="1:19" s="923" customFormat="1" ht="15.75">
      <c r="A44" s="1540" t="s">
        <v>673</v>
      </c>
      <c r="B44" s="1540"/>
      <c r="C44" s="1540"/>
      <c r="D44" s="1540"/>
      <c r="E44" s="1540"/>
      <c r="F44" s="1540"/>
      <c r="G44" s="1540"/>
      <c r="H44" s="1540"/>
      <c r="I44" s="1540"/>
      <c r="J44" s="1540"/>
      <c r="K44" s="1540"/>
      <c r="L44" s="1540"/>
    </row>
    <row r="45" spans="1:19" s="923" customFormat="1" ht="15.75">
      <c r="A45" s="925"/>
      <c r="B45" s="926"/>
      <c r="C45" s="927"/>
      <c r="D45" s="926"/>
      <c r="E45" s="927"/>
      <c r="F45" s="927"/>
      <c r="G45" s="927"/>
      <c r="H45" s="927"/>
      <c r="I45" s="927"/>
      <c r="J45" s="927"/>
      <c r="K45" s="927"/>
      <c r="L45" s="927"/>
    </row>
    <row r="46" spans="1:19" s="923" customFormat="1" ht="15.75">
      <c r="A46" s="924"/>
      <c r="B46" s="928" t="s">
        <v>4</v>
      </c>
      <c r="C46" s="929"/>
      <c r="D46" s="930"/>
      <c r="E46" s="924"/>
      <c r="F46" s="924"/>
      <c r="G46" s="924"/>
      <c r="H46" s="924"/>
      <c r="I46" s="924"/>
      <c r="J46" s="924"/>
      <c r="K46" s="931"/>
      <c r="L46" s="931" t="s">
        <v>2</v>
      </c>
    </row>
    <row r="47" spans="1:19" s="923" customFormat="1" ht="15.75">
      <c r="A47" s="932"/>
      <c r="B47" s="933" t="s">
        <v>236</v>
      </c>
      <c r="C47" s="934"/>
      <c r="D47" s="1541" t="s">
        <v>238</v>
      </c>
      <c r="E47" s="1542"/>
      <c r="F47" s="1542"/>
      <c r="G47" s="1542"/>
      <c r="H47" s="1542"/>
      <c r="I47" s="1543"/>
      <c r="J47" s="1544" t="s">
        <v>457</v>
      </c>
      <c r="K47" s="1545"/>
      <c r="L47" s="1546"/>
    </row>
    <row r="48" spans="1:19" s="923" customFormat="1" ht="15.75">
      <c r="A48" s="935" t="s">
        <v>3</v>
      </c>
      <c r="B48" s="936" t="s">
        <v>237</v>
      </c>
      <c r="C48" s="934"/>
      <c r="D48" s="937"/>
      <c r="E48" s="938"/>
      <c r="F48" s="937"/>
      <c r="G48" s="938"/>
      <c r="H48" s="937"/>
      <c r="I48" s="938"/>
      <c r="J48" s="939"/>
      <c r="K48" s="940"/>
      <c r="L48" s="940"/>
    </row>
    <row r="49" spans="1:12" s="923" customFormat="1" ht="18.75">
      <c r="A49" s="941"/>
      <c r="B49" s="942" t="s">
        <v>458</v>
      </c>
      <c r="C49" s="943" t="s">
        <v>4</v>
      </c>
      <c r="D49" s="944" t="s">
        <v>707</v>
      </c>
      <c r="E49" s="945"/>
      <c r="F49" s="942" t="s">
        <v>555</v>
      </c>
      <c r="G49" s="946"/>
      <c r="H49" s="942" t="s">
        <v>556</v>
      </c>
      <c r="I49" s="946"/>
      <c r="J49" s="947" t="s">
        <v>242</v>
      </c>
      <c r="K49" s="948" t="s">
        <v>462</v>
      </c>
      <c r="L49" s="948" t="s">
        <v>463</v>
      </c>
    </row>
    <row r="50" spans="1:12" s="923" customFormat="1" ht="12.75">
      <c r="A50" s="949">
        <v>1</v>
      </c>
      <c r="B50" s="950">
        <v>2</v>
      </c>
      <c r="C50" s="951"/>
      <c r="D50" s="950">
        <v>3</v>
      </c>
      <c r="E50" s="951"/>
      <c r="F50" s="952">
        <v>4</v>
      </c>
      <c r="G50" s="951"/>
      <c r="H50" s="952">
        <v>5</v>
      </c>
      <c r="I50" s="951"/>
      <c r="J50" s="951">
        <v>6</v>
      </c>
      <c r="K50" s="951">
        <v>7</v>
      </c>
      <c r="L50" s="949">
        <v>8</v>
      </c>
    </row>
    <row r="51" spans="1:12" s="923" customFormat="1" ht="20.100000000000001" customHeight="1">
      <c r="A51" s="955" t="s">
        <v>675</v>
      </c>
      <c r="B51" s="956">
        <v>355705405</v>
      </c>
      <c r="C51" s="957"/>
      <c r="D51" s="956">
        <v>125162284.66163993</v>
      </c>
      <c r="E51" s="958"/>
      <c r="F51" s="956">
        <v>154008582.44807979</v>
      </c>
      <c r="G51" s="958"/>
      <c r="H51" s="956">
        <v>182007754.7559098</v>
      </c>
      <c r="I51" s="958"/>
      <c r="J51" s="959">
        <v>0.35187062918439466</v>
      </c>
      <c r="K51" s="959">
        <v>0.43296666365831521</v>
      </c>
      <c r="L51" s="959">
        <v>0.5116811614260115</v>
      </c>
    </row>
    <row r="52" spans="1:12" s="923" customFormat="1" ht="15.75">
      <c r="A52" s="961" t="s">
        <v>676</v>
      </c>
      <c r="B52" s="962" t="s">
        <v>4</v>
      </c>
      <c r="C52" s="963"/>
      <c r="D52" s="964" t="s">
        <v>4</v>
      </c>
      <c r="E52" s="963"/>
      <c r="F52" s="962" t="s">
        <v>4</v>
      </c>
      <c r="G52" s="963"/>
      <c r="H52" s="957" t="s">
        <v>4</v>
      </c>
      <c r="I52" s="965"/>
      <c r="J52" s="966"/>
      <c r="K52" s="966"/>
      <c r="L52" s="966"/>
    </row>
    <row r="53" spans="1:12" s="923" customFormat="1" ht="20.100000000000001" customHeight="1">
      <c r="A53" s="955" t="s">
        <v>677</v>
      </c>
      <c r="B53" s="962">
        <v>331672637</v>
      </c>
      <c r="C53" s="963"/>
      <c r="D53" s="962">
        <v>116036311.62542997</v>
      </c>
      <c r="E53" s="963"/>
      <c r="F53" s="962">
        <v>143034972.63691998</v>
      </c>
      <c r="G53" s="963"/>
      <c r="H53" s="957">
        <v>167806090.92847002</v>
      </c>
      <c r="I53" s="965"/>
      <c r="J53" s="959">
        <v>0.34985192832000178</v>
      </c>
      <c r="K53" s="959">
        <v>0.4312534610351953</v>
      </c>
      <c r="L53" s="959">
        <v>0.50593890544087905</v>
      </c>
    </row>
    <row r="54" spans="1:12" s="923" customFormat="1" ht="15.75">
      <c r="A54" s="961" t="s">
        <v>678</v>
      </c>
      <c r="B54" s="962" t="s">
        <v>4</v>
      </c>
      <c r="C54" s="963"/>
      <c r="D54" s="964" t="s">
        <v>4</v>
      </c>
      <c r="E54" s="963"/>
      <c r="F54" s="962" t="s">
        <v>4</v>
      </c>
      <c r="G54" s="963"/>
      <c r="H54" s="957" t="s">
        <v>4</v>
      </c>
      <c r="I54" s="965"/>
      <c r="J54" s="966"/>
      <c r="K54" s="966"/>
      <c r="L54" s="966"/>
    </row>
    <row r="55" spans="1:12" s="923" customFormat="1">
      <c r="A55" s="967" t="s">
        <v>679</v>
      </c>
      <c r="B55" s="964">
        <v>166000000</v>
      </c>
      <c r="C55" s="968"/>
      <c r="D55" s="964">
        <v>57464846.197529994</v>
      </c>
      <c r="E55" s="968"/>
      <c r="F55" s="964">
        <v>70671272.860039979</v>
      </c>
      <c r="G55" s="968"/>
      <c r="H55" s="969">
        <v>83650114.247280002</v>
      </c>
      <c r="I55" s="970"/>
      <c r="J55" s="971">
        <v>0.34617377227427709</v>
      </c>
      <c r="K55" s="971">
        <v>0.42573055939783122</v>
      </c>
      <c r="L55" s="971">
        <v>0.50391635088722897</v>
      </c>
    </row>
    <row r="56" spans="1:12" s="923" customFormat="1">
      <c r="A56" s="967" t="s">
        <v>680</v>
      </c>
      <c r="B56" s="964">
        <v>70000000</v>
      </c>
      <c r="C56" s="968"/>
      <c r="D56" s="964">
        <v>21829340.305640001</v>
      </c>
      <c r="E56" s="968"/>
      <c r="F56" s="964">
        <v>27986577.745730005</v>
      </c>
      <c r="G56" s="968"/>
      <c r="H56" s="969">
        <v>33972146.514999993</v>
      </c>
      <c r="I56" s="970"/>
      <c r="J56" s="971">
        <v>0.31184771865200001</v>
      </c>
      <c r="K56" s="971">
        <v>0.39980825351042865</v>
      </c>
      <c r="L56" s="971">
        <v>0.48531637878571421</v>
      </c>
    </row>
    <row r="57" spans="1:12" s="923" customFormat="1">
      <c r="A57" s="972" t="s">
        <v>681</v>
      </c>
      <c r="B57" s="964" t="s">
        <v>4</v>
      </c>
      <c r="C57" s="968"/>
      <c r="D57" s="964" t="s">
        <v>4</v>
      </c>
      <c r="E57" s="968"/>
      <c r="F57" s="964" t="s">
        <v>4</v>
      </c>
      <c r="G57" s="968"/>
      <c r="H57" s="969" t="s">
        <v>4</v>
      </c>
      <c r="I57" s="970"/>
      <c r="J57" s="973"/>
      <c r="K57" s="973"/>
      <c r="L57" s="973"/>
    </row>
    <row r="58" spans="1:12" s="923" customFormat="1">
      <c r="A58" s="967" t="s">
        <v>682</v>
      </c>
      <c r="B58" s="964">
        <v>4428546</v>
      </c>
      <c r="C58" s="968"/>
      <c r="D58" s="964">
        <v>1421500.1630599999</v>
      </c>
      <c r="E58" s="968"/>
      <c r="F58" s="964">
        <v>1790953.6433800003</v>
      </c>
      <c r="G58" s="968"/>
      <c r="H58" s="969">
        <v>2146339.4932600004</v>
      </c>
      <c r="I58" s="970"/>
      <c r="J58" s="971">
        <v>0.32098575086721465</v>
      </c>
      <c r="K58" s="971">
        <v>0.40441120931791164</v>
      </c>
      <c r="L58" s="971">
        <v>0.48466008781663333</v>
      </c>
    </row>
    <row r="59" spans="1:12" s="923" customFormat="1">
      <c r="A59" s="967" t="s">
        <v>683</v>
      </c>
      <c r="B59" s="964">
        <v>64959285</v>
      </c>
      <c r="C59" s="968"/>
      <c r="D59" s="964">
        <v>20336852.564199995</v>
      </c>
      <c r="E59" s="968"/>
      <c r="F59" s="964">
        <v>26110579.670480002</v>
      </c>
      <c r="G59" s="968"/>
      <c r="H59" s="969">
        <v>31723249.776229996</v>
      </c>
      <c r="I59" s="970"/>
      <c r="J59" s="971">
        <v>0.31307075753989588</v>
      </c>
      <c r="K59" s="971">
        <v>0.40195300287680202</v>
      </c>
      <c r="L59" s="971">
        <v>0.48835589517695577</v>
      </c>
    </row>
    <row r="60" spans="1:12" s="923" customFormat="1">
      <c r="A60" s="967" t="s">
        <v>684</v>
      </c>
      <c r="B60" s="964">
        <v>612169</v>
      </c>
      <c r="C60" s="968"/>
      <c r="D60" s="964">
        <v>70987.578379999992</v>
      </c>
      <c r="E60" s="968"/>
      <c r="F60" s="964">
        <v>85044.43187</v>
      </c>
      <c r="G60" s="968"/>
      <c r="H60" s="969">
        <v>102557.24551000001</v>
      </c>
      <c r="I60" s="970"/>
      <c r="J60" s="971">
        <v>0.11596075328871601</v>
      </c>
      <c r="K60" s="971">
        <v>0.13892312722467162</v>
      </c>
      <c r="L60" s="971">
        <v>0.16753093591802265</v>
      </c>
    </row>
    <row r="61" spans="1:12" s="923" customFormat="1">
      <c r="A61" s="967" t="s">
        <v>685</v>
      </c>
      <c r="B61" s="964">
        <v>1913982</v>
      </c>
      <c r="C61" s="968"/>
      <c r="D61" s="964">
        <v>620219.63154999993</v>
      </c>
      <c r="E61" s="968"/>
      <c r="F61" s="964">
        <v>769775.10962</v>
      </c>
      <c r="G61" s="968"/>
      <c r="H61" s="969">
        <v>914501.94472000003</v>
      </c>
      <c r="I61" s="970"/>
      <c r="J61" s="971">
        <v>0.32404674210624757</v>
      </c>
      <c r="K61" s="971">
        <v>0.40218513529385336</v>
      </c>
      <c r="L61" s="971">
        <v>0.47780070278612863</v>
      </c>
    </row>
    <row r="62" spans="1:12" s="923" customFormat="1">
      <c r="A62" s="967" t="s">
        <v>686</v>
      </c>
      <c r="B62" s="964">
        <v>32400000</v>
      </c>
      <c r="C62" s="968"/>
      <c r="D62" s="964">
        <v>15157157.721000005</v>
      </c>
      <c r="E62" s="968"/>
      <c r="F62" s="964">
        <v>17332123.659630001</v>
      </c>
      <c r="G62" s="968"/>
      <c r="H62" s="969">
        <v>18557594.899980005</v>
      </c>
      <c r="I62" s="970"/>
      <c r="J62" s="971">
        <v>0.46781350990740755</v>
      </c>
      <c r="K62" s="971">
        <v>0.53494208826018519</v>
      </c>
      <c r="L62" s="971">
        <v>0.5727652746907409</v>
      </c>
    </row>
    <row r="63" spans="1:12" s="923" customFormat="1">
      <c r="A63" s="972" t="s">
        <v>687</v>
      </c>
      <c r="B63" s="964" t="s">
        <v>4</v>
      </c>
      <c r="C63" s="968"/>
      <c r="D63" s="964" t="s">
        <v>4</v>
      </c>
      <c r="E63" s="968"/>
      <c r="F63" s="964" t="s">
        <v>4</v>
      </c>
      <c r="G63" s="968"/>
      <c r="H63" s="969" t="s">
        <v>4</v>
      </c>
      <c r="I63" s="970"/>
      <c r="J63" s="971"/>
      <c r="K63" s="971"/>
      <c r="L63" s="971"/>
    </row>
    <row r="64" spans="1:12" s="923" customFormat="1">
      <c r="A64" s="967" t="s">
        <v>688</v>
      </c>
      <c r="B64" s="964">
        <v>15800</v>
      </c>
      <c r="C64" s="968"/>
      <c r="D64" s="964">
        <v>46.536000000000001</v>
      </c>
      <c r="E64" s="968"/>
      <c r="F64" s="964">
        <v>109.62039999999999</v>
      </c>
      <c r="G64" s="968"/>
      <c r="H64" s="969">
        <v>170.44865999999999</v>
      </c>
      <c r="I64" s="970"/>
      <c r="J64" s="971">
        <v>2.9453164556962025E-3</v>
      </c>
      <c r="K64" s="971">
        <v>6.9379999999999997E-3</v>
      </c>
      <c r="L64" s="971">
        <v>1.078788987341772E-2</v>
      </c>
    </row>
    <row r="65" spans="1:12" s="923" customFormat="1">
      <c r="A65" s="967" t="s">
        <v>689</v>
      </c>
      <c r="B65" s="964">
        <v>55500000</v>
      </c>
      <c r="C65" s="968"/>
      <c r="D65" s="964">
        <v>18919903.350599997</v>
      </c>
      <c r="E65" s="968"/>
      <c r="F65" s="964">
        <v>23725718.571950004</v>
      </c>
      <c r="G65" s="968"/>
      <c r="H65" s="969">
        <v>27626685.328539997</v>
      </c>
      <c r="I65" s="970"/>
      <c r="J65" s="971">
        <v>0.34089915947027022</v>
      </c>
      <c r="K65" s="971">
        <v>0.42749042471981991</v>
      </c>
      <c r="L65" s="971">
        <v>0.49777811402774769</v>
      </c>
    </row>
    <row r="66" spans="1:12" s="923" customFormat="1">
      <c r="A66" s="972" t="s">
        <v>681</v>
      </c>
      <c r="B66" s="964" t="s">
        <v>4</v>
      </c>
      <c r="C66" s="968"/>
      <c r="D66" s="964" t="s">
        <v>4</v>
      </c>
      <c r="E66" s="968"/>
      <c r="F66" s="964" t="s">
        <v>4</v>
      </c>
      <c r="G66" s="968"/>
      <c r="H66" s="969" t="s">
        <v>4</v>
      </c>
      <c r="I66" s="970"/>
      <c r="J66" s="973"/>
      <c r="K66" s="973"/>
      <c r="L66" s="973"/>
    </row>
    <row r="67" spans="1:12" s="923" customFormat="1">
      <c r="A67" s="967" t="s">
        <v>690</v>
      </c>
      <c r="B67" s="964">
        <v>46384000</v>
      </c>
      <c r="C67" s="968"/>
      <c r="D67" s="964">
        <v>14757972.205909997</v>
      </c>
      <c r="E67" s="968"/>
      <c r="F67" s="964">
        <v>18688301.776240006</v>
      </c>
      <c r="G67" s="968"/>
      <c r="H67" s="969">
        <v>21914397.768569998</v>
      </c>
      <c r="I67" s="970"/>
      <c r="J67" s="971">
        <v>0.31816945942372366</v>
      </c>
      <c r="K67" s="971">
        <v>0.40290405692135234</v>
      </c>
      <c r="L67" s="971">
        <v>0.47245597120925314</v>
      </c>
    </row>
    <row r="68" spans="1:12" s="923" customFormat="1">
      <c r="A68" s="967" t="s">
        <v>691</v>
      </c>
      <c r="B68" s="964">
        <v>9114000</v>
      </c>
      <c r="C68" s="968"/>
      <c r="D68" s="964">
        <v>4161499.2450400009</v>
      </c>
      <c r="E68" s="968"/>
      <c r="F68" s="964">
        <v>5036938.6896100007</v>
      </c>
      <c r="G68" s="968"/>
      <c r="H68" s="969">
        <v>5711809.4538699994</v>
      </c>
      <c r="I68" s="970"/>
      <c r="J68" s="971">
        <v>0.45660513989905649</v>
      </c>
      <c r="K68" s="971">
        <v>0.55265950072525794</v>
      </c>
      <c r="L68" s="971">
        <v>0.62670720362848353</v>
      </c>
    </row>
    <row r="69" spans="1:12" s="923" customFormat="1">
      <c r="A69" s="967" t="s">
        <v>692</v>
      </c>
      <c r="B69" s="964">
        <v>2000</v>
      </c>
      <c r="C69" s="968"/>
      <c r="D69" s="964">
        <v>431.89965000000001</v>
      </c>
      <c r="E69" s="968"/>
      <c r="F69" s="964">
        <v>478.10609999999997</v>
      </c>
      <c r="G69" s="968"/>
      <c r="H69" s="969">
        <v>478.10609999999997</v>
      </c>
      <c r="I69" s="970"/>
      <c r="J69" s="971">
        <v>0.21594982500000001</v>
      </c>
      <c r="K69" s="971">
        <v>0.23905304999999999</v>
      </c>
      <c r="L69" s="971">
        <v>0.23905304999999999</v>
      </c>
    </row>
    <row r="70" spans="1:12" s="923" customFormat="1">
      <c r="A70" s="967" t="s">
        <v>693</v>
      </c>
      <c r="B70" s="964">
        <v>1290000</v>
      </c>
      <c r="C70" s="968"/>
      <c r="D70" s="964">
        <v>562232.94299999997</v>
      </c>
      <c r="E70" s="968"/>
      <c r="F70" s="964">
        <v>693960.74800000002</v>
      </c>
      <c r="G70" s="968"/>
      <c r="H70" s="969">
        <v>853348.18500000006</v>
      </c>
      <c r="I70" s="970"/>
      <c r="J70" s="971">
        <v>0.43583949069767441</v>
      </c>
      <c r="K70" s="971">
        <v>0.53795406821705427</v>
      </c>
      <c r="L70" s="971">
        <v>0.6615102209302326</v>
      </c>
    </row>
    <row r="71" spans="1:12" s="923" customFormat="1">
      <c r="A71" s="967" t="s">
        <v>694</v>
      </c>
      <c r="B71" s="964">
        <v>4568655</v>
      </c>
      <c r="C71" s="968"/>
      <c r="D71" s="964">
        <v>1482391.5720499998</v>
      </c>
      <c r="E71" s="968"/>
      <c r="F71" s="964">
        <v>1855322.1620499999</v>
      </c>
      <c r="G71" s="968"/>
      <c r="H71" s="969">
        <v>2231475.99505</v>
      </c>
      <c r="I71" s="970"/>
      <c r="J71" s="971">
        <v>0.32447001842993173</v>
      </c>
      <c r="K71" s="971">
        <v>0.40609811028628773</v>
      </c>
      <c r="L71" s="971">
        <v>0.48843171459652784</v>
      </c>
    </row>
    <row r="72" spans="1:12" s="923" customFormat="1">
      <c r="A72" s="967" t="s">
        <v>695</v>
      </c>
      <c r="B72" s="964"/>
      <c r="C72" s="968"/>
      <c r="D72" s="964">
        <v>0.12</v>
      </c>
      <c r="E72" s="968"/>
      <c r="F72" s="964">
        <v>0.14399999999999999</v>
      </c>
      <c r="G72" s="968"/>
      <c r="H72" s="969">
        <v>0.16900000000000001</v>
      </c>
      <c r="I72" s="970"/>
      <c r="J72" s="971"/>
      <c r="K72" s="971"/>
      <c r="L72" s="971"/>
    </row>
    <row r="73" spans="1:12" s="923" customFormat="1">
      <c r="A73" s="967" t="s">
        <v>696</v>
      </c>
      <c r="B73" s="974"/>
      <c r="C73" s="968"/>
      <c r="D73" s="964">
        <v>144.83305999999999</v>
      </c>
      <c r="E73" s="968"/>
      <c r="F73" s="964">
        <v>144.83390000000003</v>
      </c>
      <c r="G73" s="968"/>
      <c r="H73" s="969">
        <v>144.83390000000003</v>
      </c>
      <c r="I73" s="970"/>
      <c r="J73" s="971"/>
      <c r="K73" s="971"/>
      <c r="L73" s="971"/>
    </row>
    <row r="74" spans="1:12" s="923" customFormat="1">
      <c r="A74" s="975" t="s">
        <v>697</v>
      </c>
      <c r="B74" s="974"/>
      <c r="C74" s="968"/>
      <c r="D74" s="964">
        <v>74.950999999999993</v>
      </c>
      <c r="E74" s="968"/>
      <c r="F74" s="964">
        <v>76.802000000000007</v>
      </c>
      <c r="G74" s="968"/>
      <c r="H74" s="969">
        <v>78.81</v>
      </c>
      <c r="I74" s="970"/>
      <c r="J74" s="971"/>
      <c r="K74" s="971"/>
      <c r="L74" s="971"/>
    </row>
    <row r="75" spans="1:12" s="923" customFormat="1" ht="20.100000000000001" customHeight="1">
      <c r="A75" s="955" t="s">
        <v>698</v>
      </c>
      <c r="B75" s="962">
        <v>21908680</v>
      </c>
      <c r="C75" s="963"/>
      <c r="D75" s="962">
        <v>9083562.1607799605</v>
      </c>
      <c r="E75" s="963"/>
      <c r="F75" s="962">
        <v>10827750.471019819</v>
      </c>
      <c r="G75" s="963"/>
      <c r="H75" s="957">
        <v>13644589.243909787</v>
      </c>
      <c r="I75" s="965"/>
      <c r="J75" s="959">
        <v>0.41461019836795099</v>
      </c>
      <c r="K75" s="959">
        <v>0.49422194632537514</v>
      </c>
      <c r="L75" s="959">
        <v>0.62279376228553196</v>
      </c>
    </row>
    <row r="76" spans="1:12" s="923" customFormat="1" ht="15.75">
      <c r="A76" s="961" t="s">
        <v>678</v>
      </c>
      <c r="B76" s="964" t="s">
        <v>4</v>
      </c>
      <c r="C76" s="968"/>
      <c r="D76" s="964" t="s">
        <v>4</v>
      </c>
      <c r="E76" s="968"/>
      <c r="F76" s="962" t="s">
        <v>4</v>
      </c>
      <c r="G76" s="968"/>
      <c r="H76" s="969" t="s">
        <v>4</v>
      </c>
      <c r="I76" s="970"/>
      <c r="J76" s="973"/>
      <c r="K76" s="973"/>
      <c r="L76" s="973"/>
    </row>
    <row r="77" spans="1:12" s="923" customFormat="1">
      <c r="A77" s="967" t="s">
        <v>699</v>
      </c>
      <c r="B77" s="964">
        <v>2247987</v>
      </c>
      <c r="C77" s="976"/>
      <c r="D77" s="964">
        <v>218729.04599000001</v>
      </c>
      <c r="E77" s="976"/>
      <c r="F77" s="964">
        <v>249186.01399000001</v>
      </c>
      <c r="G77" s="976"/>
      <c r="H77" s="969">
        <v>270779.69342999998</v>
      </c>
      <c r="I77" s="977"/>
      <c r="J77" s="971">
        <v>9.7299960360091059E-2</v>
      </c>
      <c r="K77" s="971">
        <v>0.11084851201986488</v>
      </c>
      <c r="L77" s="971">
        <v>0.12045429685758859</v>
      </c>
    </row>
    <row r="78" spans="1:12" s="923" customFormat="1">
      <c r="A78" s="972" t="s">
        <v>700</v>
      </c>
      <c r="B78" s="964" t="s">
        <v>4</v>
      </c>
      <c r="C78" s="968"/>
      <c r="D78" s="964" t="s">
        <v>4</v>
      </c>
      <c r="E78" s="968"/>
      <c r="F78" s="964" t="s">
        <v>4</v>
      </c>
      <c r="G78" s="968"/>
      <c r="H78" s="969" t="s">
        <v>4</v>
      </c>
      <c r="I78" s="970"/>
      <c r="J78" s="973"/>
      <c r="K78" s="973"/>
      <c r="L78" s="973"/>
    </row>
    <row r="79" spans="1:12" s="923" customFormat="1">
      <c r="A79" s="978" t="s">
        <v>701</v>
      </c>
      <c r="B79" s="964">
        <v>1997987</v>
      </c>
      <c r="C79" s="968"/>
      <c r="D79" s="964">
        <v>133.04196999999999</v>
      </c>
      <c r="E79" s="968"/>
      <c r="F79" s="964">
        <v>386.50196999999997</v>
      </c>
      <c r="G79" s="968"/>
      <c r="H79" s="969">
        <v>1054.3201899999999</v>
      </c>
      <c r="I79" s="970"/>
      <c r="J79" s="971">
        <v>6.6588005827865744E-5</v>
      </c>
      <c r="K79" s="971">
        <v>1.9344568808505759E-4</v>
      </c>
      <c r="L79" s="971">
        <v>5.2769121620911447E-4</v>
      </c>
    </row>
    <row r="80" spans="1:12" s="923" customFormat="1">
      <c r="A80" s="978" t="s">
        <v>702</v>
      </c>
      <c r="B80" s="964">
        <v>250000</v>
      </c>
      <c r="C80" s="968"/>
      <c r="D80" s="964">
        <v>218596.00402000002</v>
      </c>
      <c r="E80" s="968"/>
      <c r="F80" s="964">
        <v>248799.51202000002</v>
      </c>
      <c r="G80" s="968"/>
      <c r="H80" s="969">
        <v>269725.37323999999</v>
      </c>
      <c r="I80" s="970"/>
      <c r="J80" s="971">
        <v>0.87438401608000005</v>
      </c>
      <c r="K80" s="971">
        <v>0.99519804808000012</v>
      </c>
      <c r="L80" s="971">
        <v>1.07890149296</v>
      </c>
    </row>
    <row r="81" spans="1:12" s="923" customFormat="1">
      <c r="A81" s="967" t="s">
        <v>703</v>
      </c>
      <c r="B81" s="964">
        <v>3787000</v>
      </c>
      <c r="C81" s="968"/>
      <c r="D81" s="964">
        <v>1259134.7379999999</v>
      </c>
      <c r="E81" s="968"/>
      <c r="F81" s="964">
        <v>1539684.4237000002</v>
      </c>
      <c r="G81" s="968"/>
      <c r="H81" s="969">
        <v>1837799.6413199999</v>
      </c>
      <c r="I81" s="970"/>
      <c r="J81" s="971">
        <v>0.33248870821230525</v>
      </c>
      <c r="K81" s="971">
        <v>0.40657101233166099</v>
      </c>
      <c r="L81" s="971">
        <v>0.48529169298125163</v>
      </c>
    </row>
    <row r="82" spans="1:12" s="923" customFormat="1">
      <c r="A82" s="967" t="s">
        <v>704</v>
      </c>
      <c r="B82" s="964">
        <v>13611334</v>
      </c>
      <c r="C82" s="968"/>
      <c r="D82" s="964">
        <v>6851331.9979299614</v>
      </c>
      <c r="E82" s="968"/>
      <c r="F82" s="964">
        <v>8096010.38425982</v>
      </c>
      <c r="G82" s="968"/>
      <c r="H82" s="969">
        <v>10404348.046879787</v>
      </c>
      <c r="I82" s="970"/>
      <c r="J82" s="971">
        <v>0.50335492450115182</v>
      </c>
      <c r="K82" s="971">
        <v>0.59479918605037685</v>
      </c>
      <c r="L82" s="971">
        <v>0.76438856374252417</v>
      </c>
    </row>
    <row r="83" spans="1:12" s="923" customFormat="1">
      <c r="A83" s="967" t="s">
        <v>705</v>
      </c>
      <c r="B83" s="964">
        <v>2262359</v>
      </c>
      <c r="C83" s="968"/>
      <c r="D83" s="964">
        <v>754366.37886000006</v>
      </c>
      <c r="E83" s="968"/>
      <c r="F83" s="964">
        <v>942869.64907000004</v>
      </c>
      <c r="G83" s="968"/>
      <c r="H83" s="969">
        <v>1131661.86228</v>
      </c>
      <c r="I83" s="970"/>
      <c r="J83" s="971">
        <v>0.33344238419278288</v>
      </c>
      <c r="K83" s="971">
        <v>0.41676393935268452</v>
      </c>
      <c r="L83" s="971">
        <v>0.50021321208526148</v>
      </c>
    </row>
    <row r="84" spans="1:12" s="923" customFormat="1" ht="20.100000000000001" customHeight="1">
      <c r="A84" s="979" t="s">
        <v>706</v>
      </c>
      <c r="B84" s="980">
        <v>2124088</v>
      </c>
      <c r="C84" s="981"/>
      <c r="D84" s="980">
        <v>42410.87543</v>
      </c>
      <c r="E84" s="982"/>
      <c r="F84" s="980">
        <v>145859.34014000001</v>
      </c>
      <c r="G84" s="982"/>
      <c r="H84" s="983">
        <v>557074.58352999995</v>
      </c>
      <c r="I84" s="984"/>
      <c r="J84" s="985">
        <v>1.9966628232916905E-2</v>
      </c>
      <c r="K84" s="985">
        <v>6.8669160665659812E-2</v>
      </c>
      <c r="L84" s="985">
        <v>0.262265303287811</v>
      </c>
    </row>
    <row r="85" spans="1:12" s="923" customFormat="1" ht="15.75">
      <c r="A85" s="920" t="s">
        <v>672</v>
      </c>
      <c r="B85" s="921"/>
      <c r="C85" s="922"/>
      <c r="D85" s="920" t="s">
        <v>4</v>
      </c>
      <c r="E85" s="922"/>
      <c r="F85" s="922"/>
      <c r="G85" s="922"/>
      <c r="H85" s="922"/>
      <c r="I85" s="922"/>
      <c r="J85" s="922"/>
      <c r="K85" s="922"/>
      <c r="L85" s="922"/>
    </row>
    <row r="86" spans="1:12" s="923" customFormat="1" ht="15.75">
      <c r="A86" s="1540" t="s">
        <v>673</v>
      </c>
      <c r="B86" s="1540"/>
      <c r="C86" s="1540"/>
      <c r="D86" s="1540"/>
      <c r="E86" s="1540"/>
      <c r="F86" s="1540"/>
      <c r="G86" s="1540"/>
      <c r="H86" s="1540"/>
      <c r="I86" s="1540"/>
      <c r="J86" s="1540"/>
      <c r="K86" s="1540"/>
      <c r="L86" s="1540"/>
    </row>
    <row r="87" spans="1:12" s="923" customFormat="1" ht="15.75">
      <c r="A87" s="925"/>
      <c r="B87" s="926"/>
      <c r="C87" s="927"/>
      <c r="D87" s="926"/>
      <c r="E87" s="927"/>
      <c r="F87" s="927"/>
      <c r="G87" s="927"/>
      <c r="H87" s="927"/>
      <c r="I87" s="927"/>
      <c r="J87" s="927"/>
      <c r="K87" s="927"/>
      <c r="L87" s="927"/>
    </row>
    <row r="88" spans="1:12" s="923" customFormat="1" ht="15.75">
      <c r="A88" s="924"/>
      <c r="B88" s="928" t="s">
        <v>4</v>
      </c>
      <c r="C88" s="929"/>
      <c r="D88" s="930"/>
      <c r="E88" s="924"/>
      <c r="F88" s="924"/>
      <c r="G88" s="924"/>
      <c r="H88" s="924"/>
      <c r="I88" s="924"/>
      <c r="J88" s="924"/>
      <c r="K88" s="931"/>
      <c r="L88" s="931" t="s">
        <v>2</v>
      </c>
    </row>
    <row r="89" spans="1:12" s="923" customFormat="1" ht="15.75">
      <c r="A89" s="932"/>
      <c r="B89" s="933" t="s">
        <v>236</v>
      </c>
      <c r="C89" s="934"/>
      <c r="D89" s="1541" t="s">
        <v>238</v>
      </c>
      <c r="E89" s="1542"/>
      <c r="F89" s="1542"/>
      <c r="G89" s="1542"/>
      <c r="H89" s="1542"/>
      <c r="I89" s="1543"/>
      <c r="J89" s="1544" t="s">
        <v>457</v>
      </c>
      <c r="K89" s="1545"/>
      <c r="L89" s="1546"/>
    </row>
    <row r="90" spans="1:12" s="923" customFormat="1" ht="15.75">
      <c r="A90" s="935" t="s">
        <v>3</v>
      </c>
      <c r="B90" s="936" t="s">
        <v>237</v>
      </c>
      <c r="C90" s="934"/>
      <c r="D90" s="937"/>
      <c r="E90" s="938"/>
      <c r="F90" s="937"/>
      <c r="G90" s="938"/>
      <c r="H90" s="937"/>
      <c r="I90" s="938"/>
      <c r="J90" s="939"/>
      <c r="K90" s="940"/>
      <c r="L90" s="940"/>
    </row>
    <row r="91" spans="1:12" s="923" customFormat="1" ht="18.75">
      <c r="A91" s="941"/>
      <c r="B91" s="942" t="s">
        <v>458</v>
      </c>
      <c r="C91" s="943" t="s">
        <v>4</v>
      </c>
      <c r="D91" s="944" t="s">
        <v>708</v>
      </c>
      <c r="E91" s="945"/>
      <c r="F91" s="942" t="s">
        <v>590</v>
      </c>
      <c r="G91" s="946"/>
      <c r="H91" s="942" t="s">
        <v>591</v>
      </c>
      <c r="I91" s="946"/>
      <c r="J91" s="947" t="s">
        <v>242</v>
      </c>
      <c r="K91" s="948" t="s">
        <v>462</v>
      </c>
      <c r="L91" s="948" t="s">
        <v>463</v>
      </c>
    </row>
    <row r="92" spans="1:12" s="923" customFormat="1" ht="12.75">
      <c r="A92" s="949">
        <v>1</v>
      </c>
      <c r="B92" s="950">
        <v>2</v>
      </c>
      <c r="C92" s="951"/>
      <c r="D92" s="950">
        <v>3</v>
      </c>
      <c r="E92" s="951"/>
      <c r="F92" s="952">
        <v>4</v>
      </c>
      <c r="G92" s="951"/>
      <c r="H92" s="952">
        <v>5</v>
      </c>
      <c r="I92" s="951"/>
      <c r="J92" s="951">
        <v>6</v>
      </c>
      <c r="K92" s="951">
        <v>7</v>
      </c>
      <c r="L92" s="949">
        <v>8</v>
      </c>
    </row>
    <row r="93" spans="1:12" s="923" customFormat="1" ht="20.100000000000001" customHeight="1">
      <c r="A93" s="955" t="s">
        <v>675</v>
      </c>
      <c r="B93" s="956">
        <v>355705405</v>
      </c>
      <c r="C93" s="957"/>
      <c r="D93" s="956">
        <v>212154410.74779001</v>
      </c>
      <c r="E93" s="958"/>
      <c r="F93" s="956"/>
      <c r="G93" s="958"/>
      <c r="H93" s="956"/>
      <c r="I93" s="958"/>
      <c r="J93" s="959">
        <v>0.59643291264519871</v>
      </c>
      <c r="K93" s="959"/>
      <c r="L93" s="959"/>
    </row>
    <row r="94" spans="1:12" s="923" customFormat="1" ht="15.75">
      <c r="A94" s="961" t="s">
        <v>676</v>
      </c>
      <c r="B94" s="962" t="s">
        <v>4</v>
      </c>
      <c r="C94" s="963"/>
      <c r="D94" s="964" t="s">
        <v>4</v>
      </c>
      <c r="E94" s="963"/>
      <c r="F94" s="962"/>
      <c r="G94" s="963"/>
      <c r="H94" s="957"/>
      <c r="I94" s="965"/>
      <c r="J94" s="966"/>
      <c r="K94" s="966"/>
      <c r="L94" s="966"/>
    </row>
    <row r="95" spans="1:12" s="923" customFormat="1" ht="20.100000000000001" customHeight="1">
      <c r="A95" s="955" t="s">
        <v>677</v>
      </c>
      <c r="B95" s="962">
        <v>331672637</v>
      </c>
      <c r="C95" s="963"/>
      <c r="D95" s="962">
        <v>195620330.91934991</v>
      </c>
      <c r="E95" s="963"/>
      <c r="F95" s="962"/>
      <c r="G95" s="963"/>
      <c r="H95" s="957"/>
      <c r="I95" s="965"/>
      <c r="J95" s="959">
        <v>0.58979942599048318</v>
      </c>
      <c r="K95" s="959"/>
      <c r="L95" s="959"/>
    </row>
    <row r="96" spans="1:12" s="923" customFormat="1" ht="15.75">
      <c r="A96" s="961" t="s">
        <v>678</v>
      </c>
      <c r="B96" s="962" t="s">
        <v>4</v>
      </c>
      <c r="C96" s="963"/>
      <c r="D96" s="964" t="s">
        <v>4</v>
      </c>
      <c r="E96" s="963"/>
      <c r="F96" s="962"/>
      <c r="G96" s="963"/>
      <c r="H96" s="957"/>
      <c r="I96" s="965"/>
      <c r="J96" s="966"/>
      <c r="K96" s="966"/>
      <c r="L96" s="966"/>
    </row>
    <row r="97" spans="1:12" s="923" customFormat="1">
      <c r="A97" s="967" t="s">
        <v>679</v>
      </c>
      <c r="B97" s="964">
        <v>166000000</v>
      </c>
      <c r="C97" s="968"/>
      <c r="D97" s="964">
        <v>97219940.126909927</v>
      </c>
      <c r="E97" s="968"/>
      <c r="F97" s="964"/>
      <c r="G97" s="968"/>
      <c r="H97" s="969"/>
      <c r="I97" s="970"/>
      <c r="J97" s="971">
        <v>0.58566228992114411</v>
      </c>
      <c r="K97" s="971"/>
      <c r="L97" s="971"/>
    </row>
    <row r="98" spans="1:12" s="923" customFormat="1">
      <c r="A98" s="967" t="s">
        <v>680</v>
      </c>
      <c r="B98" s="964">
        <v>70000000</v>
      </c>
      <c r="C98" s="968"/>
      <c r="D98" s="964">
        <v>40723667.333020002</v>
      </c>
      <c r="E98" s="968"/>
      <c r="F98" s="964"/>
      <c r="G98" s="968"/>
      <c r="H98" s="969"/>
      <c r="I98" s="970"/>
      <c r="J98" s="971">
        <v>0.58176667618599998</v>
      </c>
      <c r="K98" s="971"/>
      <c r="L98" s="971"/>
    </row>
    <row r="99" spans="1:12" s="923" customFormat="1">
      <c r="A99" s="972" t="s">
        <v>681</v>
      </c>
      <c r="B99" s="964" t="s">
        <v>4</v>
      </c>
      <c r="C99" s="968"/>
      <c r="D99" s="964" t="s">
        <v>4</v>
      </c>
      <c r="E99" s="968"/>
      <c r="F99" s="964"/>
      <c r="G99" s="968"/>
      <c r="H99" s="969"/>
      <c r="I99" s="970"/>
      <c r="J99" s="973"/>
      <c r="K99" s="973"/>
      <c r="L99" s="973"/>
    </row>
    <row r="100" spans="1:12" s="923" customFormat="1">
      <c r="A100" s="967" t="s">
        <v>682</v>
      </c>
      <c r="B100" s="964">
        <v>4428546</v>
      </c>
      <c r="C100" s="968"/>
      <c r="D100" s="964">
        <v>2525463.5876800003</v>
      </c>
      <c r="E100" s="968"/>
      <c r="F100" s="964"/>
      <c r="G100" s="968"/>
      <c r="H100" s="969"/>
      <c r="I100" s="970"/>
      <c r="J100" s="971">
        <v>0.57026924586083116</v>
      </c>
      <c r="K100" s="971"/>
      <c r="L100" s="971"/>
    </row>
    <row r="101" spans="1:12" s="923" customFormat="1">
      <c r="A101" s="967" t="s">
        <v>683</v>
      </c>
      <c r="B101" s="964">
        <v>64959285</v>
      </c>
      <c r="C101" s="968"/>
      <c r="D101" s="964">
        <v>38083020.647880003</v>
      </c>
      <c r="E101" s="968"/>
      <c r="F101" s="964"/>
      <c r="G101" s="968"/>
      <c r="H101" s="969"/>
      <c r="I101" s="970"/>
      <c r="J101" s="971">
        <v>0.586259849502346</v>
      </c>
      <c r="K101" s="971"/>
      <c r="L101" s="971"/>
    </row>
    <row r="102" spans="1:12" s="923" customFormat="1">
      <c r="A102" s="967" t="s">
        <v>684</v>
      </c>
      <c r="B102" s="964">
        <v>612169</v>
      </c>
      <c r="C102" s="968"/>
      <c r="D102" s="964">
        <v>115183.09745999999</v>
      </c>
      <c r="E102" s="968"/>
      <c r="F102" s="964"/>
      <c r="G102" s="968"/>
      <c r="H102" s="969"/>
      <c r="I102" s="970"/>
      <c r="J102" s="971">
        <v>0.18815571755511956</v>
      </c>
      <c r="K102" s="971"/>
      <c r="L102" s="971"/>
    </row>
    <row r="103" spans="1:12" s="923" customFormat="1">
      <c r="A103" s="967" t="s">
        <v>685</v>
      </c>
      <c r="B103" s="964">
        <v>1913982</v>
      </c>
      <c r="C103" s="968"/>
      <c r="D103" s="964">
        <v>1075371.8358199999</v>
      </c>
      <c r="E103" s="968"/>
      <c r="F103" s="964"/>
      <c r="G103" s="968"/>
      <c r="H103" s="969"/>
      <c r="I103" s="970"/>
      <c r="J103" s="971">
        <v>0.56185054813472646</v>
      </c>
      <c r="K103" s="971"/>
      <c r="L103" s="971"/>
    </row>
    <row r="104" spans="1:12" s="923" customFormat="1">
      <c r="A104" s="967" t="s">
        <v>686</v>
      </c>
      <c r="B104" s="964">
        <v>32400000</v>
      </c>
      <c r="C104" s="968"/>
      <c r="D104" s="964">
        <v>20801690.566690002</v>
      </c>
      <c r="E104" s="968"/>
      <c r="F104" s="964"/>
      <c r="G104" s="968"/>
      <c r="H104" s="969"/>
      <c r="I104" s="970"/>
      <c r="J104" s="971">
        <v>0.64202748662623466</v>
      </c>
      <c r="K104" s="971"/>
      <c r="L104" s="971"/>
    </row>
    <row r="105" spans="1:12" s="923" customFormat="1">
      <c r="A105" s="972" t="s">
        <v>687</v>
      </c>
      <c r="B105" s="964" t="s">
        <v>4</v>
      </c>
      <c r="C105" s="968"/>
      <c r="D105" s="964" t="s">
        <v>4</v>
      </c>
      <c r="E105" s="968"/>
      <c r="F105" s="964"/>
      <c r="G105" s="968"/>
      <c r="H105" s="969"/>
      <c r="I105" s="970"/>
      <c r="J105" s="971"/>
      <c r="K105" s="971"/>
      <c r="L105" s="971"/>
    </row>
    <row r="106" spans="1:12" s="923" customFormat="1">
      <c r="A106" s="967" t="s">
        <v>688</v>
      </c>
      <c r="B106" s="964">
        <v>15800</v>
      </c>
      <c r="C106" s="968"/>
      <c r="D106" s="964">
        <v>97.852999999999994</v>
      </c>
      <c r="E106" s="968"/>
      <c r="F106" s="964"/>
      <c r="G106" s="968"/>
      <c r="H106" s="969"/>
      <c r="I106" s="970"/>
      <c r="J106" s="971">
        <v>6.1932278481012654E-3</v>
      </c>
      <c r="K106" s="971"/>
      <c r="L106" s="971"/>
    </row>
    <row r="107" spans="1:12" s="923" customFormat="1">
      <c r="A107" s="967" t="s">
        <v>689</v>
      </c>
      <c r="B107" s="964">
        <v>55500000</v>
      </c>
      <c r="C107" s="968"/>
      <c r="D107" s="964">
        <v>32162989.887909982</v>
      </c>
      <c r="E107" s="968"/>
      <c r="F107" s="964"/>
      <c r="G107" s="968"/>
      <c r="H107" s="969"/>
      <c r="I107" s="970"/>
      <c r="J107" s="971">
        <v>0.57951333131369342</v>
      </c>
      <c r="K107" s="971"/>
      <c r="L107" s="971"/>
    </row>
    <row r="108" spans="1:12" s="923" customFormat="1">
      <c r="A108" s="972" t="s">
        <v>681</v>
      </c>
      <c r="B108" s="964" t="s">
        <v>4</v>
      </c>
      <c r="C108" s="968"/>
      <c r="D108" s="964" t="s">
        <v>4</v>
      </c>
      <c r="E108" s="968"/>
      <c r="F108" s="964"/>
      <c r="G108" s="968"/>
      <c r="H108" s="969"/>
      <c r="I108" s="970"/>
      <c r="J108" s="973"/>
      <c r="K108" s="973"/>
      <c r="L108" s="973"/>
    </row>
    <row r="109" spans="1:12" s="923" customFormat="1">
      <c r="A109" s="967" t="s">
        <v>690</v>
      </c>
      <c r="B109" s="964">
        <v>46384000</v>
      </c>
      <c r="C109" s="968"/>
      <c r="D109" s="964">
        <v>25681584.75474998</v>
      </c>
      <c r="E109" s="968"/>
      <c r="F109" s="964"/>
      <c r="G109" s="968"/>
      <c r="H109" s="969"/>
      <c r="I109" s="970"/>
      <c r="J109" s="971">
        <v>0.5536733519047512</v>
      </c>
      <c r="K109" s="971"/>
      <c r="L109" s="971"/>
    </row>
    <row r="110" spans="1:12" s="923" customFormat="1">
      <c r="A110" s="967" t="s">
        <v>691</v>
      </c>
      <c r="B110" s="964">
        <v>9114000</v>
      </c>
      <c r="C110" s="968"/>
      <c r="D110" s="964">
        <v>6480927.5890599992</v>
      </c>
      <c r="E110" s="968"/>
      <c r="F110" s="964"/>
      <c r="G110" s="968"/>
      <c r="H110" s="969"/>
      <c r="I110" s="970"/>
      <c r="J110" s="971">
        <v>0.71109585133421105</v>
      </c>
      <c r="K110" s="971"/>
      <c r="L110" s="971"/>
    </row>
    <row r="111" spans="1:12" s="923" customFormat="1">
      <c r="A111" s="967" t="s">
        <v>692</v>
      </c>
      <c r="B111" s="964">
        <v>2000</v>
      </c>
      <c r="C111" s="968"/>
      <c r="D111" s="964">
        <v>477.54409999999996</v>
      </c>
      <c r="E111" s="968"/>
      <c r="F111" s="964"/>
      <c r="G111" s="968"/>
      <c r="H111" s="969"/>
      <c r="I111" s="970"/>
      <c r="J111" s="971">
        <v>0.23877204999999999</v>
      </c>
      <c r="K111" s="971"/>
      <c r="L111" s="971"/>
    </row>
    <row r="112" spans="1:12" s="923" customFormat="1">
      <c r="A112" s="967" t="s">
        <v>693</v>
      </c>
      <c r="B112" s="964">
        <v>1290000</v>
      </c>
      <c r="C112" s="968"/>
      <c r="D112" s="964">
        <v>1027936.86</v>
      </c>
      <c r="E112" s="968"/>
      <c r="F112" s="964"/>
      <c r="G112" s="968"/>
      <c r="H112" s="969"/>
      <c r="I112" s="970"/>
      <c r="J112" s="971">
        <v>0.79685027906976746</v>
      </c>
      <c r="K112" s="971"/>
      <c r="L112" s="971"/>
    </row>
    <row r="113" spans="1:12" s="923" customFormat="1">
      <c r="A113" s="967" t="s">
        <v>694</v>
      </c>
      <c r="B113" s="964">
        <v>4568655</v>
      </c>
      <c r="C113" s="968"/>
      <c r="D113" s="964">
        <v>2608509.3991000005</v>
      </c>
      <c r="E113" s="968"/>
      <c r="F113" s="964"/>
      <c r="G113" s="968"/>
      <c r="H113" s="969"/>
      <c r="I113" s="970"/>
      <c r="J113" s="971">
        <v>0.57095784188125398</v>
      </c>
      <c r="K113" s="971"/>
      <c r="L113" s="971"/>
    </row>
    <row r="114" spans="1:12" s="923" customFormat="1">
      <c r="A114" s="967" t="s">
        <v>695</v>
      </c>
      <c r="B114" s="964"/>
      <c r="C114" s="968"/>
      <c r="D114" s="964">
        <v>0.19400000000000001</v>
      </c>
      <c r="E114" s="968"/>
      <c r="F114" s="964"/>
      <c r="G114" s="968"/>
      <c r="H114" s="969"/>
      <c r="I114" s="970"/>
      <c r="J114" s="971"/>
      <c r="K114" s="971"/>
      <c r="L114" s="971"/>
    </row>
    <row r="115" spans="1:12" s="923" customFormat="1">
      <c r="A115" s="967" t="s">
        <v>696</v>
      </c>
      <c r="B115" s="974"/>
      <c r="C115" s="968"/>
      <c r="D115" s="964">
        <v>144.8339</v>
      </c>
      <c r="E115" s="968"/>
      <c r="F115" s="964"/>
      <c r="G115" s="968"/>
      <c r="H115" s="969"/>
      <c r="I115" s="970"/>
      <c r="J115" s="971"/>
      <c r="K115" s="971"/>
      <c r="L115" s="971"/>
    </row>
    <row r="116" spans="1:12" s="923" customFormat="1">
      <c r="A116" s="975" t="s">
        <v>697</v>
      </c>
      <c r="B116" s="974"/>
      <c r="C116" s="968"/>
      <c r="D116" s="964">
        <v>79.882000000000005</v>
      </c>
      <c r="E116" s="968"/>
      <c r="F116" s="964"/>
      <c r="G116" s="968"/>
      <c r="H116" s="969"/>
      <c r="I116" s="970"/>
      <c r="J116" s="971"/>
      <c r="K116" s="971"/>
      <c r="L116" s="971"/>
    </row>
    <row r="117" spans="1:12" s="923" customFormat="1" ht="20.100000000000001" customHeight="1">
      <c r="A117" s="955" t="s">
        <v>698</v>
      </c>
      <c r="B117" s="962">
        <v>21908680</v>
      </c>
      <c r="C117" s="963"/>
      <c r="D117" s="962">
        <v>15968385.029020093</v>
      </c>
      <c r="E117" s="963"/>
      <c r="F117" s="962"/>
      <c r="G117" s="963"/>
      <c r="H117" s="957"/>
      <c r="I117" s="965"/>
      <c r="J117" s="959">
        <v>0.7288611193837371</v>
      </c>
      <c r="K117" s="959"/>
      <c r="L117" s="959"/>
    </row>
    <row r="118" spans="1:12" s="923" customFormat="1" ht="15.75">
      <c r="A118" s="961" t="s">
        <v>678</v>
      </c>
      <c r="B118" s="964" t="s">
        <v>4</v>
      </c>
      <c r="C118" s="968"/>
      <c r="D118" s="964" t="s">
        <v>4</v>
      </c>
      <c r="E118" s="968"/>
      <c r="F118" s="962"/>
      <c r="G118" s="968"/>
      <c r="H118" s="969"/>
      <c r="I118" s="970"/>
      <c r="J118" s="973"/>
      <c r="K118" s="973"/>
      <c r="L118" s="973"/>
    </row>
    <row r="119" spans="1:12" s="923" customFormat="1">
      <c r="A119" s="967" t="s">
        <v>699</v>
      </c>
      <c r="B119" s="964">
        <v>2247987</v>
      </c>
      <c r="C119" s="976"/>
      <c r="D119" s="964">
        <v>388250.29717000003</v>
      </c>
      <c r="E119" s="976"/>
      <c r="F119" s="964"/>
      <c r="G119" s="976"/>
      <c r="H119" s="969"/>
      <c r="I119" s="977"/>
      <c r="J119" s="971">
        <v>0.1727102056951397</v>
      </c>
      <c r="K119" s="971"/>
      <c r="L119" s="971"/>
    </row>
    <row r="120" spans="1:12" s="923" customFormat="1">
      <c r="A120" s="972" t="s">
        <v>700</v>
      </c>
      <c r="B120" s="964" t="s">
        <v>4</v>
      </c>
      <c r="C120" s="968"/>
      <c r="D120" s="964" t="s">
        <v>4</v>
      </c>
      <c r="E120" s="968"/>
      <c r="F120" s="964"/>
      <c r="G120" s="968"/>
      <c r="H120" s="969"/>
      <c r="I120" s="970"/>
      <c r="J120" s="973"/>
      <c r="K120" s="973"/>
      <c r="L120" s="973"/>
    </row>
    <row r="121" spans="1:12" s="923" customFormat="1">
      <c r="A121" s="978" t="s">
        <v>701</v>
      </c>
      <c r="B121" s="964">
        <v>1997987</v>
      </c>
      <c r="C121" s="968"/>
      <c r="D121" s="964">
        <v>44453.370929999997</v>
      </c>
      <c r="E121" s="968"/>
      <c r="F121" s="964"/>
      <c r="G121" s="968"/>
      <c r="H121" s="969"/>
      <c r="I121" s="970"/>
      <c r="J121" s="971">
        <v>2.2249079163177737E-2</v>
      </c>
      <c r="K121" s="971"/>
      <c r="L121" s="971"/>
    </row>
    <row r="122" spans="1:12" s="923" customFormat="1">
      <c r="A122" s="978" t="s">
        <v>702</v>
      </c>
      <c r="B122" s="964">
        <v>250000</v>
      </c>
      <c r="C122" s="968"/>
      <c r="D122" s="964">
        <v>343796.92624</v>
      </c>
      <c r="E122" s="968"/>
      <c r="F122" s="964"/>
      <c r="G122" s="968"/>
      <c r="H122" s="969"/>
      <c r="I122" s="970"/>
      <c r="J122" s="971">
        <v>1.3751877049600001</v>
      </c>
      <c r="K122" s="971"/>
      <c r="L122" s="971"/>
    </row>
    <row r="123" spans="1:12" s="923" customFormat="1">
      <c r="A123" s="967" t="s">
        <v>703</v>
      </c>
      <c r="B123" s="964">
        <v>3787000</v>
      </c>
      <c r="C123" s="968"/>
      <c r="D123" s="964">
        <v>2172585.5629000003</v>
      </c>
      <c r="E123" s="968"/>
      <c r="F123" s="964"/>
      <c r="G123" s="968"/>
      <c r="H123" s="969"/>
      <c r="I123" s="970"/>
      <c r="J123" s="971">
        <v>0.57369568600475318</v>
      </c>
      <c r="K123" s="971"/>
      <c r="L123" s="971"/>
    </row>
    <row r="124" spans="1:12" s="923" customFormat="1">
      <c r="A124" s="967" t="s">
        <v>704</v>
      </c>
      <c r="B124" s="964">
        <v>13611334</v>
      </c>
      <c r="C124" s="968"/>
      <c r="D124" s="964">
        <v>12088095.476420093</v>
      </c>
      <c r="E124" s="968"/>
      <c r="F124" s="964"/>
      <c r="G124" s="968"/>
      <c r="H124" s="969"/>
      <c r="I124" s="970"/>
      <c r="J124" s="971">
        <v>0.88809043084389039</v>
      </c>
      <c r="K124" s="971"/>
      <c r="L124" s="971"/>
    </row>
    <row r="125" spans="1:12" s="923" customFormat="1">
      <c r="A125" s="967" t="s">
        <v>705</v>
      </c>
      <c r="B125" s="964">
        <v>2262359</v>
      </c>
      <c r="C125" s="968"/>
      <c r="D125" s="964">
        <v>1319453.6925299999</v>
      </c>
      <c r="E125" s="968"/>
      <c r="F125" s="964"/>
      <c r="G125" s="968"/>
      <c r="H125" s="969"/>
      <c r="I125" s="970"/>
      <c r="J125" s="971">
        <v>0.58322029904626094</v>
      </c>
      <c r="K125" s="971"/>
      <c r="L125" s="971"/>
    </row>
    <row r="126" spans="1:12" s="923" customFormat="1" ht="20.100000000000001" customHeight="1">
      <c r="A126" s="979" t="s">
        <v>706</v>
      </c>
      <c r="B126" s="980">
        <v>2124088</v>
      </c>
      <c r="C126" s="981"/>
      <c r="D126" s="980">
        <v>565694.79941999994</v>
      </c>
      <c r="E126" s="982"/>
      <c r="F126" s="980"/>
      <c r="G126" s="982"/>
      <c r="H126" s="983"/>
      <c r="I126" s="984"/>
      <c r="J126" s="985">
        <v>0.26632361720418363</v>
      </c>
      <c r="K126" s="985"/>
      <c r="L126" s="985"/>
    </row>
    <row r="127" spans="1:12" s="923" customFormat="1" ht="12.75"/>
    <row r="128" spans="1:12" s="923" customFormat="1" ht="12.75"/>
    <row r="129" s="923" customFormat="1" ht="12.75"/>
    <row r="130" s="923" customFormat="1" ht="12.75"/>
    <row r="131" s="923" customFormat="1" ht="12.75"/>
  </sheetData>
  <mergeCells count="9">
    <mergeCell ref="A86:L86"/>
    <mergeCell ref="D89:I89"/>
    <mergeCell ref="J89:L89"/>
    <mergeCell ref="A2:L2"/>
    <mergeCell ref="D5:I5"/>
    <mergeCell ref="J5:L5"/>
    <mergeCell ref="A44:L44"/>
    <mergeCell ref="D47:I47"/>
    <mergeCell ref="J47:L47"/>
  </mergeCells>
  <printOptions horizontalCentered="1" gridLinesSet="0"/>
  <pageMargins left="0.15748031496062992" right="0.11811023622047245" top="0.78740157480314965" bottom="0" header="0.47244094488188981" footer="0"/>
  <pageSetup paperSize="9" scale="70" firstPageNumber="13" fitToHeight="100" orientation="landscape" useFirstPageNumber="1" r:id="rId1"/>
  <headerFooter alignWithMargins="0">
    <oddHeader>&amp;C&amp;"Arial,Normalny"&amp;12- &amp;P -</oddHeader>
  </headerFooter>
  <rowBreaks count="2" manualBreakCount="2">
    <brk id="42" max="11" man="1"/>
    <brk id="8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199"/>
  <sheetViews>
    <sheetView showGridLines="0" zoomScale="75" zoomScaleNormal="75" workbookViewId="0"/>
  </sheetViews>
  <sheetFormatPr defaultColWidth="96.42578125" defaultRowHeight="15"/>
  <cols>
    <col min="1" max="1" width="102" style="99" bestFit="1" customWidth="1"/>
    <col min="2" max="3" width="21.140625" style="99" customWidth="1"/>
    <col min="4" max="4" width="18.5703125" style="99" customWidth="1"/>
    <col min="5" max="5" width="4" style="99" customWidth="1"/>
    <col min="6" max="16384" width="96.42578125" style="99"/>
  </cols>
  <sheetData>
    <row r="1" spans="1:5" ht="18" customHeight="1">
      <c r="A1" s="95" t="s">
        <v>234</v>
      </c>
      <c r="B1" s="96"/>
      <c r="C1" s="96"/>
      <c r="D1" s="96"/>
      <c r="E1" s="97"/>
    </row>
    <row r="2" spans="1:5" ht="18" customHeight="1">
      <c r="A2" s="1547" t="s">
        <v>235</v>
      </c>
      <c r="B2" s="1547"/>
      <c r="C2" s="1547"/>
      <c r="D2" s="1547"/>
      <c r="E2" s="100"/>
    </row>
    <row r="3" spans="1:5" ht="18" customHeight="1">
      <c r="A3" s="101"/>
      <c r="B3" s="102"/>
      <c r="C3" s="102"/>
      <c r="D3" s="102"/>
      <c r="E3" s="100"/>
    </row>
    <row r="4" spans="1:5" ht="18" customHeight="1">
      <c r="A4" s="103"/>
      <c r="C4" s="99" t="s">
        <v>4</v>
      </c>
      <c r="D4" s="104" t="s">
        <v>2</v>
      </c>
      <c r="E4" s="105"/>
    </row>
    <row r="5" spans="1:5" ht="15.95" customHeight="1">
      <c r="A5" s="106"/>
      <c r="B5" s="107" t="s">
        <v>236</v>
      </c>
      <c r="C5" s="494"/>
      <c r="D5" s="516"/>
      <c r="E5" s="108"/>
    </row>
    <row r="6" spans="1:5" ht="15.95" customHeight="1">
      <c r="A6" s="109" t="s">
        <v>3</v>
      </c>
      <c r="B6" s="110" t="s">
        <v>237</v>
      </c>
      <c r="C6" s="493" t="s">
        <v>238</v>
      </c>
      <c r="D6" s="517" t="s">
        <v>239</v>
      </c>
      <c r="E6" s="111"/>
    </row>
    <row r="7" spans="1:5" ht="15.95" customHeight="1">
      <c r="A7" s="112"/>
      <c r="B7" s="113" t="s">
        <v>453</v>
      </c>
      <c r="C7" s="499"/>
      <c r="D7" s="510" t="s">
        <v>242</v>
      </c>
      <c r="E7" s="114"/>
    </row>
    <row r="8" spans="1:5" s="118" customFormat="1" ht="9.9499999999999993" customHeight="1">
      <c r="A8" s="115">
        <v>1</v>
      </c>
      <c r="B8" s="116">
        <v>2</v>
      </c>
      <c r="C8" s="503">
        <v>3</v>
      </c>
      <c r="D8" s="511">
        <v>4</v>
      </c>
      <c r="E8" s="117"/>
    </row>
    <row r="9" spans="1:5" ht="31.5" customHeight="1">
      <c r="A9" s="119" t="s">
        <v>243</v>
      </c>
      <c r="B9" s="500">
        <v>355705405</v>
      </c>
      <c r="C9" s="495">
        <v>212154410.74778992</v>
      </c>
      <c r="D9" s="512">
        <v>0.59643291264519838</v>
      </c>
      <c r="E9" s="120"/>
    </row>
    <row r="10" spans="1:5" ht="19.5" customHeight="1">
      <c r="A10" s="121" t="s">
        <v>244</v>
      </c>
      <c r="B10" s="358">
        <v>523</v>
      </c>
      <c r="C10" s="496">
        <v>335.85764</v>
      </c>
      <c r="D10" s="513">
        <v>0.64217521988527726</v>
      </c>
      <c r="E10" s="122"/>
    </row>
    <row r="11" spans="1:5" ht="19.5" customHeight="1">
      <c r="A11" s="121" t="s">
        <v>245</v>
      </c>
      <c r="B11" s="358">
        <v>3646</v>
      </c>
      <c r="C11" s="496">
        <v>2612.8898400000003</v>
      </c>
      <c r="D11" s="513">
        <v>0.71664559517279214</v>
      </c>
      <c r="E11" s="122"/>
    </row>
    <row r="12" spans="1:5" ht="19.5" customHeight="1">
      <c r="A12" s="121" t="s">
        <v>246</v>
      </c>
      <c r="B12" s="358">
        <v>165</v>
      </c>
      <c r="C12" s="496">
        <v>199.48175999999998</v>
      </c>
      <c r="D12" s="513">
        <v>1.2089803636363634</v>
      </c>
      <c r="E12" s="122"/>
    </row>
    <row r="13" spans="1:5" ht="20.100000000000001" customHeight="1">
      <c r="A13" s="121" t="s">
        <v>247</v>
      </c>
      <c r="B13" s="358">
        <v>337</v>
      </c>
      <c r="C13" s="496">
        <v>910.92480000000012</v>
      </c>
      <c r="D13" s="513">
        <v>2.7030409495548966</v>
      </c>
      <c r="E13" s="122"/>
    </row>
    <row r="14" spans="1:5" ht="20.100000000000001" customHeight="1">
      <c r="A14" s="121" t="s">
        <v>248</v>
      </c>
      <c r="B14" s="358">
        <v>49700</v>
      </c>
      <c r="C14" s="496">
        <v>32295.286350000002</v>
      </c>
      <c r="D14" s="513">
        <v>0.64980455432595574</v>
      </c>
      <c r="E14" s="122"/>
    </row>
    <row r="15" spans="1:5" ht="20.100000000000001" customHeight="1">
      <c r="A15" s="121" t="s">
        <v>249</v>
      </c>
      <c r="B15" s="358">
        <v>30</v>
      </c>
      <c r="C15" s="496">
        <v>21.939579999999999</v>
      </c>
      <c r="D15" s="513">
        <v>0.73131933333333332</v>
      </c>
      <c r="E15" s="122"/>
    </row>
    <row r="16" spans="1:5" ht="20.100000000000001" customHeight="1">
      <c r="A16" s="121" t="s">
        <v>250</v>
      </c>
      <c r="B16" s="358">
        <v>694</v>
      </c>
      <c r="C16" s="496">
        <v>315.77319</v>
      </c>
      <c r="D16" s="513">
        <v>0.45500459654178677</v>
      </c>
      <c r="E16" s="122"/>
    </row>
    <row r="17" spans="1:6" ht="20.100000000000001" customHeight="1">
      <c r="A17" s="121" t="s">
        <v>251</v>
      </c>
      <c r="B17" s="358">
        <v>45</v>
      </c>
      <c r="C17" s="496">
        <v>42.597459999999998</v>
      </c>
      <c r="D17" s="513">
        <v>0.94661022222222213</v>
      </c>
      <c r="E17" s="122"/>
    </row>
    <row r="18" spans="1:6" ht="20.100000000000001" customHeight="1">
      <c r="A18" s="121" t="s">
        <v>252</v>
      </c>
      <c r="B18" s="358">
        <v>24830</v>
      </c>
      <c r="C18" s="496">
        <v>25125.400859999998</v>
      </c>
      <c r="D18" s="513">
        <v>1.0118969335481272</v>
      </c>
      <c r="E18" s="122"/>
      <c r="F18" s="123"/>
    </row>
    <row r="19" spans="1:6" ht="20.100000000000001" customHeight="1">
      <c r="A19" s="509" t="s">
        <v>596</v>
      </c>
      <c r="B19" s="449">
        <v>0</v>
      </c>
      <c r="C19" s="496">
        <v>32.529109999999996</v>
      </c>
      <c r="D19" s="513">
        <v>0</v>
      </c>
      <c r="E19" s="122"/>
    </row>
    <row r="20" spans="1:6" ht="20.100000000000001" customHeight="1">
      <c r="A20" s="121" t="s">
        <v>253</v>
      </c>
      <c r="B20" s="358">
        <v>10</v>
      </c>
      <c r="C20" s="496">
        <v>67.831490000000002</v>
      </c>
      <c r="D20" s="513">
        <v>6.7831489999999999</v>
      </c>
      <c r="E20" s="122"/>
    </row>
    <row r="21" spans="1:6" ht="20.100000000000001" customHeight="1">
      <c r="A21" s="121" t="s">
        <v>254</v>
      </c>
      <c r="B21" s="358">
        <v>1374</v>
      </c>
      <c r="C21" s="496">
        <v>1263.28682</v>
      </c>
      <c r="D21" s="513">
        <v>0.9194227219796216</v>
      </c>
      <c r="E21" s="122"/>
    </row>
    <row r="22" spans="1:6" ht="20.100000000000001" customHeight="1">
      <c r="A22" s="121" t="s">
        <v>255</v>
      </c>
      <c r="B22" s="358">
        <v>1590</v>
      </c>
      <c r="C22" s="496">
        <v>1378.1611999999998</v>
      </c>
      <c r="D22" s="513">
        <v>0.86676805031446524</v>
      </c>
      <c r="E22" s="122"/>
    </row>
    <row r="23" spans="1:6" ht="20.100000000000001" customHeight="1">
      <c r="A23" s="121" t="s">
        <v>256</v>
      </c>
      <c r="B23" s="358">
        <v>2</v>
      </c>
      <c r="C23" s="496">
        <v>0.92613000000000001</v>
      </c>
      <c r="D23" s="513">
        <v>0.463065</v>
      </c>
      <c r="E23" s="122"/>
    </row>
    <row r="24" spans="1:6" ht="20.100000000000001" customHeight="1">
      <c r="A24" s="121" t="s">
        <v>257</v>
      </c>
      <c r="B24" s="358">
        <v>2280721</v>
      </c>
      <c r="C24" s="496">
        <v>1444549.0805099998</v>
      </c>
      <c r="D24" s="513">
        <v>0.63337386752259472</v>
      </c>
      <c r="E24" s="122"/>
    </row>
    <row r="25" spans="1:6" ht="20.100000000000001" customHeight="1">
      <c r="A25" s="121" t="s">
        <v>258</v>
      </c>
      <c r="B25" s="358">
        <v>514832</v>
      </c>
      <c r="C25" s="496">
        <v>3413.1248600000004</v>
      </c>
      <c r="D25" s="513">
        <v>6.6295895748516029E-3</v>
      </c>
      <c r="E25" s="122"/>
    </row>
    <row r="26" spans="1:6" ht="20.100000000000001" customHeight="1">
      <c r="A26" s="121" t="s">
        <v>259</v>
      </c>
      <c r="B26" s="358">
        <v>15</v>
      </c>
      <c r="C26" s="496">
        <v>93.912249999999986</v>
      </c>
      <c r="D26" s="513">
        <v>6.260816666666666</v>
      </c>
      <c r="E26" s="122"/>
    </row>
    <row r="27" spans="1:6" ht="20.100000000000001" customHeight="1">
      <c r="A27" s="219" t="s">
        <v>260</v>
      </c>
      <c r="B27" s="358">
        <v>55572</v>
      </c>
      <c r="C27" s="496">
        <v>42088.011299999991</v>
      </c>
      <c r="D27" s="513">
        <v>0.75736002483264941</v>
      </c>
      <c r="E27" s="122"/>
    </row>
    <row r="28" spans="1:6" ht="20.100000000000001" customHeight="1">
      <c r="A28" s="121" t="s">
        <v>261</v>
      </c>
      <c r="B28" s="358">
        <v>534793</v>
      </c>
      <c r="C28" s="496">
        <v>371447.47407999996</v>
      </c>
      <c r="D28" s="513">
        <v>0.69456308156613855</v>
      </c>
      <c r="E28" s="122"/>
    </row>
    <row r="29" spans="1:6" ht="20.100000000000001" customHeight="1">
      <c r="A29" s="121" t="s">
        <v>262</v>
      </c>
      <c r="B29" s="358">
        <v>500310</v>
      </c>
      <c r="C29" s="496">
        <v>108793.12212999999</v>
      </c>
      <c r="D29" s="513">
        <v>0.2174514243768863</v>
      </c>
      <c r="E29" s="122"/>
    </row>
    <row r="30" spans="1:6" ht="20.100000000000001" customHeight="1">
      <c r="A30" s="121" t="s">
        <v>263</v>
      </c>
      <c r="B30" s="358">
        <v>12678</v>
      </c>
      <c r="C30" s="496">
        <v>7587.5508300000001</v>
      </c>
      <c r="D30" s="513">
        <v>0.59848168717463324</v>
      </c>
      <c r="E30" s="122"/>
    </row>
    <row r="31" spans="1:6" ht="20.100000000000001" customHeight="1">
      <c r="A31" s="121" t="s">
        <v>264</v>
      </c>
      <c r="B31" s="358">
        <v>0</v>
      </c>
      <c r="C31" s="496">
        <v>188.22057999999996</v>
      </c>
      <c r="D31" s="513">
        <v>0</v>
      </c>
      <c r="E31" s="122"/>
    </row>
    <row r="32" spans="1:6" ht="20.100000000000001" customHeight="1">
      <c r="A32" s="121" t="s">
        <v>265</v>
      </c>
      <c r="B32" s="358">
        <v>0</v>
      </c>
      <c r="C32" s="496">
        <v>32.183070000000001</v>
      </c>
      <c r="D32" s="513">
        <v>0</v>
      </c>
      <c r="E32" s="122"/>
    </row>
    <row r="33" spans="1:5" ht="20.100000000000001" customHeight="1">
      <c r="A33" s="121" t="s">
        <v>266</v>
      </c>
      <c r="B33" s="358">
        <v>5849</v>
      </c>
      <c r="C33" s="496">
        <v>4769.8587699999989</v>
      </c>
      <c r="D33" s="513">
        <v>0.81549987519234035</v>
      </c>
      <c r="E33" s="122"/>
    </row>
    <row r="34" spans="1:5" ht="20.100000000000001" customHeight="1">
      <c r="A34" s="121" t="s">
        <v>267</v>
      </c>
      <c r="B34" s="358">
        <v>1153</v>
      </c>
      <c r="C34" s="496">
        <v>472.77904999999993</v>
      </c>
      <c r="D34" s="513">
        <v>0.41004254119687766</v>
      </c>
      <c r="E34" s="122"/>
    </row>
    <row r="35" spans="1:5" ht="20.100000000000001" customHeight="1">
      <c r="A35" s="121" t="s">
        <v>268</v>
      </c>
      <c r="B35" s="358">
        <v>7</v>
      </c>
      <c r="C35" s="496">
        <v>4.77346</v>
      </c>
      <c r="D35" s="513">
        <v>0.68192285714285716</v>
      </c>
      <c r="E35" s="122"/>
    </row>
    <row r="36" spans="1:5" ht="20.100000000000001" customHeight="1">
      <c r="A36" s="121" t="s">
        <v>269</v>
      </c>
      <c r="B36" s="358">
        <v>1083</v>
      </c>
      <c r="C36" s="496">
        <v>4933.3467899999996</v>
      </c>
      <c r="D36" s="513">
        <v>4.5552601939058164</v>
      </c>
      <c r="E36" s="122"/>
    </row>
    <row r="37" spans="1:5" ht="20.100000000000001" customHeight="1">
      <c r="A37" s="121" t="s">
        <v>270</v>
      </c>
      <c r="B37" s="358">
        <v>26035</v>
      </c>
      <c r="C37" s="496">
        <v>54802.943700000003</v>
      </c>
      <c r="D37" s="513">
        <v>2.1049719108891876</v>
      </c>
      <c r="E37" s="122"/>
    </row>
    <row r="38" spans="1:5" ht="20.100000000000001" customHeight="1">
      <c r="A38" s="121" t="s">
        <v>271</v>
      </c>
      <c r="B38" s="358">
        <v>111567</v>
      </c>
      <c r="C38" s="496">
        <v>86720.899989999976</v>
      </c>
      <c r="D38" s="513">
        <v>0.77729884275816308</v>
      </c>
      <c r="E38" s="122"/>
    </row>
    <row r="39" spans="1:5" ht="20.100000000000001" customHeight="1">
      <c r="A39" s="121" t="s">
        <v>272</v>
      </c>
      <c r="B39" s="358">
        <v>5975</v>
      </c>
      <c r="C39" s="496">
        <v>4908.0652100000007</v>
      </c>
      <c r="D39" s="513">
        <v>0.82143350794979086</v>
      </c>
      <c r="E39" s="122"/>
    </row>
    <row r="40" spans="1:5" ht="20.100000000000001" customHeight="1">
      <c r="A40" s="121" t="s">
        <v>273</v>
      </c>
      <c r="B40" s="358">
        <v>51366</v>
      </c>
      <c r="C40" s="496">
        <v>20917.482739999996</v>
      </c>
      <c r="D40" s="513">
        <v>0.4072242872717361</v>
      </c>
      <c r="E40" s="122"/>
    </row>
    <row r="41" spans="1:5" s="124" customFormat="1" ht="20.100000000000001" customHeight="1">
      <c r="A41" s="121" t="s">
        <v>274</v>
      </c>
      <c r="B41" s="358">
        <v>35102</v>
      </c>
      <c r="C41" s="496">
        <v>27396.179089999998</v>
      </c>
      <c r="D41" s="513">
        <v>0.78047345137029223</v>
      </c>
      <c r="E41" s="122"/>
    </row>
    <row r="42" spans="1:5" ht="20.100000000000001" customHeight="1">
      <c r="A42" s="121" t="s">
        <v>275</v>
      </c>
      <c r="B42" s="358">
        <v>116032</v>
      </c>
      <c r="C42" s="496">
        <v>961240.68344000005</v>
      </c>
      <c r="D42" s="513">
        <v>8.2842722993656928</v>
      </c>
      <c r="E42" s="122"/>
    </row>
    <row r="43" spans="1:5" ht="20.100000000000001" customHeight="1">
      <c r="A43" s="121" t="s">
        <v>276</v>
      </c>
      <c r="B43" s="358">
        <v>360</v>
      </c>
      <c r="C43" s="496">
        <v>48199.089119999997</v>
      </c>
      <c r="D43" s="514" t="s">
        <v>934</v>
      </c>
      <c r="E43" s="125"/>
    </row>
    <row r="44" spans="1:5" ht="20.100000000000001" customHeight="1">
      <c r="A44" s="121" t="s">
        <v>277</v>
      </c>
      <c r="B44" s="358">
        <v>303</v>
      </c>
      <c r="C44" s="496">
        <v>295.47329999999994</v>
      </c>
      <c r="D44" s="513">
        <v>0.9751594059405938</v>
      </c>
      <c r="E44" s="122"/>
    </row>
    <row r="45" spans="1:5" ht="20.100000000000001" customHeight="1">
      <c r="A45" s="121" t="s">
        <v>278</v>
      </c>
      <c r="B45" s="358">
        <v>53428</v>
      </c>
      <c r="C45" s="496">
        <v>40882.132400000002</v>
      </c>
      <c r="D45" s="513">
        <v>0.76518178483192334</v>
      </c>
      <c r="E45" s="122"/>
    </row>
    <row r="46" spans="1:5" ht="20.100000000000001" customHeight="1">
      <c r="A46" s="121" t="s">
        <v>279</v>
      </c>
      <c r="B46" s="358">
        <v>5000</v>
      </c>
      <c r="C46" s="496">
        <v>3385.4304100000004</v>
      </c>
      <c r="D46" s="513">
        <v>0.67708608200000009</v>
      </c>
      <c r="E46" s="122"/>
    </row>
    <row r="47" spans="1:5" ht="20.100000000000001" customHeight="1">
      <c r="A47" s="121" t="s">
        <v>280</v>
      </c>
      <c r="B47" s="358">
        <v>140356</v>
      </c>
      <c r="C47" s="496">
        <v>142913.33863999994</v>
      </c>
      <c r="D47" s="513">
        <v>1.0182203727663937</v>
      </c>
      <c r="E47" s="122"/>
    </row>
    <row r="48" spans="1:5" ht="20.100000000000001" customHeight="1">
      <c r="A48" s="121" t="s">
        <v>281</v>
      </c>
      <c r="B48" s="358">
        <v>0</v>
      </c>
      <c r="C48" s="496">
        <v>35.741799999999998</v>
      </c>
      <c r="D48" s="513">
        <v>0</v>
      </c>
      <c r="E48" s="122"/>
    </row>
    <row r="49" spans="1:5" ht="20.100000000000001" customHeight="1">
      <c r="A49" s="121" t="s">
        <v>282</v>
      </c>
      <c r="B49" s="358">
        <v>2438316</v>
      </c>
      <c r="C49" s="497">
        <v>3083856.0872100005</v>
      </c>
      <c r="D49" s="513">
        <v>1.2647483292608508</v>
      </c>
      <c r="E49" s="122"/>
    </row>
    <row r="50" spans="1:5" ht="20.100000000000001" customHeight="1">
      <c r="A50" s="121" t="s">
        <v>283</v>
      </c>
      <c r="B50" s="358">
        <v>118222</v>
      </c>
      <c r="C50" s="496">
        <v>62539.662929999991</v>
      </c>
      <c r="D50" s="513">
        <v>0.52900190260695967</v>
      </c>
      <c r="E50" s="122"/>
    </row>
    <row r="51" spans="1:5" ht="20.100000000000001" customHeight="1">
      <c r="A51" s="121" t="s">
        <v>284</v>
      </c>
      <c r="B51" s="358">
        <v>6</v>
      </c>
      <c r="C51" s="496">
        <v>50.254430000000006</v>
      </c>
      <c r="D51" s="513">
        <v>8.3757383333333344</v>
      </c>
      <c r="E51" s="122"/>
    </row>
    <row r="52" spans="1:5" ht="20.100000000000001" customHeight="1">
      <c r="A52" s="121" t="s">
        <v>285</v>
      </c>
      <c r="B52" s="358">
        <v>550</v>
      </c>
      <c r="C52" s="496">
        <v>971.10613000000001</v>
      </c>
      <c r="D52" s="513">
        <v>1.7656475090909092</v>
      </c>
      <c r="E52" s="122"/>
    </row>
    <row r="53" spans="1:5" ht="20.100000000000001" customHeight="1">
      <c r="A53" s="121" t="s">
        <v>286</v>
      </c>
      <c r="B53" s="358">
        <v>206412</v>
      </c>
      <c r="C53" s="496">
        <v>111265.86375</v>
      </c>
      <c r="D53" s="513">
        <v>0.5390474572699262</v>
      </c>
      <c r="E53" s="122"/>
    </row>
    <row r="54" spans="1:5" ht="20.100000000000001" customHeight="1">
      <c r="A54" s="121" t="s">
        <v>287</v>
      </c>
      <c r="B54" s="358">
        <v>194133</v>
      </c>
      <c r="C54" s="496">
        <v>126281.43572999997</v>
      </c>
      <c r="D54" s="513">
        <v>0.6504892817295358</v>
      </c>
      <c r="E54" s="122"/>
    </row>
    <row r="55" spans="1:5" ht="20.100000000000001" customHeight="1">
      <c r="A55" s="121" t="s">
        <v>288</v>
      </c>
      <c r="B55" s="358">
        <v>1000281</v>
      </c>
      <c r="C55" s="496">
        <v>1066.6427700000002</v>
      </c>
      <c r="D55" s="513">
        <v>1.0663431275811498E-3</v>
      </c>
      <c r="E55" s="122"/>
    </row>
    <row r="56" spans="1:5" ht="20.100000000000001" customHeight="1">
      <c r="A56" s="121" t="s">
        <v>289</v>
      </c>
      <c r="B56" s="358">
        <v>7177</v>
      </c>
      <c r="C56" s="496">
        <v>24309.919739999994</v>
      </c>
      <c r="D56" s="513">
        <v>3.3871979573638002</v>
      </c>
      <c r="E56" s="122"/>
    </row>
    <row r="57" spans="1:5" ht="20.100000000000001" customHeight="1">
      <c r="A57" s="121" t="s">
        <v>290</v>
      </c>
      <c r="B57" s="358">
        <v>23150</v>
      </c>
      <c r="C57" s="496">
        <v>12971.49516</v>
      </c>
      <c r="D57" s="513">
        <v>0.56032376501079917</v>
      </c>
      <c r="E57" s="122"/>
    </row>
    <row r="58" spans="1:5" ht="20.100000000000001" customHeight="1">
      <c r="A58" s="121" t="s">
        <v>291</v>
      </c>
      <c r="B58" s="358">
        <v>110000</v>
      </c>
      <c r="C58" s="496">
        <v>112347.88803000002</v>
      </c>
      <c r="D58" s="513">
        <v>1.0213444366363638</v>
      </c>
      <c r="E58" s="122"/>
    </row>
    <row r="59" spans="1:5" ht="20.100000000000001" customHeight="1">
      <c r="A59" s="121" t="s">
        <v>292</v>
      </c>
      <c r="B59" s="358">
        <v>0</v>
      </c>
      <c r="C59" s="496">
        <v>13.77704</v>
      </c>
      <c r="D59" s="513">
        <v>0</v>
      </c>
      <c r="E59" s="122"/>
    </row>
    <row r="60" spans="1:5" ht="20.100000000000001" customHeight="1">
      <c r="A60" s="121" t="s">
        <v>293</v>
      </c>
      <c r="B60" s="358">
        <v>26033</v>
      </c>
      <c r="C60" s="498">
        <v>145682.09653999994</v>
      </c>
      <c r="D60" s="513">
        <v>5.5960548741981304</v>
      </c>
      <c r="E60" s="122"/>
    </row>
    <row r="61" spans="1:5" ht="20.100000000000001" customHeight="1">
      <c r="A61" s="121" t="s">
        <v>294</v>
      </c>
      <c r="B61" s="358">
        <v>1</v>
      </c>
      <c r="C61" s="496">
        <v>12.495309999999998</v>
      </c>
      <c r="D61" s="514" t="s">
        <v>934</v>
      </c>
      <c r="E61" s="122"/>
    </row>
    <row r="62" spans="1:5" ht="20.100000000000001" customHeight="1">
      <c r="A62" s="121" t="s">
        <v>295</v>
      </c>
      <c r="B62" s="358">
        <v>86</v>
      </c>
      <c r="C62" s="496">
        <v>404.24525999999997</v>
      </c>
      <c r="D62" s="513">
        <v>4.7005262790697673</v>
      </c>
      <c r="E62" s="122"/>
    </row>
    <row r="63" spans="1:5" ht="20.100000000000001" customHeight="1">
      <c r="A63" s="121" t="s">
        <v>296</v>
      </c>
      <c r="B63" s="358">
        <v>9217</v>
      </c>
      <c r="C63" s="496">
        <v>6296.5607800000016</v>
      </c>
      <c r="D63" s="513">
        <v>0.68314644461321483</v>
      </c>
      <c r="E63" s="122"/>
    </row>
    <row r="64" spans="1:5" ht="20.100000000000001" customHeight="1">
      <c r="A64" s="121" t="s">
        <v>297</v>
      </c>
      <c r="B64" s="358">
        <v>2523</v>
      </c>
      <c r="C64" s="496">
        <v>1513.6825600000006</v>
      </c>
      <c r="D64" s="513">
        <v>0.59995345223939778</v>
      </c>
      <c r="E64" s="122"/>
    </row>
    <row r="65" spans="1:5" ht="20.100000000000001" customHeight="1">
      <c r="A65" s="121" t="s">
        <v>298</v>
      </c>
      <c r="B65" s="358">
        <v>61</v>
      </c>
      <c r="C65" s="496">
        <v>238.26860999999997</v>
      </c>
      <c r="D65" s="513">
        <v>3.9060427868852452</v>
      </c>
      <c r="E65" s="122"/>
    </row>
    <row r="66" spans="1:5" ht="20.100000000000001" customHeight="1">
      <c r="A66" s="121" t="s">
        <v>299</v>
      </c>
      <c r="B66" s="358">
        <v>840</v>
      </c>
      <c r="C66" s="496">
        <v>393.74632000000008</v>
      </c>
      <c r="D66" s="513">
        <v>0.46874561904761913</v>
      </c>
      <c r="E66" s="122"/>
    </row>
    <row r="67" spans="1:5" ht="20.100000000000001" customHeight="1">
      <c r="A67" s="121" t="s">
        <v>300</v>
      </c>
      <c r="B67" s="358">
        <v>68000</v>
      </c>
      <c r="C67" s="496">
        <v>45574.121569999996</v>
      </c>
      <c r="D67" s="513">
        <v>0.67020767014705873</v>
      </c>
      <c r="E67" s="122"/>
    </row>
    <row r="68" spans="1:5" ht="20.100000000000001" customHeight="1">
      <c r="A68" s="121" t="s">
        <v>301</v>
      </c>
      <c r="B68" s="358">
        <v>2070</v>
      </c>
      <c r="C68" s="496">
        <v>4429.3105000000014</v>
      </c>
      <c r="D68" s="513">
        <v>2.1397635265700492</v>
      </c>
      <c r="E68" s="122"/>
    </row>
    <row r="69" spans="1:5" ht="19.5" customHeight="1">
      <c r="A69" s="121" t="s">
        <v>302</v>
      </c>
      <c r="B69" s="358">
        <v>0</v>
      </c>
      <c r="C69" s="496">
        <v>4.7948000000000004</v>
      </c>
      <c r="D69" s="513">
        <v>0</v>
      </c>
      <c r="E69" s="122"/>
    </row>
    <row r="70" spans="1:5" ht="20.100000000000001" customHeight="1">
      <c r="A70" s="121" t="s">
        <v>303</v>
      </c>
      <c r="B70" s="358">
        <v>66826</v>
      </c>
      <c r="C70" s="496">
        <v>39832.626329999992</v>
      </c>
      <c r="D70" s="513">
        <v>0.59606480007781393</v>
      </c>
      <c r="E70" s="122"/>
    </row>
    <row r="71" spans="1:5" ht="20.100000000000001" customHeight="1">
      <c r="A71" s="121" t="s">
        <v>304</v>
      </c>
      <c r="B71" s="358">
        <v>10710</v>
      </c>
      <c r="C71" s="496">
        <v>6501.1340700000001</v>
      </c>
      <c r="D71" s="513">
        <v>0.60701531932773112</v>
      </c>
      <c r="E71" s="122"/>
    </row>
    <row r="72" spans="1:5" ht="20.100000000000001" customHeight="1">
      <c r="A72" s="121" t="s">
        <v>305</v>
      </c>
      <c r="B72" s="358">
        <v>27</v>
      </c>
      <c r="C72" s="498">
        <v>29.15033</v>
      </c>
      <c r="D72" s="513">
        <v>1.0796418518518518</v>
      </c>
      <c r="E72" s="122"/>
    </row>
    <row r="73" spans="1:5" ht="20.100000000000001" customHeight="1">
      <c r="A73" s="121" t="s">
        <v>306</v>
      </c>
      <c r="B73" s="358">
        <v>0</v>
      </c>
      <c r="C73" s="496">
        <v>13.19636</v>
      </c>
      <c r="D73" s="513">
        <v>0</v>
      </c>
      <c r="E73" s="122"/>
    </row>
    <row r="74" spans="1:5" ht="20.100000000000001" customHeight="1">
      <c r="A74" s="121" t="s">
        <v>307</v>
      </c>
      <c r="B74" s="358">
        <v>300</v>
      </c>
      <c r="C74" s="496">
        <v>198.30824999999999</v>
      </c>
      <c r="D74" s="513">
        <v>0.66102749999999999</v>
      </c>
      <c r="E74" s="122"/>
    </row>
    <row r="75" spans="1:5" ht="20.100000000000001" customHeight="1">
      <c r="A75" s="121" t="s">
        <v>308</v>
      </c>
      <c r="B75" s="358">
        <v>790</v>
      </c>
      <c r="C75" s="496">
        <v>561.65743000000009</v>
      </c>
      <c r="D75" s="513">
        <v>0.71095877215189884</v>
      </c>
      <c r="E75" s="122"/>
    </row>
    <row r="76" spans="1:5" ht="20.100000000000001" customHeight="1">
      <c r="A76" s="121" t="s">
        <v>309</v>
      </c>
      <c r="B76" s="358">
        <v>255147</v>
      </c>
      <c r="C76" s="496">
        <v>32120.79048</v>
      </c>
      <c r="D76" s="513">
        <v>0.12589131159684416</v>
      </c>
      <c r="E76" s="127"/>
    </row>
    <row r="77" spans="1:5" ht="20.100000000000001" customHeight="1">
      <c r="A77" s="121" t="s">
        <v>310</v>
      </c>
      <c r="B77" s="358">
        <v>3567</v>
      </c>
      <c r="C77" s="496">
        <v>3298.6831300000003</v>
      </c>
      <c r="D77" s="513">
        <v>0.92477800112139064</v>
      </c>
      <c r="E77" s="122"/>
    </row>
    <row r="78" spans="1:5" ht="20.100000000000001" customHeight="1">
      <c r="A78" s="121" t="s">
        <v>311</v>
      </c>
      <c r="B78" s="358">
        <v>2</v>
      </c>
      <c r="C78" s="496">
        <v>2616.83104</v>
      </c>
      <c r="D78" s="514" t="s">
        <v>934</v>
      </c>
      <c r="E78" s="122"/>
    </row>
    <row r="79" spans="1:5" ht="20.100000000000001" customHeight="1">
      <c r="A79" s="121" t="s">
        <v>312</v>
      </c>
      <c r="B79" s="358">
        <v>223489</v>
      </c>
      <c r="C79" s="496">
        <v>218916.66691</v>
      </c>
      <c r="D79" s="513">
        <v>0.97954112690110029</v>
      </c>
      <c r="E79" s="122"/>
    </row>
    <row r="80" spans="1:5" ht="20.100000000000001" customHeight="1">
      <c r="A80" s="121" t="s">
        <v>364</v>
      </c>
      <c r="B80" s="358">
        <v>12693</v>
      </c>
      <c r="C80" s="496">
        <v>7244.5591399999994</v>
      </c>
      <c r="D80" s="513">
        <v>0.57075231544946026</v>
      </c>
      <c r="E80" s="122"/>
    </row>
    <row r="81" spans="1:5" ht="20.100000000000001" customHeight="1">
      <c r="A81" s="121" t="s">
        <v>313</v>
      </c>
      <c r="B81" s="358">
        <v>524</v>
      </c>
      <c r="C81" s="496">
        <v>292.00891000000001</v>
      </c>
      <c r="D81" s="513">
        <v>0.55726891221374053</v>
      </c>
      <c r="E81" s="122"/>
    </row>
    <row r="82" spans="1:5" ht="20.100000000000001" customHeight="1">
      <c r="A82" s="121" t="s">
        <v>314</v>
      </c>
      <c r="B82" s="358">
        <v>741860</v>
      </c>
      <c r="C82" s="496">
        <v>207051.85172999999</v>
      </c>
      <c r="D82" s="513">
        <v>0.27909828233089801</v>
      </c>
      <c r="E82" s="122"/>
    </row>
    <row r="83" spans="1:5" ht="20.100000000000001" customHeight="1">
      <c r="A83" s="121" t="s">
        <v>315</v>
      </c>
      <c r="B83" s="358">
        <v>339697721</v>
      </c>
      <c r="C83" s="496">
        <v>200498684.01571992</v>
      </c>
      <c r="D83" s="513">
        <v>0.59022675638062327</v>
      </c>
      <c r="E83" s="122"/>
    </row>
    <row r="84" spans="1:5" ht="20.100000000000001" customHeight="1">
      <c r="A84" s="121" t="s">
        <v>316</v>
      </c>
      <c r="B84" s="358">
        <v>1280002</v>
      </c>
      <c r="C84" s="496">
        <v>559075.63125999994</v>
      </c>
      <c r="D84" s="513">
        <v>0.43677715445757109</v>
      </c>
      <c r="E84" s="122"/>
    </row>
    <row r="85" spans="1:5" ht="20.100000000000001" customHeight="1">
      <c r="A85" s="121" t="s">
        <v>317</v>
      </c>
      <c r="B85" s="358">
        <v>2902</v>
      </c>
      <c r="C85" s="496">
        <v>1986.9008900000003</v>
      </c>
      <c r="D85" s="513">
        <v>0.68466605444521034</v>
      </c>
      <c r="E85" s="122"/>
    </row>
    <row r="86" spans="1:5" ht="20.100000000000001" hidden="1" customHeight="1">
      <c r="A86" s="121" t="s">
        <v>318</v>
      </c>
      <c r="B86" s="358">
        <v>0</v>
      </c>
      <c r="C86" s="496">
        <v>0</v>
      </c>
      <c r="D86" s="513">
        <v>0</v>
      </c>
      <c r="E86" s="122"/>
    </row>
    <row r="87" spans="1:5" ht="19.5" customHeight="1">
      <c r="A87" s="121" t="s">
        <v>319</v>
      </c>
      <c r="B87" s="358">
        <v>2262359</v>
      </c>
      <c r="C87" s="496">
        <v>1367191.2314000002</v>
      </c>
      <c r="D87" s="513">
        <v>0.60432107875010121</v>
      </c>
      <c r="E87" s="122"/>
    </row>
    <row r="88" spans="1:5" ht="20.100000000000001" hidden="1" customHeight="1">
      <c r="A88" s="121" t="s">
        <v>320</v>
      </c>
      <c r="B88" s="358">
        <v>0</v>
      </c>
      <c r="C88" s="496">
        <v>0</v>
      </c>
      <c r="D88" s="513">
        <v>0</v>
      </c>
      <c r="E88" s="122"/>
    </row>
    <row r="89" spans="1:5" ht="20.100000000000001" customHeight="1">
      <c r="A89" s="121" t="s">
        <v>321</v>
      </c>
      <c r="B89" s="358">
        <v>0</v>
      </c>
      <c r="C89" s="496">
        <v>5216.6800599999997</v>
      </c>
      <c r="D89" s="513">
        <v>0</v>
      </c>
      <c r="E89" s="122"/>
    </row>
    <row r="90" spans="1:5" ht="20.100000000000001" customHeight="1">
      <c r="A90" s="121" t="s">
        <v>322</v>
      </c>
      <c r="B90" s="358">
        <v>2392771</v>
      </c>
      <c r="C90" s="496">
        <v>2009639.0286399995</v>
      </c>
      <c r="D90" s="513">
        <v>0.83987938195506362</v>
      </c>
      <c r="E90" s="122"/>
    </row>
    <row r="91" spans="1:5" ht="20.100000000000001" customHeight="1">
      <c r="A91" s="121" t="s">
        <v>323</v>
      </c>
      <c r="B91" s="358">
        <v>0</v>
      </c>
      <c r="C91" s="496">
        <v>262.37953999999991</v>
      </c>
      <c r="D91" s="513">
        <v>0</v>
      </c>
      <c r="E91" s="122"/>
    </row>
    <row r="92" spans="1:5" ht="20.100000000000001" hidden="1" customHeight="1">
      <c r="A92" s="121" t="s">
        <v>324</v>
      </c>
      <c r="B92" s="358">
        <v>0</v>
      </c>
      <c r="C92" s="496">
        <v>0</v>
      </c>
      <c r="D92" s="513">
        <v>0</v>
      </c>
      <c r="E92" s="122"/>
    </row>
    <row r="93" spans="1:5" ht="20.100000000000001" customHeight="1">
      <c r="A93" s="121" t="s">
        <v>325</v>
      </c>
      <c r="B93" s="358">
        <v>11154</v>
      </c>
      <c r="C93" s="496">
        <v>8780.1772500000006</v>
      </c>
      <c r="D93" s="513">
        <v>0.78717744755244756</v>
      </c>
      <c r="E93" s="122"/>
    </row>
    <row r="94" spans="1:5" ht="9.75" customHeight="1">
      <c r="A94" s="112"/>
      <c r="B94" s="359"/>
      <c r="C94" s="501" t="s">
        <v>4</v>
      </c>
      <c r="D94" s="515" t="s">
        <v>4</v>
      </c>
      <c r="E94" s="124"/>
    </row>
    <row r="95" spans="1:5" ht="4.5" customHeight="1">
      <c r="A95" s="124"/>
      <c r="B95" s="128"/>
      <c r="C95" s="129"/>
      <c r="D95" s="128"/>
      <c r="E95" s="124"/>
    </row>
    <row r="96" spans="1:5" ht="16.5">
      <c r="A96" s="502" t="s">
        <v>559</v>
      </c>
      <c r="C96" s="126" t="s">
        <v>4</v>
      </c>
    </row>
    <row r="97" spans="1:5" ht="16.5">
      <c r="A97" s="1532" t="s">
        <v>594</v>
      </c>
      <c r="B97" s="1548"/>
      <c r="C97" s="1548"/>
      <c r="D97" s="1548"/>
      <c r="E97" s="1548"/>
    </row>
    <row r="98" spans="1:5">
      <c r="A98" s="1532" t="s">
        <v>595</v>
      </c>
      <c r="B98" s="1548"/>
      <c r="C98" s="1548"/>
      <c r="D98" s="1548"/>
      <c r="E98" s="1548"/>
    </row>
    <row r="100" spans="1:5">
      <c r="C100" s="450"/>
      <c r="D100" s="450"/>
    </row>
    <row r="101" spans="1:5">
      <c r="C101" s="433"/>
      <c r="D101" s="434"/>
    </row>
    <row r="102" spans="1:5">
      <c r="C102" s="450"/>
      <c r="D102" s="450"/>
    </row>
    <row r="199" spans="3:3">
      <c r="C199" s="99" t="s">
        <v>125</v>
      </c>
    </row>
  </sheetData>
  <mergeCells count="3">
    <mergeCell ref="A2:D2"/>
    <mergeCell ref="A97:E97"/>
    <mergeCell ref="A98:E98"/>
  </mergeCells>
  <phoneticPr fontId="34" type="noConversion"/>
  <printOptions horizontalCentered="1"/>
  <pageMargins left="0.78740157480314965" right="0.78740157480314965" top="0.70866141732283472" bottom="0" header="0.47244094488188981" footer="0.19685039370078741"/>
  <pageSetup paperSize="9" scale="75" firstPageNumber="17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31"/>
  <sheetViews>
    <sheetView showGridLines="0" zoomScale="75" zoomScaleNormal="75" workbookViewId="0"/>
  </sheetViews>
  <sheetFormatPr defaultColWidth="16.28515625" defaultRowHeight="15"/>
  <cols>
    <col min="1" max="1" width="52" style="131" customWidth="1"/>
    <col min="2" max="4" width="26.5703125" style="131" customWidth="1"/>
    <col min="5" max="16384" width="16.28515625" style="131"/>
  </cols>
  <sheetData>
    <row r="1" spans="1:5" ht="15" customHeight="1">
      <c r="A1" s="130" t="s">
        <v>326</v>
      </c>
    </row>
    <row r="2" spans="1:5" ht="15.75">
      <c r="A2" s="132" t="s">
        <v>327</v>
      </c>
      <c r="B2" s="133"/>
      <c r="C2" s="133"/>
      <c r="D2" s="133"/>
    </row>
    <row r="3" spans="1:5" ht="15.75">
      <c r="A3" s="132"/>
      <c r="B3" s="133"/>
      <c r="C3" s="133"/>
      <c r="D3" s="133"/>
    </row>
    <row r="4" spans="1:5" ht="15.75" customHeight="1">
      <c r="A4" s="132"/>
      <c r="B4" s="133"/>
      <c r="C4" s="133"/>
      <c r="D4" s="134" t="s">
        <v>2</v>
      </c>
    </row>
    <row r="5" spans="1:5" ht="15.95" customHeight="1">
      <c r="A5" s="135"/>
      <c r="B5" s="136" t="s">
        <v>236</v>
      </c>
      <c r="C5" s="137"/>
      <c r="D5" s="138"/>
    </row>
    <row r="6" spans="1:5" ht="15.95" customHeight="1">
      <c r="A6" s="139" t="s">
        <v>3</v>
      </c>
      <c r="B6" s="140" t="s">
        <v>237</v>
      </c>
      <c r="C6" s="141" t="s">
        <v>238</v>
      </c>
      <c r="D6" s="142" t="s">
        <v>239</v>
      </c>
    </row>
    <row r="7" spans="1:5" ht="15.95" customHeight="1">
      <c r="A7" s="143"/>
      <c r="B7" s="144" t="s">
        <v>454</v>
      </c>
      <c r="C7" s="145"/>
      <c r="D7" s="146" t="s">
        <v>242</v>
      </c>
    </row>
    <row r="8" spans="1:5" s="151" customFormat="1" ht="9.9499999999999993" customHeight="1">
      <c r="A8" s="147">
        <v>1</v>
      </c>
      <c r="B8" s="148">
        <v>2</v>
      </c>
      <c r="C8" s="149">
        <v>3</v>
      </c>
      <c r="D8" s="150">
        <v>4</v>
      </c>
    </row>
    <row r="9" spans="1:5" ht="19.5" customHeight="1">
      <c r="A9" s="152" t="s">
        <v>328</v>
      </c>
      <c r="B9" s="360">
        <v>2392771</v>
      </c>
      <c r="C9" s="451">
        <v>2009639.0286399999</v>
      </c>
      <c r="D9" s="452">
        <v>0.83987938195506373</v>
      </c>
    </row>
    <row r="10" spans="1:5" ht="22.5" customHeight="1">
      <c r="A10" s="153" t="s">
        <v>329</v>
      </c>
      <c r="B10" s="361">
        <v>173981</v>
      </c>
      <c r="C10" s="453">
        <v>160697.48980999991</v>
      </c>
      <c r="D10" s="454">
        <v>0.92364965030664214</v>
      </c>
    </row>
    <row r="11" spans="1:5" ht="24" customHeight="1">
      <c r="A11" s="153" t="s">
        <v>330</v>
      </c>
      <c r="B11" s="361">
        <v>99327</v>
      </c>
      <c r="C11" s="453">
        <v>88951.853909999933</v>
      </c>
      <c r="D11" s="454">
        <v>0.89554556072366964</v>
      </c>
    </row>
    <row r="12" spans="1:5" ht="24" customHeight="1">
      <c r="A12" s="153" t="s">
        <v>331</v>
      </c>
      <c r="B12" s="361">
        <v>78930</v>
      </c>
      <c r="C12" s="453">
        <v>69259.849509999985</v>
      </c>
      <c r="D12" s="454">
        <v>0.8774844737108829</v>
      </c>
    </row>
    <row r="13" spans="1:5" ht="24" customHeight="1">
      <c r="A13" s="153" t="s">
        <v>332</v>
      </c>
      <c r="B13" s="361">
        <v>46173</v>
      </c>
      <c r="C13" s="453">
        <v>40734.374070000005</v>
      </c>
      <c r="D13" s="454">
        <v>0.88221198687544677</v>
      </c>
    </row>
    <row r="14" spans="1:5" ht="24" customHeight="1">
      <c r="A14" s="153" t="s">
        <v>333</v>
      </c>
      <c r="B14" s="361">
        <v>150260</v>
      </c>
      <c r="C14" s="453">
        <v>115465.25481000001</v>
      </c>
      <c r="D14" s="454">
        <v>0.76843640895780652</v>
      </c>
    </row>
    <row r="15" spans="1:5" ht="24" customHeight="1">
      <c r="A15" s="153" t="s">
        <v>334</v>
      </c>
      <c r="B15" s="361">
        <v>180926</v>
      </c>
      <c r="C15" s="453">
        <v>177218.66936999987</v>
      </c>
      <c r="D15" s="454">
        <v>0.97950913284989372</v>
      </c>
    </row>
    <row r="16" spans="1:5" ht="24" customHeight="1">
      <c r="A16" s="153" t="s">
        <v>335</v>
      </c>
      <c r="B16" s="361">
        <v>536768</v>
      </c>
      <c r="C16" s="453">
        <v>435456.00167999981</v>
      </c>
      <c r="D16" s="454">
        <v>0.81125551761654913</v>
      </c>
      <c r="E16" s="131" t="s">
        <v>4</v>
      </c>
    </row>
    <row r="17" spans="1:4" ht="24" customHeight="1">
      <c r="A17" s="153" t="s">
        <v>336</v>
      </c>
      <c r="B17" s="361">
        <v>41975</v>
      </c>
      <c r="C17" s="453">
        <v>35499.71155</v>
      </c>
      <c r="D17" s="454">
        <v>0.84573464085765337</v>
      </c>
    </row>
    <row r="18" spans="1:4" ht="24" customHeight="1">
      <c r="A18" s="153" t="s">
        <v>337</v>
      </c>
      <c r="B18" s="361">
        <v>73500</v>
      </c>
      <c r="C18" s="453">
        <v>61031.228350000005</v>
      </c>
      <c r="D18" s="454">
        <v>0.83035684829931977</v>
      </c>
    </row>
    <row r="19" spans="1:4" ht="24" customHeight="1">
      <c r="A19" s="153" t="s">
        <v>338</v>
      </c>
      <c r="B19" s="361">
        <v>60893</v>
      </c>
      <c r="C19" s="453">
        <v>49313.580389999988</v>
      </c>
      <c r="D19" s="454">
        <v>0.80983988947826491</v>
      </c>
    </row>
    <row r="20" spans="1:4" ht="24" customHeight="1">
      <c r="A20" s="153" t="s">
        <v>339</v>
      </c>
      <c r="B20" s="361">
        <v>159883</v>
      </c>
      <c r="C20" s="453">
        <v>132686.49100999994</v>
      </c>
      <c r="D20" s="454">
        <v>0.8298974313091444</v>
      </c>
    </row>
    <row r="21" spans="1:4" ht="24" customHeight="1">
      <c r="A21" s="153" t="s">
        <v>340</v>
      </c>
      <c r="B21" s="361">
        <v>286811</v>
      </c>
      <c r="C21" s="453">
        <v>237023.27093000009</v>
      </c>
      <c r="D21" s="454">
        <v>0.82640927624812188</v>
      </c>
    </row>
    <row r="22" spans="1:4" ht="24" customHeight="1">
      <c r="A22" s="153" t="s">
        <v>341</v>
      </c>
      <c r="B22" s="361">
        <v>60757</v>
      </c>
      <c r="C22" s="453">
        <v>48168.849090000032</v>
      </c>
      <c r="D22" s="454">
        <v>0.79281151291209295</v>
      </c>
    </row>
    <row r="23" spans="1:4" ht="24" customHeight="1">
      <c r="A23" s="153" t="s">
        <v>342</v>
      </c>
      <c r="B23" s="361">
        <v>73155</v>
      </c>
      <c r="C23" s="453">
        <v>59571.257829999988</v>
      </c>
      <c r="D23" s="454">
        <v>0.81431560153099569</v>
      </c>
    </row>
    <row r="24" spans="1:4" ht="24" customHeight="1">
      <c r="A24" s="153" t="s">
        <v>343</v>
      </c>
      <c r="B24" s="361">
        <v>260969</v>
      </c>
      <c r="C24" s="453">
        <v>202240.41201000015</v>
      </c>
      <c r="D24" s="454">
        <v>0.77495952396644863</v>
      </c>
    </row>
    <row r="25" spans="1:4" ht="24" customHeight="1">
      <c r="A25" s="154" t="s">
        <v>344</v>
      </c>
      <c r="B25" s="362">
        <v>108463</v>
      </c>
      <c r="C25" s="455">
        <v>96320.734320000003</v>
      </c>
      <c r="D25" s="456">
        <v>0.88805154126291919</v>
      </c>
    </row>
    <row r="31" spans="1:4">
      <c r="D31" s="131" t="s">
        <v>4</v>
      </c>
    </row>
  </sheetData>
  <phoneticPr fontId="34" type="noConversion"/>
  <printOptions horizontalCentered="1"/>
  <pageMargins left="0.78740157480314965" right="0.78740157480314965" top="0.78740157480314965" bottom="0.78740157480314965" header="0.47244094488188981" footer="0.51181102362204722"/>
  <pageSetup paperSize="9" scale="75" firstPageNumber="20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showGridLines="0" showZeros="0" topLeftCell="B1" zoomScale="75" zoomScaleNormal="75" workbookViewId="0">
      <selection activeCell="B1" sqref="B1"/>
    </sheetView>
  </sheetViews>
  <sheetFormatPr defaultColWidth="7.85546875" defaultRowHeight="15"/>
  <cols>
    <col min="1" max="1" width="6.7109375" style="992" hidden="1" customWidth="1"/>
    <col min="2" max="2" width="2.28515625" style="992" customWidth="1"/>
    <col min="3" max="3" width="4.5703125" style="992" customWidth="1"/>
    <col min="4" max="4" width="66.28515625" style="992" customWidth="1"/>
    <col min="5" max="5" width="16" style="994" customWidth="1"/>
    <col min="6" max="7" width="16" style="992" customWidth="1"/>
    <col min="8" max="8" width="16.42578125" style="992" customWidth="1"/>
    <col min="9" max="9" width="16" style="992" customWidth="1"/>
    <col min="10" max="12" width="9.28515625" style="992" customWidth="1"/>
    <col min="13" max="13" width="7.85546875" style="992" customWidth="1"/>
    <col min="14" max="14" width="20.5703125" style="992" bestFit="1" customWidth="1"/>
    <col min="15" max="16384" width="7.85546875" style="992"/>
  </cols>
  <sheetData>
    <row r="1" spans="1:14" ht="19.5" customHeight="1">
      <c r="B1" s="993" t="s">
        <v>709</v>
      </c>
      <c r="C1" s="993"/>
      <c r="D1" s="993"/>
      <c r="I1" s="995"/>
    </row>
    <row r="2" spans="1:14" ht="15.75" customHeight="1">
      <c r="B2" s="1554" t="s">
        <v>710</v>
      </c>
      <c r="C2" s="1554"/>
      <c r="D2" s="1554"/>
      <c r="E2" s="1554"/>
      <c r="F2" s="1554"/>
      <c r="G2" s="1554"/>
      <c r="H2" s="1554"/>
      <c r="I2" s="1554"/>
      <c r="J2" s="1554"/>
      <c r="K2" s="1554"/>
      <c r="L2" s="1554"/>
    </row>
    <row r="3" spans="1:14" ht="6.75" customHeight="1"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97"/>
    </row>
    <row r="4" spans="1:14" ht="15.75">
      <c r="B4" s="998"/>
      <c r="C4" s="999"/>
      <c r="D4" s="1000"/>
      <c r="E4" s="1001" t="s">
        <v>236</v>
      </c>
      <c r="F4" s="1002" t="s">
        <v>568</v>
      </c>
      <c r="G4" s="1003" t="s">
        <v>238</v>
      </c>
      <c r="H4" s="1004"/>
      <c r="I4" s="1004"/>
      <c r="J4" s="1004" t="s">
        <v>457</v>
      </c>
      <c r="K4" s="1004"/>
      <c r="L4" s="1005"/>
    </row>
    <row r="5" spans="1:14" ht="15.75">
      <c r="B5" s="1006" t="s">
        <v>3</v>
      </c>
      <c r="C5" s="1007"/>
      <c r="D5" s="1008"/>
      <c r="E5" s="1009" t="s">
        <v>237</v>
      </c>
      <c r="F5" s="1010" t="s">
        <v>571</v>
      </c>
      <c r="G5" s="1011"/>
      <c r="H5" s="1011"/>
      <c r="I5" s="1011"/>
      <c r="J5" s="1012"/>
      <c r="K5" s="1013"/>
      <c r="L5" s="1014"/>
    </row>
    <row r="6" spans="1:14" ht="15.75">
      <c r="B6" s="1015"/>
      <c r="C6" s="994"/>
      <c r="D6" s="1016"/>
      <c r="E6" s="1017" t="s">
        <v>458</v>
      </c>
      <c r="F6" s="1010"/>
      <c r="G6" s="1018" t="s">
        <v>459</v>
      </c>
      <c r="H6" s="1019" t="s">
        <v>674</v>
      </c>
      <c r="I6" s="1019" t="s">
        <v>461</v>
      </c>
      <c r="J6" s="1020" t="s">
        <v>711</v>
      </c>
      <c r="K6" s="1021" t="s">
        <v>486</v>
      </c>
      <c r="L6" s="1021" t="s">
        <v>712</v>
      </c>
    </row>
    <row r="7" spans="1:14" s="1022" customFormat="1" ht="15" customHeight="1">
      <c r="B7" s="1023"/>
      <c r="C7" s="1024"/>
      <c r="D7" s="1025"/>
      <c r="E7" s="1551" t="s">
        <v>713</v>
      </c>
      <c r="F7" s="1552"/>
      <c r="G7" s="1552"/>
      <c r="H7" s="1552"/>
      <c r="I7" s="1553"/>
      <c r="J7" s="1551"/>
      <c r="K7" s="1552"/>
      <c r="L7" s="1553"/>
      <c r="M7" s="992"/>
    </row>
    <row r="8" spans="1:14" s="1022" customFormat="1" ht="9.9499999999999993" customHeight="1">
      <c r="B8" s="1549">
        <v>1</v>
      </c>
      <c r="C8" s="1550"/>
      <c r="D8" s="1550"/>
      <c r="E8" s="1026">
        <v>2</v>
      </c>
      <c r="F8" s="1027">
        <v>3</v>
      </c>
      <c r="G8" s="1027">
        <v>4</v>
      </c>
      <c r="H8" s="1028">
        <v>5</v>
      </c>
      <c r="I8" s="1028">
        <v>6</v>
      </c>
      <c r="J8" s="1027">
        <v>7</v>
      </c>
      <c r="K8" s="1029">
        <v>8</v>
      </c>
      <c r="L8" s="1027">
        <v>9</v>
      </c>
    </row>
    <row r="9" spans="1:14" ht="21.75" customHeight="1">
      <c r="A9" s="1030" t="s">
        <v>715</v>
      </c>
      <c r="B9" s="1031" t="s">
        <v>716</v>
      </c>
      <c r="C9" s="1032"/>
      <c r="D9" s="1033"/>
      <c r="E9" s="1034">
        <v>397197405</v>
      </c>
      <c r="F9" s="1035">
        <v>397197405</v>
      </c>
      <c r="G9" s="1034">
        <v>26629004.66186</v>
      </c>
      <c r="H9" s="1034">
        <v>57559540.073090203</v>
      </c>
      <c r="I9" s="1036">
        <v>85341535.464200392</v>
      </c>
      <c r="J9" s="1037">
        <v>6.7042242287207288E-2</v>
      </c>
      <c r="K9" s="1037">
        <v>0.14491418964101793</v>
      </c>
      <c r="L9" s="1037">
        <v>0.21485924729090411</v>
      </c>
      <c r="N9" s="996"/>
    </row>
    <row r="10" spans="1:14" ht="15.75">
      <c r="A10" s="1030"/>
      <c r="B10" s="1038" t="s">
        <v>676</v>
      </c>
      <c r="C10" s="1039"/>
      <c r="D10" s="1033"/>
      <c r="E10" s="1040"/>
      <c r="F10" s="1041"/>
      <c r="G10" s="1042"/>
      <c r="H10" s="1042"/>
      <c r="I10" s="1043"/>
      <c r="J10" s="1044"/>
      <c r="K10" s="1044"/>
      <c r="L10" s="1044"/>
    </row>
    <row r="11" spans="1:14" ht="21.75" customHeight="1">
      <c r="A11" s="1030" t="s">
        <v>717</v>
      </c>
      <c r="B11" s="1045" t="s">
        <v>718</v>
      </c>
      <c r="C11" s="1046" t="s">
        <v>719</v>
      </c>
      <c r="D11" s="1047"/>
      <c r="E11" s="1048">
        <v>213898023</v>
      </c>
      <c r="F11" s="1041">
        <v>213794530.66988</v>
      </c>
      <c r="G11" s="1042">
        <v>16149081.80779</v>
      </c>
      <c r="H11" s="1042">
        <v>34538620.651830003</v>
      </c>
      <c r="I11" s="1043">
        <v>50149767.181160003</v>
      </c>
      <c r="J11" s="1037">
        <v>7.5535523557081943E-2</v>
      </c>
      <c r="K11" s="1037">
        <v>0.16155053426114566</v>
      </c>
      <c r="L11" s="1037">
        <v>0.23456992573208632</v>
      </c>
    </row>
    <row r="12" spans="1:14" ht="12" customHeight="1">
      <c r="A12" s="1030"/>
      <c r="B12" s="1049"/>
      <c r="C12" s="1050" t="s">
        <v>604</v>
      </c>
      <c r="D12" s="1051"/>
      <c r="E12" s="1052"/>
      <c r="F12" s="1053"/>
      <c r="G12" s="1054"/>
      <c r="H12" s="1054"/>
      <c r="I12" s="1055"/>
      <c r="J12" s="1044"/>
      <c r="K12" s="1044"/>
      <c r="L12" s="1044"/>
    </row>
    <row r="13" spans="1:14" ht="15.95" customHeight="1">
      <c r="A13" s="1030" t="s">
        <v>720</v>
      </c>
      <c r="B13" s="1049"/>
      <c r="C13" s="1056" t="s">
        <v>722</v>
      </c>
      <c r="D13" s="1051" t="s">
        <v>723</v>
      </c>
      <c r="E13" s="1054">
        <v>56444715</v>
      </c>
      <c r="F13" s="1053">
        <v>56153564.100000001</v>
      </c>
      <c r="G13" s="1054">
        <v>7665399.1509999996</v>
      </c>
      <c r="H13" s="1054">
        <v>15329509.186000001</v>
      </c>
      <c r="I13" s="1055">
        <v>19693954.061999999</v>
      </c>
      <c r="J13" s="1044">
        <v>0.13650779383031184</v>
      </c>
      <c r="K13" s="1044">
        <v>0.27299263068503965</v>
      </c>
      <c r="L13" s="1044">
        <v>0.35071601202246749</v>
      </c>
    </row>
    <row r="14" spans="1:14" ht="15.95" customHeight="1">
      <c r="A14" s="1030" t="s">
        <v>721</v>
      </c>
      <c r="B14" s="1049"/>
      <c r="C14" s="1056" t="s">
        <v>725</v>
      </c>
      <c r="D14" s="1051" t="s">
        <v>726</v>
      </c>
      <c r="E14" s="1054">
        <v>65555173</v>
      </c>
      <c r="F14" s="1053">
        <v>65555173</v>
      </c>
      <c r="G14" s="1054">
        <v>1865731.2555499999</v>
      </c>
      <c r="H14" s="1054">
        <v>5733630.7147200005</v>
      </c>
      <c r="I14" s="1055">
        <v>9560263.33495</v>
      </c>
      <c r="J14" s="1044">
        <v>2.8460473371796302E-2</v>
      </c>
      <c r="K14" s="1044">
        <v>8.7462673841467872E-2</v>
      </c>
      <c r="L14" s="1044">
        <v>0.14583537648432413</v>
      </c>
    </row>
    <row r="15" spans="1:14" ht="12" customHeight="1">
      <c r="A15" s="1030"/>
      <c r="B15" s="1049"/>
      <c r="C15" s="1056"/>
      <c r="D15" s="1051" t="s">
        <v>604</v>
      </c>
      <c r="E15" s="1052"/>
      <c r="F15" s="1053"/>
      <c r="G15" s="1054"/>
      <c r="H15" s="1054"/>
      <c r="I15" s="1055"/>
      <c r="J15" s="1044"/>
      <c r="K15" s="1044"/>
      <c r="L15" s="1044"/>
    </row>
    <row r="16" spans="1:14" ht="15.95" customHeight="1">
      <c r="A16" s="1030" t="s">
        <v>724</v>
      </c>
      <c r="B16" s="1057"/>
      <c r="C16" s="1056"/>
      <c r="D16" s="1051" t="s">
        <v>729</v>
      </c>
      <c r="E16" s="1054">
        <v>46637723</v>
      </c>
      <c r="F16" s="1053">
        <v>46637723</v>
      </c>
      <c r="G16" s="1054">
        <v>529731.65416000003</v>
      </c>
      <c r="H16" s="1054">
        <v>3044017.3544399999</v>
      </c>
      <c r="I16" s="1055">
        <v>5233437.9484700002</v>
      </c>
      <c r="J16" s="1044">
        <v>1.1358437335373343E-2</v>
      </c>
      <c r="K16" s="1044">
        <v>6.5269424805323356E-2</v>
      </c>
      <c r="L16" s="1044">
        <v>0.11221469685537606</v>
      </c>
    </row>
    <row r="17" spans="1:13" ht="15.95" customHeight="1">
      <c r="A17" s="1030" t="s">
        <v>727</v>
      </c>
      <c r="B17" s="1049"/>
      <c r="C17" s="1056"/>
      <c r="D17" s="1058" t="s">
        <v>731</v>
      </c>
      <c r="E17" s="1054">
        <v>17565683</v>
      </c>
      <c r="F17" s="1053">
        <v>17565683</v>
      </c>
      <c r="G17" s="1054">
        <v>1233219.6013900002</v>
      </c>
      <c r="H17" s="1054">
        <v>2485053.3602800001</v>
      </c>
      <c r="I17" s="1055">
        <v>4014485.3864799999</v>
      </c>
      <c r="J17" s="1044">
        <v>7.0206185628534923E-2</v>
      </c>
      <c r="K17" s="1044">
        <v>0.14147206005482396</v>
      </c>
      <c r="L17" s="1044">
        <v>0.22854137732532231</v>
      </c>
    </row>
    <row r="18" spans="1:13" ht="45">
      <c r="A18" s="1059" t="s">
        <v>728</v>
      </c>
      <c r="B18" s="1049"/>
      <c r="C18" s="1060" t="s">
        <v>733</v>
      </c>
      <c r="D18" s="1061" t="s">
        <v>734</v>
      </c>
      <c r="E18" s="1054">
        <v>40785495</v>
      </c>
      <c r="F18" s="1053">
        <v>41971573.686779998</v>
      </c>
      <c r="G18" s="1054">
        <v>3581621.0937399999</v>
      </c>
      <c r="H18" s="1054">
        <v>7130345.6941200001</v>
      </c>
      <c r="I18" s="1055">
        <v>10586434.649499999</v>
      </c>
      <c r="J18" s="1044">
        <v>8.5334448511948963E-2</v>
      </c>
      <c r="K18" s="1044">
        <v>0.16988511670616444</v>
      </c>
      <c r="L18" s="1044">
        <v>0.25222868049940339</v>
      </c>
    </row>
    <row r="19" spans="1:13" ht="30">
      <c r="A19" s="1059" t="s">
        <v>730</v>
      </c>
      <c r="B19" s="1049"/>
      <c r="C19" s="1060" t="s">
        <v>736</v>
      </c>
      <c r="D19" s="1061" t="s">
        <v>737</v>
      </c>
      <c r="E19" s="1054">
        <v>3037757</v>
      </c>
      <c r="F19" s="1053">
        <v>5334395.4320600005</v>
      </c>
      <c r="G19" s="1054">
        <v>267780.04488</v>
      </c>
      <c r="H19" s="1054">
        <v>564502.14569999999</v>
      </c>
      <c r="I19" s="1055">
        <v>871745.99280000001</v>
      </c>
      <c r="J19" s="1044">
        <v>5.0198761657343154E-2</v>
      </c>
      <c r="K19" s="1044">
        <v>0.10582307833935821</v>
      </c>
      <c r="L19" s="1044">
        <v>0.16341982965131535</v>
      </c>
    </row>
    <row r="20" spans="1:13" ht="15" customHeight="1">
      <c r="A20" s="1059" t="s">
        <v>732</v>
      </c>
      <c r="B20" s="1049"/>
      <c r="C20" s="1060" t="s">
        <v>739</v>
      </c>
      <c r="D20" s="1061" t="s">
        <v>740</v>
      </c>
      <c r="E20" s="1054">
        <v>15580654</v>
      </c>
      <c r="F20" s="1053">
        <v>15565741</v>
      </c>
      <c r="G20" s="1054">
        <v>1543535.523</v>
      </c>
      <c r="H20" s="1054">
        <v>3138766.8089999999</v>
      </c>
      <c r="I20" s="1055">
        <v>4628579.3899999997</v>
      </c>
      <c r="J20" s="1044">
        <v>9.9162354236781922E-2</v>
      </c>
      <c r="K20" s="1044">
        <v>0.20164583292244165</v>
      </c>
      <c r="L20" s="1044">
        <v>0.29735682933436963</v>
      </c>
    </row>
    <row r="21" spans="1:13" ht="21.75" customHeight="1">
      <c r="A21" s="1030" t="s">
        <v>735</v>
      </c>
      <c r="B21" s="1031" t="s">
        <v>742</v>
      </c>
      <c r="C21" s="1032" t="s">
        <v>743</v>
      </c>
      <c r="D21" s="1062"/>
      <c r="E21" s="1048">
        <v>26068705</v>
      </c>
      <c r="F21" s="1041">
        <v>25827625.809459999</v>
      </c>
      <c r="G21" s="1042">
        <v>2008420.2758299999</v>
      </c>
      <c r="H21" s="1042">
        <v>4097352.46673</v>
      </c>
      <c r="I21" s="1043">
        <v>6289373.09246</v>
      </c>
      <c r="J21" s="1037">
        <v>7.7762481563224711E-2</v>
      </c>
      <c r="K21" s="1037">
        <v>0.15864224210764447</v>
      </c>
      <c r="L21" s="1037">
        <v>0.24351340455599924</v>
      </c>
    </row>
    <row r="22" spans="1:13" ht="21.75" customHeight="1">
      <c r="A22" s="1030" t="s">
        <v>738</v>
      </c>
      <c r="B22" s="1063" t="s">
        <v>745</v>
      </c>
      <c r="C22" s="1032" t="s">
        <v>746</v>
      </c>
      <c r="D22" s="1062"/>
      <c r="E22" s="1048">
        <v>75508830</v>
      </c>
      <c r="F22" s="1041">
        <v>75284368.500190005</v>
      </c>
      <c r="G22" s="1042">
        <v>4014724.4325799998</v>
      </c>
      <c r="H22" s="1042">
        <v>10486079.034540001</v>
      </c>
      <c r="I22" s="1043">
        <v>16683757.044809999</v>
      </c>
      <c r="J22" s="1037">
        <v>5.3327463755903956E-2</v>
      </c>
      <c r="K22" s="1037">
        <v>0.13928627208334141</v>
      </c>
      <c r="L22" s="1037">
        <v>0.22160984248367432</v>
      </c>
    </row>
    <row r="23" spans="1:13" ht="12" customHeight="1">
      <c r="A23" s="1030"/>
      <c r="B23" s="1063"/>
      <c r="C23" s="1050" t="s">
        <v>604</v>
      </c>
      <c r="D23" s="1062"/>
      <c r="E23" s="1052"/>
      <c r="F23" s="1053"/>
      <c r="G23" s="1054"/>
      <c r="H23" s="1054"/>
      <c r="I23" s="1055"/>
      <c r="J23" s="1044"/>
      <c r="K23" s="1044"/>
      <c r="L23" s="1044"/>
    </row>
    <row r="24" spans="1:13" ht="15.75" customHeight="1">
      <c r="A24" s="1030" t="s">
        <v>741</v>
      </c>
      <c r="B24" s="1063"/>
      <c r="C24" s="1056" t="s">
        <v>749</v>
      </c>
      <c r="D24" s="1051" t="s">
        <v>750</v>
      </c>
      <c r="E24" s="1054">
        <v>47845395</v>
      </c>
      <c r="F24" s="1053">
        <v>47519007.230699994</v>
      </c>
      <c r="G24" s="1054">
        <v>2813480.9365100004</v>
      </c>
      <c r="H24" s="1054">
        <v>7926958.3551200107</v>
      </c>
      <c r="I24" s="1055">
        <v>12568348.729370002</v>
      </c>
      <c r="J24" s="1044">
        <v>5.9207485603620331E-2</v>
      </c>
      <c r="K24" s="1044">
        <v>0.16681658176559594</v>
      </c>
      <c r="L24" s="1044">
        <v>0.26449097870146854</v>
      </c>
    </row>
    <row r="25" spans="1:13" ht="15.75" customHeight="1">
      <c r="A25" s="1030" t="s">
        <v>744</v>
      </c>
      <c r="B25" s="1063"/>
      <c r="C25" s="1056" t="s">
        <v>752</v>
      </c>
      <c r="D25" s="1051" t="s">
        <v>753</v>
      </c>
      <c r="E25" s="1053">
        <v>19304045</v>
      </c>
      <c r="F25" s="1053">
        <v>20216078.376280002</v>
      </c>
      <c r="G25" s="1054">
        <v>571928.95269999898</v>
      </c>
      <c r="H25" s="1054">
        <v>1353032.0806100098</v>
      </c>
      <c r="I25" s="1055">
        <v>2460558.1095299902</v>
      </c>
      <c r="J25" s="1044">
        <v>2.8290796169995889E-2</v>
      </c>
      <c r="K25" s="1044">
        <v>6.6928513801052233E-2</v>
      </c>
      <c r="L25" s="1044">
        <v>0.12171292887432711</v>
      </c>
    </row>
    <row r="26" spans="1:13" ht="21.75" customHeight="1">
      <c r="A26" s="1030" t="s">
        <v>747</v>
      </c>
      <c r="B26" s="1063" t="s">
        <v>755</v>
      </c>
      <c r="C26" s="1032" t="s">
        <v>756</v>
      </c>
      <c r="D26" s="1062"/>
      <c r="E26" s="1048">
        <v>21176991</v>
      </c>
      <c r="F26" s="1041">
        <v>21938380.14009</v>
      </c>
      <c r="G26" s="1042">
        <v>188151.62815999999</v>
      </c>
      <c r="H26" s="1042">
        <v>619784.3939299999</v>
      </c>
      <c r="I26" s="1043">
        <v>1045413.31273</v>
      </c>
      <c r="J26" s="1037">
        <v>8.5763683078940445E-3</v>
      </c>
      <c r="K26" s="1037">
        <v>2.8251146619408397E-2</v>
      </c>
      <c r="L26" s="1037">
        <v>4.765225627664374E-2</v>
      </c>
    </row>
    <row r="27" spans="1:13" ht="12" customHeight="1">
      <c r="A27" s="1030"/>
      <c r="B27" s="1063"/>
      <c r="C27" s="1050" t="s">
        <v>604</v>
      </c>
      <c r="D27" s="1062"/>
      <c r="E27" s="1052"/>
      <c r="F27" s="1053"/>
      <c r="G27" s="1054"/>
      <c r="H27" s="1054"/>
      <c r="I27" s="1055"/>
      <c r="J27" s="1044"/>
      <c r="K27" s="1044"/>
      <c r="L27" s="1044"/>
    </row>
    <row r="28" spans="1:13" ht="30" customHeight="1">
      <c r="A28" s="1059" t="s">
        <v>748</v>
      </c>
      <c r="B28" s="1063"/>
      <c r="C28" s="1060" t="s">
        <v>759</v>
      </c>
      <c r="D28" s="1064" t="s">
        <v>760</v>
      </c>
      <c r="E28" s="1054">
        <v>13651677</v>
      </c>
      <c r="F28" s="1053">
        <v>14550678.45345</v>
      </c>
      <c r="G28" s="1054">
        <v>173719.06075</v>
      </c>
      <c r="H28" s="1054">
        <v>473653.04916000005</v>
      </c>
      <c r="I28" s="1055">
        <v>704362.9580499999</v>
      </c>
      <c r="J28" s="1044">
        <v>1.1938897646989842E-2</v>
      </c>
      <c r="K28" s="1044">
        <v>3.2551956300545956E-2</v>
      </c>
      <c r="L28" s="1044">
        <v>4.8407568094049509E-2</v>
      </c>
    </row>
    <row r="29" spans="1:13" ht="47.25" customHeight="1">
      <c r="A29" s="1059" t="s">
        <v>751</v>
      </c>
      <c r="B29" s="1063"/>
      <c r="C29" s="1060" t="s">
        <v>762</v>
      </c>
      <c r="D29" s="1064" t="s">
        <v>763</v>
      </c>
      <c r="E29" s="1054">
        <v>45878</v>
      </c>
      <c r="F29" s="1053">
        <v>119662.58326</v>
      </c>
      <c r="G29" s="1054">
        <v>3.2343200000000003</v>
      </c>
      <c r="H29" s="1054">
        <v>172.48445000000001</v>
      </c>
      <c r="I29" s="1055">
        <v>1030.43551</v>
      </c>
      <c r="J29" s="1044">
        <v>2.7028666036504889E-5</v>
      </c>
      <c r="K29" s="1044">
        <v>1.4414234199275969E-3</v>
      </c>
      <c r="L29" s="1044">
        <v>8.6111755398184438E-3</v>
      </c>
      <c r="M29" s="1065"/>
    </row>
    <row r="30" spans="1:13" ht="30">
      <c r="A30" s="1059" t="s">
        <v>754</v>
      </c>
      <c r="B30" s="1063"/>
      <c r="C30" s="1060" t="s">
        <v>764</v>
      </c>
      <c r="D30" s="1064" t="s">
        <v>765</v>
      </c>
      <c r="E30" s="1066">
        <v>6440</v>
      </c>
      <c r="F30" s="1066">
        <v>1541744.75504</v>
      </c>
      <c r="G30" s="1067">
        <v>0</v>
      </c>
      <c r="H30" s="1066">
        <v>25</v>
      </c>
      <c r="I30" s="1055">
        <v>2052.2497600000002</v>
      </c>
      <c r="J30" s="1044">
        <v>0</v>
      </c>
      <c r="K30" s="1044">
        <v>1.6215394875367281E-5</v>
      </c>
      <c r="L30" s="1044">
        <v>1.3311216096511093E-3</v>
      </c>
    </row>
    <row r="31" spans="1:13" ht="21.75" customHeight="1">
      <c r="A31" s="1059" t="s">
        <v>757</v>
      </c>
      <c r="B31" s="1068" t="s">
        <v>766</v>
      </c>
      <c r="C31" s="1069" t="s">
        <v>767</v>
      </c>
      <c r="D31" s="1070"/>
      <c r="E31" s="1041">
        <v>30699900</v>
      </c>
      <c r="F31" s="1041">
        <v>30699900</v>
      </c>
      <c r="G31" s="1041">
        <v>3619801.8714699997</v>
      </c>
      <c r="H31" s="1041">
        <v>4016566.6869899998</v>
      </c>
      <c r="I31" s="1041">
        <v>5129564.1728800004</v>
      </c>
      <c r="J31" s="1037">
        <v>0.11790923981739353</v>
      </c>
      <c r="K31" s="1037">
        <v>0.13083321727399763</v>
      </c>
      <c r="L31" s="1037">
        <v>0.1670873251339581</v>
      </c>
    </row>
    <row r="32" spans="1:13" ht="21.75" customHeight="1">
      <c r="A32" s="1059" t="s">
        <v>758</v>
      </c>
      <c r="B32" s="1068" t="s">
        <v>768</v>
      </c>
      <c r="C32" s="1069" t="s">
        <v>769</v>
      </c>
      <c r="D32" s="1070"/>
      <c r="E32" s="1048">
        <v>19643623</v>
      </c>
      <c r="F32" s="1041">
        <v>19643623</v>
      </c>
      <c r="G32" s="1042">
        <v>245517.10911000002</v>
      </c>
      <c r="H32" s="1042">
        <v>2783743.4977199999</v>
      </c>
      <c r="I32" s="1043">
        <v>4409325.0547799999</v>
      </c>
      <c r="J32" s="1037">
        <v>1.2498565519710901E-2</v>
      </c>
      <c r="K32" s="1037">
        <v>0.14171232555827404</v>
      </c>
      <c r="L32" s="1037">
        <v>0.22446597833709189</v>
      </c>
    </row>
    <row r="33" spans="1:14" ht="21.75" customHeight="1">
      <c r="A33" s="1059" t="s">
        <v>761</v>
      </c>
      <c r="B33" s="1071" t="s">
        <v>770</v>
      </c>
      <c r="C33" s="1072" t="s">
        <v>771</v>
      </c>
      <c r="D33" s="1073"/>
      <c r="E33" s="1074">
        <v>10201333</v>
      </c>
      <c r="F33" s="1074">
        <v>10008976.880379999</v>
      </c>
      <c r="G33" s="1075">
        <v>403307.53692000004</v>
      </c>
      <c r="H33" s="1075">
        <v>1017393.34135</v>
      </c>
      <c r="I33" s="1076">
        <v>1634335.6053800001</v>
      </c>
      <c r="J33" s="1077">
        <v>4.0294581727986584E-2</v>
      </c>
      <c r="K33" s="1077">
        <v>0.10164808586423409</v>
      </c>
      <c r="L33" s="1077">
        <v>0.1632869797694998</v>
      </c>
    </row>
    <row r="34" spans="1:14" ht="18.75" customHeight="1">
      <c r="A34" s="1078"/>
      <c r="B34" s="1555"/>
      <c r="C34" s="1555"/>
      <c r="D34" s="1555"/>
      <c r="E34" s="1555"/>
      <c r="F34" s="1555"/>
      <c r="G34" s="1555"/>
      <c r="H34" s="1555"/>
      <c r="I34" s="1555"/>
      <c r="J34" s="1555"/>
      <c r="K34" s="1555"/>
      <c r="L34" s="1555"/>
      <c r="M34" s="1555"/>
    </row>
    <row r="35" spans="1:14" ht="19.5" customHeight="1">
      <c r="B35" s="993" t="s">
        <v>709</v>
      </c>
      <c r="C35" s="993"/>
      <c r="D35" s="993"/>
      <c r="I35" s="995"/>
    </row>
    <row r="36" spans="1:14" ht="15.75" customHeight="1">
      <c r="B36" s="1554" t="s">
        <v>710</v>
      </c>
      <c r="C36" s="1554"/>
      <c r="D36" s="1554"/>
      <c r="E36" s="1554"/>
      <c r="F36" s="1554"/>
      <c r="G36" s="1554"/>
      <c r="H36" s="1554"/>
      <c r="I36" s="1554"/>
      <c r="J36" s="1554"/>
      <c r="K36" s="1554"/>
      <c r="L36" s="1554"/>
    </row>
    <row r="37" spans="1:14" ht="6.75" customHeight="1">
      <c r="B37" s="997"/>
      <c r="C37" s="997"/>
      <c r="D37" s="997"/>
      <c r="E37" s="997"/>
      <c r="F37" s="997"/>
      <c r="G37" s="997"/>
      <c r="H37" s="997"/>
      <c r="I37" s="997"/>
      <c r="J37" s="997"/>
      <c r="K37" s="997"/>
      <c r="L37" s="997"/>
    </row>
    <row r="38" spans="1:14" ht="15.75">
      <c r="B38" s="998"/>
      <c r="C38" s="999"/>
      <c r="D38" s="1000"/>
      <c r="E38" s="1001" t="s">
        <v>236</v>
      </c>
      <c r="F38" s="1002" t="s">
        <v>568</v>
      </c>
      <c r="G38" s="1003" t="s">
        <v>238</v>
      </c>
      <c r="H38" s="1004"/>
      <c r="I38" s="1004"/>
      <c r="J38" s="1004" t="s">
        <v>457</v>
      </c>
      <c r="K38" s="1004"/>
      <c r="L38" s="1005"/>
    </row>
    <row r="39" spans="1:14" ht="15.75">
      <c r="B39" s="1006" t="s">
        <v>3</v>
      </c>
      <c r="C39" s="1007"/>
      <c r="D39" s="1008"/>
      <c r="E39" s="1009" t="s">
        <v>237</v>
      </c>
      <c r="F39" s="1010" t="s">
        <v>571</v>
      </c>
      <c r="G39" s="1011"/>
      <c r="H39" s="1011"/>
      <c r="I39" s="1011"/>
      <c r="J39" s="1012"/>
      <c r="K39" s="1013"/>
      <c r="L39" s="1014"/>
    </row>
    <row r="40" spans="1:14" ht="15.75">
      <c r="B40" s="1015"/>
      <c r="C40" s="994"/>
      <c r="D40" s="1016"/>
      <c r="E40" s="1017" t="s">
        <v>458</v>
      </c>
      <c r="F40" s="1010"/>
      <c r="G40" s="1018" t="s">
        <v>554</v>
      </c>
      <c r="H40" s="1019" t="s">
        <v>555</v>
      </c>
      <c r="I40" s="1019" t="s">
        <v>556</v>
      </c>
      <c r="J40" s="1020" t="s">
        <v>711</v>
      </c>
      <c r="K40" s="1021" t="s">
        <v>486</v>
      </c>
      <c r="L40" s="1021" t="s">
        <v>712</v>
      </c>
    </row>
    <row r="41" spans="1:14" s="1022" customFormat="1" ht="15" customHeight="1">
      <c r="B41" s="1023"/>
      <c r="C41" s="1024"/>
      <c r="D41" s="1025"/>
      <c r="E41" s="1551" t="s">
        <v>713</v>
      </c>
      <c r="F41" s="1552"/>
      <c r="G41" s="1552"/>
      <c r="H41" s="1552"/>
      <c r="I41" s="1553"/>
      <c r="J41" s="1551"/>
      <c r="K41" s="1552"/>
      <c r="L41" s="1553"/>
      <c r="M41" s="992"/>
    </row>
    <row r="42" spans="1:14" s="1022" customFormat="1" ht="9.9499999999999993" customHeight="1">
      <c r="B42" s="1549">
        <v>1</v>
      </c>
      <c r="C42" s="1550"/>
      <c r="D42" s="1550"/>
      <c r="E42" s="1026">
        <v>2</v>
      </c>
      <c r="F42" s="1027">
        <v>3</v>
      </c>
      <c r="G42" s="1027">
        <v>4</v>
      </c>
      <c r="H42" s="1028">
        <v>5</v>
      </c>
      <c r="I42" s="1028">
        <v>6</v>
      </c>
      <c r="J42" s="1027">
        <v>7</v>
      </c>
      <c r="K42" s="1029">
        <v>8</v>
      </c>
      <c r="L42" s="1027">
        <v>9</v>
      </c>
    </row>
    <row r="43" spans="1:14" ht="21.75" customHeight="1">
      <c r="A43" s="1030" t="s">
        <v>715</v>
      </c>
      <c r="B43" s="1031" t="s">
        <v>716</v>
      </c>
      <c r="C43" s="1032"/>
      <c r="D43" s="1033"/>
      <c r="E43" s="1034">
        <v>397197405</v>
      </c>
      <c r="F43" s="1035">
        <v>397197405</v>
      </c>
      <c r="G43" s="1034">
        <v>115837084.79667999</v>
      </c>
      <c r="H43" s="1034">
        <v>144423242.82347</v>
      </c>
      <c r="I43" s="1036">
        <v>172472282.86998099</v>
      </c>
      <c r="J43" s="1037">
        <v>0.29163605637524243</v>
      </c>
      <c r="K43" s="1037">
        <v>0.36360570589193553</v>
      </c>
      <c r="L43" s="1037">
        <v>0.43422308579780622</v>
      </c>
      <c r="N43" s="996"/>
    </row>
    <row r="44" spans="1:14" ht="15.75">
      <c r="A44" s="1030"/>
      <c r="B44" s="1038" t="s">
        <v>676</v>
      </c>
      <c r="C44" s="1039"/>
      <c r="D44" s="1033"/>
      <c r="E44" s="1040"/>
      <c r="F44" s="1041">
        <v>0</v>
      </c>
      <c r="G44" s="1042"/>
      <c r="H44" s="1042"/>
      <c r="I44" s="1043"/>
      <c r="J44" s="1044"/>
      <c r="K44" s="1044"/>
      <c r="L44" s="1044"/>
    </row>
    <row r="45" spans="1:14" ht="21.75" customHeight="1">
      <c r="A45" s="1030" t="s">
        <v>717</v>
      </c>
      <c r="B45" s="1045" t="s">
        <v>718</v>
      </c>
      <c r="C45" s="1046" t="s">
        <v>719</v>
      </c>
      <c r="D45" s="1047"/>
      <c r="E45" s="1048">
        <v>213898023</v>
      </c>
      <c r="F45" s="1041">
        <v>213794530.66988</v>
      </c>
      <c r="G45" s="1042">
        <v>66849365.014679998</v>
      </c>
      <c r="H45" s="1042">
        <v>82862609.411839902</v>
      </c>
      <c r="I45" s="1043">
        <v>98735035.226580009</v>
      </c>
      <c r="J45" s="1037">
        <v>0.31268042641325589</v>
      </c>
      <c r="K45" s="1037">
        <v>0.38758058567825576</v>
      </c>
      <c r="L45" s="1037">
        <v>0.46182208177737116</v>
      </c>
    </row>
    <row r="46" spans="1:14" ht="12" customHeight="1">
      <c r="A46" s="1030"/>
      <c r="B46" s="1049"/>
      <c r="C46" s="1050" t="s">
        <v>604</v>
      </c>
      <c r="D46" s="1051"/>
      <c r="E46" s="1052"/>
      <c r="F46" s="1053">
        <v>0</v>
      </c>
      <c r="G46" s="1054"/>
      <c r="H46" s="1054"/>
      <c r="I46" s="1055"/>
      <c r="J46" s="1044"/>
      <c r="K46" s="1044"/>
      <c r="L46" s="1044"/>
    </row>
    <row r="47" spans="1:14" ht="15.95" customHeight="1">
      <c r="A47" s="1030" t="s">
        <v>720</v>
      </c>
      <c r="B47" s="1049"/>
      <c r="C47" s="1056" t="s">
        <v>722</v>
      </c>
      <c r="D47" s="1051" t="s">
        <v>723</v>
      </c>
      <c r="E47" s="1054">
        <v>56444715</v>
      </c>
      <c r="F47" s="1053">
        <v>56153564.100000001</v>
      </c>
      <c r="G47" s="1054">
        <v>24057766.557</v>
      </c>
      <c r="H47" s="1054">
        <v>28424845.824000001</v>
      </c>
      <c r="I47" s="1055">
        <v>32794538.522</v>
      </c>
      <c r="J47" s="1044">
        <v>0.4284281317238775</v>
      </c>
      <c r="K47" s="1044">
        <v>0.50619842710927765</v>
      </c>
      <c r="L47" s="1044">
        <v>0.58401526328050113</v>
      </c>
    </row>
    <row r="48" spans="1:14" ht="15.95" customHeight="1">
      <c r="A48" s="1030" t="s">
        <v>721</v>
      </c>
      <c r="B48" s="1049"/>
      <c r="C48" s="1056" t="s">
        <v>725</v>
      </c>
      <c r="D48" s="1051" t="s">
        <v>726</v>
      </c>
      <c r="E48" s="1054">
        <v>65555173</v>
      </c>
      <c r="F48" s="1053">
        <v>65555173</v>
      </c>
      <c r="G48" s="1054">
        <v>13783557.740049999</v>
      </c>
      <c r="H48" s="1054">
        <v>17920918.112819999</v>
      </c>
      <c r="I48" s="1055">
        <v>22249607.07502</v>
      </c>
      <c r="J48" s="1044">
        <v>0.21025888742677865</v>
      </c>
      <c r="K48" s="1044">
        <v>0.27337153259926567</v>
      </c>
      <c r="L48" s="1044">
        <v>0.33940276650661877</v>
      </c>
    </row>
    <row r="49" spans="1:13" ht="12" customHeight="1">
      <c r="A49" s="1030"/>
      <c r="B49" s="1049"/>
      <c r="C49" s="1056"/>
      <c r="D49" s="1051" t="s">
        <v>604</v>
      </c>
      <c r="E49" s="1052"/>
      <c r="F49" s="1053">
        <v>0</v>
      </c>
      <c r="G49" s="1054"/>
      <c r="H49" s="1054"/>
      <c r="I49" s="1055"/>
      <c r="J49" s="1044"/>
      <c r="K49" s="1044"/>
      <c r="L49" s="1044"/>
    </row>
    <row r="50" spans="1:13" ht="15.95" customHeight="1">
      <c r="A50" s="1030" t="s">
        <v>724</v>
      </c>
      <c r="B50" s="1057"/>
      <c r="C50" s="1056"/>
      <c r="D50" s="1051" t="s">
        <v>729</v>
      </c>
      <c r="E50" s="1054">
        <v>46637723</v>
      </c>
      <c r="F50" s="1053">
        <v>46637723</v>
      </c>
      <c r="G50" s="1054">
        <v>7828590.1581000006</v>
      </c>
      <c r="H50" s="1054">
        <v>10604217.339430001</v>
      </c>
      <c r="I50" s="1055">
        <v>13360603.35967</v>
      </c>
      <c r="J50" s="1044">
        <v>0.1678596135171522</v>
      </c>
      <c r="K50" s="1044">
        <v>0.22737425108489967</v>
      </c>
      <c r="L50" s="1044">
        <v>0.28647632217529145</v>
      </c>
    </row>
    <row r="51" spans="1:13" ht="15.95" customHeight="1">
      <c r="A51" s="1030" t="s">
        <v>727</v>
      </c>
      <c r="B51" s="1049"/>
      <c r="C51" s="1056"/>
      <c r="D51" s="1058" t="s">
        <v>731</v>
      </c>
      <c r="E51" s="1054">
        <v>17565683</v>
      </c>
      <c r="F51" s="1053">
        <v>17565683</v>
      </c>
      <c r="G51" s="1054">
        <v>5523147.5819499996</v>
      </c>
      <c r="H51" s="1054">
        <v>6780400.7733900007</v>
      </c>
      <c r="I51" s="1055">
        <v>8269923.7153500002</v>
      </c>
      <c r="J51" s="1044">
        <v>0.31442828508006204</v>
      </c>
      <c r="K51" s="1044">
        <v>0.38600268337929133</v>
      </c>
      <c r="L51" s="1044">
        <v>0.4708000090488938</v>
      </c>
    </row>
    <row r="52" spans="1:13" ht="45">
      <c r="A52" s="1059" t="s">
        <v>728</v>
      </c>
      <c r="B52" s="1049"/>
      <c r="C52" s="1060" t="s">
        <v>733</v>
      </c>
      <c r="D52" s="1061" t="s">
        <v>734</v>
      </c>
      <c r="E52" s="1054">
        <v>40785495</v>
      </c>
      <c r="F52" s="1053">
        <v>41971573.686779998</v>
      </c>
      <c r="G52" s="1054">
        <v>14628648.31652</v>
      </c>
      <c r="H52" s="1054">
        <v>18067820.938419998</v>
      </c>
      <c r="I52" s="1055">
        <v>21607470.259099998</v>
      </c>
      <c r="J52" s="1044">
        <v>0.34853704618484821</v>
      </c>
      <c r="K52" s="1044">
        <v>0.43047756734722842</v>
      </c>
      <c r="L52" s="1044">
        <v>0.514812011108981</v>
      </c>
    </row>
    <row r="53" spans="1:13" ht="30">
      <c r="A53" s="1059" t="s">
        <v>730</v>
      </c>
      <c r="B53" s="1049"/>
      <c r="C53" s="1060" t="s">
        <v>736</v>
      </c>
      <c r="D53" s="1061" t="s">
        <v>737</v>
      </c>
      <c r="E53" s="1054">
        <v>3037757</v>
      </c>
      <c r="F53" s="1053">
        <v>5334395.4320600005</v>
      </c>
      <c r="G53" s="1054">
        <v>1592119.6121500002</v>
      </c>
      <c r="H53" s="1054">
        <v>2225966.6271700002</v>
      </c>
      <c r="I53" s="1055">
        <v>2722754.53608</v>
      </c>
      <c r="J53" s="1044">
        <v>0.29846299031025647</v>
      </c>
      <c r="K53" s="1044">
        <v>0.41728564286626041</v>
      </c>
      <c r="L53" s="1044">
        <v>0.51041482971361674</v>
      </c>
    </row>
    <row r="54" spans="1:13" ht="15" customHeight="1">
      <c r="A54" s="1059" t="s">
        <v>732</v>
      </c>
      <c r="B54" s="1049"/>
      <c r="C54" s="1060" t="s">
        <v>739</v>
      </c>
      <c r="D54" s="1061" t="s">
        <v>740</v>
      </c>
      <c r="E54" s="1054">
        <v>15580654</v>
      </c>
      <c r="F54" s="1053">
        <v>15565741</v>
      </c>
      <c r="G54" s="1054">
        <v>5840515.7980000004</v>
      </c>
      <c r="H54" s="1054">
        <v>7349046.8380000005</v>
      </c>
      <c r="I54" s="1055">
        <v>8806318.7080000006</v>
      </c>
      <c r="J54" s="1044">
        <v>0.37521604644456052</v>
      </c>
      <c r="K54" s="1044">
        <v>0.4721295849648276</v>
      </c>
      <c r="L54" s="1044">
        <v>0.56575004736363022</v>
      </c>
    </row>
    <row r="55" spans="1:13" ht="21.75" customHeight="1">
      <c r="A55" s="1030" t="s">
        <v>735</v>
      </c>
      <c r="B55" s="1031" t="s">
        <v>742</v>
      </c>
      <c r="C55" s="1032" t="s">
        <v>743</v>
      </c>
      <c r="D55" s="1062"/>
      <c r="E55" s="1048">
        <v>26068705</v>
      </c>
      <c r="F55" s="1041">
        <v>25827625.809459999</v>
      </c>
      <c r="G55" s="1042">
        <v>8348224.7477600006</v>
      </c>
      <c r="H55" s="1042">
        <v>10380642.501629999</v>
      </c>
      <c r="I55" s="1043">
        <v>12575434.783639999</v>
      </c>
      <c r="J55" s="1037">
        <v>0.32322849995380759</v>
      </c>
      <c r="K55" s="1037">
        <v>0.40192012143167394</v>
      </c>
      <c r="L55" s="1037">
        <v>0.48689859751003278</v>
      </c>
    </row>
    <row r="56" spans="1:13" ht="21.75" customHeight="1">
      <c r="A56" s="1030" t="s">
        <v>738</v>
      </c>
      <c r="B56" s="1063" t="s">
        <v>745</v>
      </c>
      <c r="C56" s="1032" t="s">
        <v>746</v>
      </c>
      <c r="D56" s="1062"/>
      <c r="E56" s="1048">
        <v>75508830</v>
      </c>
      <c r="F56" s="1041">
        <v>75284368.500190005</v>
      </c>
      <c r="G56" s="1042">
        <v>22123617.09832</v>
      </c>
      <c r="H56" s="1042">
        <v>27291669.9402299</v>
      </c>
      <c r="I56" s="1043">
        <v>32501507.746109903</v>
      </c>
      <c r="J56" s="1037">
        <v>0.29386733978201812</v>
      </c>
      <c r="K56" s="1037">
        <v>0.36251443007270523</v>
      </c>
      <c r="L56" s="1037">
        <v>0.43171654878167537</v>
      </c>
    </row>
    <row r="57" spans="1:13" ht="12" customHeight="1">
      <c r="A57" s="1030"/>
      <c r="B57" s="1063"/>
      <c r="C57" s="1050" t="s">
        <v>604</v>
      </c>
      <c r="D57" s="1062"/>
      <c r="E57" s="1052"/>
      <c r="F57" s="1053">
        <v>0</v>
      </c>
      <c r="G57" s="1054"/>
      <c r="H57" s="1054"/>
      <c r="I57" s="1055"/>
      <c r="J57" s="1044"/>
      <c r="K57" s="1044"/>
      <c r="L57" s="1044"/>
    </row>
    <row r="58" spans="1:13" ht="15.75" customHeight="1">
      <c r="A58" s="1030" t="s">
        <v>741</v>
      </c>
      <c r="B58" s="1063"/>
      <c r="C58" s="1056" t="s">
        <v>749</v>
      </c>
      <c r="D58" s="1051" t="s">
        <v>750</v>
      </c>
      <c r="E58" s="1054">
        <v>47845395</v>
      </c>
      <c r="F58" s="1053">
        <v>47519007.230699994</v>
      </c>
      <c r="G58" s="1054">
        <v>16446757.054540001</v>
      </c>
      <c r="H58" s="1054">
        <v>19960107.584970102</v>
      </c>
      <c r="I58" s="1055">
        <v>23510786.670329899</v>
      </c>
      <c r="J58" s="1044">
        <v>0.3461090206428904</v>
      </c>
      <c r="K58" s="1044">
        <v>0.42004470943733713</v>
      </c>
      <c r="L58" s="1044">
        <v>0.49476594820652287</v>
      </c>
    </row>
    <row r="59" spans="1:13" ht="15.75" customHeight="1">
      <c r="A59" s="1030" t="s">
        <v>744</v>
      </c>
      <c r="B59" s="1063"/>
      <c r="C59" s="1056" t="s">
        <v>752</v>
      </c>
      <c r="D59" s="1051" t="s">
        <v>753</v>
      </c>
      <c r="E59" s="1053">
        <v>19304045</v>
      </c>
      <c r="F59" s="1053">
        <v>20216078.376280002</v>
      </c>
      <c r="G59" s="1054">
        <v>3610025.4040100002</v>
      </c>
      <c r="H59" s="1054">
        <v>4702168.7519499902</v>
      </c>
      <c r="I59" s="1055">
        <v>5985046.6856400101</v>
      </c>
      <c r="J59" s="1044">
        <v>0.17857199288689579</v>
      </c>
      <c r="K59" s="1044">
        <v>0.23259549475565719</v>
      </c>
      <c r="L59" s="1044">
        <v>0.29605379313637831</v>
      </c>
    </row>
    <row r="60" spans="1:13" ht="21.75" customHeight="1">
      <c r="A60" s="1030" t="s">
        <v>747</v>
      </c>
      <c r="B60" s="1063" t="s">
        <v>755</v>
      </c>
      <c r="C60" s="1032" t="s">
        <v>756</v>
      </c>
      <c r="D60" s="1062"/>
      <c r="E60" s="1048">
        <v>21176991</v>
      </c>
      <c r="F60" s="1041">
        <v>21938380.14009</v>
      </c>
      <c r="G60" s="1042">
        <v>1928116.74915</v>
      </c>
      <c r="H60" s="1042">
        <v>3103560.2585300002</v>
      </c>
      <c r="I60" s="1043">
        <v>3740871.7086100001</v>
      </c>
      <c r="J60" s="1037">
        <v>8.7887835694239649E-2</v>
      </c>
      <c r="K60" s="1037">
        <v>0.14146715658639636</v>
      </c>
      <c r="L60" s="1037">
        <v>0.17051722527927049</v>
      </c>
    </row>
    <row r="61" spans="1:13" ht="12" customHeight="1">
      <c r="A61" s="1030"/>
      <c r="B61" s="1063"/>
      <c r="C61" s="1050" t="s">
        <v>604</v>
      </c>
      <c r="D61" s="1062"/>
      <c r="E61" s="1052"/>
      <c r="F61" s="1053">
        <v>0</v>
      </c>
      <c r="G61" s="1054"/>
      <c r="H61" s="1054"/>
      <c r="I61" s="1055"/>
      <c r="J61" s="1044"/>
      <c r="K61" s="1044"/>
      <c r="L61" s="1044"/>
    </row>
    <row r="62" spans="1:13" ht="30" customHeight="1">
      <c r="A62" s="1059" t="s">
        <v>748</v>
      </c>
      <c r="B62" s="1063"/>
      <c r="C62" s="1060" t="s">
        <v>759</v>
      </c>
      <c r="D62" s="1064" t="s">
        <v>760</v>
      </c>
      <c r="E62" s="1054">
        <v>13651677</v>
      </c>
      <c r="F62" s="1053">
        <v>14550678.45345</v>
      </c>
      <c r="G62" s="1054">
        <v>1420107.0562799999</v>
      </c>
      <c r="H62" s="1054">
        <v>2081259.2500699998</v>
      </c>
      <c r="I62" s="1055">
        <v>2365470.91493</v>
      </c>
      <c r="J62" s="1044">
        <v>9.759730866317709E-2</v>
      </c>
      <c r="K62" s="1044">
        <v>0.14303520325380625</v>
      </c>
      <c r="L62" s="1044">
        <v>0.16256774022582715</v>
      </c>
    </row>
    <row r="63" spans="1:13" ht="47.25" customHeight="1">
      <c r="A63" s="1059" t="s">
        <v>751</v>
      </c>
      <c r="B63" s="1063"/>
      <c r="C63" s="1060" t="s">
        <v>762</v>
      </c>
      <c r="D63" s="1064" t="s">
        <v>763</v>
      </c>
      <c r="E63" s="1054">
        <v>45878</v>
      </c>
      <c r="F63" s="1053">
        <v>119662.58326</v>
      </c>
      <c r="G63" s="1054">
        <v>1411.1725100000001</v>
      </c>
      <c r="H63" s="1054">
        <v>3113.1891800000003</v>
      </c>
      <c r="I63" s="1055">
        <v>7063.1905999999999</v>
      </c>
      <c r="J63" s="1044">
        <v>1.1792930350950541E-2</v>
      </c>
      <c r="K63" s="1044">
        <v>2.6016396230020684E-2</v>
      </c>
      <c r="L63" s="1044">
        <v>5.9025891031060797E-2</v>
      </c>
      <c r="M63" s="1065"/>
    </row>
    <row r="64" spans="1:13" ht="30">
      <c r="A64" s="1059" t="s">
        <v>754</v>
      </c>
      <c r="B64" s="1063"/>
      <c r="C64" s="1060" t="s">
        <v>764</v>
      </c>
      <c r="D64" s="1064" t="s">
        <v>765</v>
      </c>
      <c r="E64" s="1066">
        <v>6440</v>
      </c>
      <c r="F64" s="1066">
        <v>1541744.75504</v>
      </c>
      <c r="G64" s="1054">
        <v>5230.34746</v>
      </c>
      <c r="H64" s="1066">
        <v>35926.770859999997</v>
      </c>
      <c r="I64" s="1055">
        <v>55092.656759999998</v>
      </c>
      <c r="J64" s="1044">
        <v>3.3924859759709709E-3</v>
      </c>
      <c r="K64" s="1044">
        <v>2.3302671043669541E-2</v>
      </c>
      <c r="L64" s="1044">
        <v>3.5733967363858907E-2</v>
      </c>
    </row>
    <row r="65" spans="1:14" ht="21.75" customHeight="1">
      <c r="A65" s="1059" t="s">
        <v>757</v>
      </c>
      <c r="B65" s="1068" t="s">
        <v>766</v>
      </c>
      <c r="C65" s="1069" t="s">
        <v>767</v>
      </c>
      <c r="D65" s="1070"/>
      <c r="E65" s="1041">
        <v>30699900</v>
      </c>
      <c r="F65" s="1041">
        <v>30699900</v>
      </c>
      <c r="G65" s="1041">
        <v>8539059.0590899996</v>
      </c>
      <c r="H65" s="1041">
        <v>11061720.97814</v>
      </c>
      <c r="I65" s="1041">
        <v>13661811.79676</v>
      </c>
      <c r="J65" s="1037">
        <v>0.27814615223795514</v>
      </c>
      <c r="K65" s="1037">
        <v>0.36031781791276196</v>
      </c>
      <c r="L65" s="1037">
        <v>0.44501160579545862</v>
      </c>
    </row>
    <row r="66" spans="1:14" ht="21.75" customHeight="1">
      <c r="A66" s="1059" t="s">
        <v>758</v>
      </c>
      <c r="B66" s="1068" t="s">
        <v>768</v>
      </c>
      <c r="C66" s="1069" t="s">
        <v>769</v>
      </c>
      <c r="D66" s="1070"/>
      <c r="E66" s="1048">
        <v>19643623</v>
      </c>
      <c r="F66" s="1041">
        <v>19643623</v>
      </c>
      <c r="G66" s="1042">
        <v>5901721.9174600001</v>
      </c>
      <c r="H66" s="1042">
        <v>7124573.5707900003</v>
      </c>
      <c r="I66" s="1043">
        <v>8113605.2728900006</v>
      </c>
      <c r="J66" s="1037">
        <v>0.30043958374990193</v>
      </c>
      <c r="K66" s="1037">
        <v>0.36269142259500703</v>
      </c>
      <c r="L66" s="1037">
        <v>0.41304016437751839</v>
      </c>
    </row>
    <row r="67" spans="1:14" ht="21.75" customHeight="1">
      <c r="A67" s="1059" t="s">
        <v>761</v>
      </c>
      <c r="B67" s="1071" t="s">
        <v>770</v>
      </c>
      <c r="C67" s="1072" t="s">
        <v>771</v>
      </c>
      <c r="D67" s="1073"/>
      <c r="E67" s="1074">
        <v>10201333</v>
      </c>
      <c r="F67" s="1074">
        <v>10008976.880379999</v>
      </c>
      <c r="G67" s="1075">
        <v>2146980.2102200002</v>
      </c>
      <c r="H67" s="1075">
        <v>2598466.16231</v>
      </c>
      <c r="I67" s="1076">
        <v>3144016.3353899899</v>
      </c>
      <c r="J67" s="1077">
        <v>0.21450546203464588</v>
      </c>
      <c r="K67" s="1077">
        <v>0.25961356423987936</v>
      </c>
      <c r="L67" s="1077">
        <v>0.31411965208482173</v>
      </c>
    </row>
    <row r="69" spans="1:14" ht="19.5" customHeight="1">
      <c r="B69" s="993" t="s">
        <v>709</v>
      </c>
      <c r="C69" s="993"/>
      <c r="D69" s="993"/>
      <c r="I69" s="995"/>
    </row>
    <row r="70" spans="1:14" ht="15.75" customHeight="1">
      <c r="B70" s="1554" t="s">
        <v>710</v>
      </c>
      <c r="C70" s="1554"/>
      <c r="D70" s="1554"/>
      <c r="E70" s="1554"/>
      <c r="F70" s="1554"/>
      <c r="G70" s="1554"/>
      <c r="H70" s="1554"/>
      <c r="I70" s="1554"/>
      <c r="J70" s="1554"/>
      <c r="K70" s="1554"/>
      <c r="L70" s="1554"/>
    </row>
    <row r="71" spans="1:14" ht="6.75" customHeight="1">
      <c r="B71" s="997"/>
      <c r="C71" s="997"/>
      <c r="D71" s="997"/>
      <c r="E71" s="997"/>
      <c r="F71" s="997"/>
      <c r="G71" s="997"/>
      <c r="H71" s="997"/>
      <c r="I71" s="997"/>
      <c r="J71" s="997"/>
      <c r="K71" s="997"/>
      <c r="L71" s="997"/>
    </row>
    <row r="72" spans="1:14" ht="15.75">
      <c r="B72" s="998"/>
      <c r="C72" s="999"/>
      <c r="D72" s="1000"/>
      <c r="E72" s="1001" t="s">
        <v>236</v>
      </c>
      <c r="F72" s="1002" t="s">
        <v>568</v>
      </c>
      <c r="G72" s="1003" t="s">
        <v>238</v>
      </c>
      <c r="H72" s="1004"/>
      <c r="I72" s="1004"/>
      <c r="J72" s="1004" t="s">
        <v>457</v>
      </c>
      <c r="K72" s="1004"/>
      <c r="L72" s="1005"/>
    </row>
    <row r="73" spans="1:14" ht="15.75">
      <c r="B73" s="1006" t="s">
        <v>3</v>
      </c>
      <c r="C73" s="1007"/>
      <c r="D73" s="1008"/>
      <c r="E73" s="1009" t="s">
        <v>237</v>
      </c>
      <c r="F73" s="1010" t="s">
        <v>571</v>
      </c>
      <c r="G73" s="1011"/>
      <c r="H73" s="1011"/>
      <c r="I73" s="1011"/>
      <c r="J73" s="1012"/>
      <c r="K73" s="1013"/>
      <c r="L73" s="1014"/>
    </row>
    <row r="74" spans="1:14" ht="15.75">
      <c r="B74" s="1015"/>
      <c r="C74" s="994"/>
      <c r="D74" s="1016"/>
      <c r="E74" s="1017" t="s">
        <v>458</v>
      </c>
      <c r="F74" s="1010"/>
      <c r="G74" s="1018" t="s">
        <v>589</v>
      </c>
      <c r="H74" s="1019" t="s">
        <v>590</v>
      </c>
      <c r="I74" s="1019" t="s">
        <v>591</v>
      </c>
      <c r="J74" s="1020" t="s">
        <v>711</v>
      </c>
      <c r="K74" s="1021" t="s">
        <v>486</v>
      </c>
      <c r="L74" s="1021" t="s">
        <v>712</v>
      </c>
    </row>
    <row r="75" spans="1:14" s="1022" customFormat="1" ht="15" customHeight="1">
      <c r="B75" s="1023"/>
      <c r="C75" s="1024"/>
      <c r="D75" s="1025"/>
      <c r="E75" s="1551" t="s">
        <v>713</v>
      </c>
      <c r="F75" s="1552"/>
      <c r="G75" s="1552"/>
      <c r="H75" s="1552"/>
      <c r="I75" s="1553"/>
      <c r="J75" s="1551"/>
      <c r="K75" s="1552"/>
      <c r="L75" s="1553"/>
      <c r="M75" s="992"/>
    </row>
    <row r="76" spans="1:14" s="1022" customFormat="1" ht="9.9499999999999993" customHeight="1">
      <c r="B76" s="1549">
        <v>1</v>
      </c>
      <c r="C76" s="1550"/>
      <c r="D76" s="1550"/>
      <c r="E76" s="1026">
        <v>2</v>
      </c>
      <c r="F76" s="1027">
        <v>3</v>
      </c>
      <c r="G76" s="1027">
        <v>4</v>
      </c>
      <c r="H76" s="1028">
        <v>5</v>
      </c>
      <c r="I76" s="1028">
        <v>6</v>
      </c>
      <c r="J76" s="1027">
        <v>7</v>
      </c>
      <c r="K76" s="1029">
        <v>8</v>
      </c>
      <c r="L76" s="1027">
        <v>9</v>
      </c>
    </row>
    <row r="77" spans="1:14" ht="21.75" customHeight="1">
      <c r="A77" s="1030" t="s">
        <v>715</v>
      </c>
      <c r="B77" s="1031" t="s">
        <v>716</v>
      </c>
      <c r="C77" s="1032"/>
      <c r="D77" s="1033"/>
      <c r="E77" s="1034">
        <v>397197405</v>
      </c>
      <c r="F77" s="1035">
        <v>397197405</v>
      </c>
      <c r="G77" s="1034">
        <v>213013111.58550102</v>
      </c>
      <c r="H77" s="1034">
        <v>0</v>
      </c>
      <c r="I77" s="1036">
        <v>0</v>
      </c>
      <c r="J77" s="1037">
        <v>0.53629029017825791</v>
      </c>
      <c r="K77" s="1037">
        <v>0</v>
      </c>
      <c r="L77" s="1037">
        <v>0</v>
      </c>
      <c r="N77" s="996"/>
    </row>
    <row r="78" spans="1:14" ht="15.75">
      <c r="A78" s="1030"/>
      <c r="B78" s="1038" t="s">
        <v>676</v>
      </c>
      <c r="C78" s="1039"/>
      <c r="D78" s="1033"/>
      <c r="E78" s="1040"/>
      <c r="F78" s="1041">
        <v>0</v>
      </c>
      <c r="G78" s="1042"/>
      <c r="H78" s="1042"/>
      <c r="I78" s="1043"/>
      <c r="J78" s="1044"/>
      <c r="K78" s="1044"/>
      <c r="L78" s="1044"/>
    </row>
    <row r="79" spans="1:14" ht="21.75" customHeight="1">
      <c r="A79" s="1030" t="s">
        <v>717</v>
      </c>
      <c r="B79" s="1045" t="s">
        <v>718</v>
      </c>
      <c r="C79" s="1046" t="s">
        <v>719</v>
      </c>
      <c r="D79" s="1047"/>
      <c r="E79" s="1048">
        <v>213898023</v>
      </c>
      <c r="F79" s="1041">
        <v>213794530.66988</v>
      </c>
      <c r="G79" s="1042">
        <v>116607109.49363001</v>
      </c>
      <c r="H79" s="1042">
        <v>0</v>
      </c>
      <c r="I79" s="1043">
        <v>0</v>
      </c>
      <c r="J79" s="1037">
        <v>0.5454167098113607</v>
      </c>
      <c r="K79" s="1037">
        <v>0</v>
      </c>
      <c r="L79" s="1037">
        <v>0</v>
      </c>
    </row>
    <row r="80" spans="1:14" ht="12" customHeight="1">
      <c r="A80" s="1030"/>
      <c r="B80" s="1049"/>
      <c r="C80" s="1050" t="s">
        <v>604</v>
      </c>
      <c r="D80" s="1051"/>
      <c r="E80" s="1052"/>
      <c r="F80" s="1053">
        <v>0</v>
      </c>
      <c r="G80" s="1054"/>
      <c r="H80" s="1054"/>
      <c r="I80" s="1055"/>
      <c r="J80" s="1044"/>
      <c r="K80" s="1044"/>
      <c r="L80" s="1044"/>
    </row>
    <row r="81" spans="1:12" ht="15.95" customHeight="1">
      <c r="A81" s="1030" t="s">
        <v>720</v>
      </c>
      <c r="B81" s="1049"/>
      <c r="C81" s="1056" t="s">
        <v>722</v>
      </c>
      <c r="D81" s="1051" t="s">
        <v>723</v>
      </c>
      <c r="E81" s="1054">
        <v>56444715</v>
      </c>
      <c r="F81" s="1053">
        <v>56153564.100000001</v>
      </c>
      <c r="G81" s="1054">
        <v>37172764.608000003</v>
      </c>
      <c r="H81" s="1054">
        <v>0</v>
      </c>
      <c r="I81" s="1055">
        <v>0</v>
      </c>
      <c r="J81" s="1044">
        <v>0.66198406465886284</v>
      </c>
      <c r="K81" s="1044">
        <v>0</v>
      </c>
      <c r="L81" s="1044">
        <v>0</v>
      </c>
    </row>
    <row r="82" spans="1:12" ht="15.95" customHeight="1">
      <c r="A82" s="1030" t="s">
        <v>721</v>
      </c>
      <c r="B82" s="1049"/>
      <c r="C82" s="1056" t="s">
        <v>725</v>
      </c>
      <c r="D82" s="1051" t="s">
        <v>726</v>
      </c>
      <c r="E82" s="1054">
        <v>65555173</v>
      </c>
      <c r="F82" s="1053">
        <v>65555173</v>
      </c>
      <c r="G82" s="1054">
        <v>27583358.01252</v>
      </c>
      <c r="H82" s="1054">
        <v>0</v>
      </c>
      <c r="I82" s="1055">
        <v>0</v>
      </c>
      <c r="J82" s="1044">
        <v>0.42076554374313069</v>
      </c>
      <c r="K82" s="1044">
        <v>0</v>
      </c>
      <c r="L82" s="1044">
        <v>0</v>
      </c>
    </row>
    <row r="83" spans="1:12" ht="12" customHeight="1">
      <c r="A83" s="1030"/>
      <c r="B83" s="1049"/>
      <c r="C83" s="1056"/>
      <c r="D83" s="1051" t="s">
        <v>604</v>
      </c>
      <c r="E83" s="1052"/>
      <c r="F83" s="1053">
        <v>0</v>
      </c>
      <c r="G83" s="1054"/>
      <c r="H83" s="1054"/>
      <c r="I83" s="1055"/>
      <c r="J83" s="1044"/>
      <c r="K83" s="1044"/>
      <c r="L83" s="1044"/>
    </row>
    <row r="84" spans="1:12" ht="15.95" customHeight="1">
      <c r="A84" s="1030" t="s">
        <v>724</v>
      </c>
      <c r="B84" s="1057"/>
      <c r="C84" s="1056"/>
      <c r="D84" s="1051" t="s">
        <v>729</v>
      </c>
      <c r="E84" s="1054">
        <v>46637723</v>
      </c>
      <c r="F84" s="1053">
        <v>46637723</v>
      </c>
      <c r="G84" s="1054">
        <v>17061875.803720001</v>
      </c>
      <c r="H84" s="1054">
        <v>0</v>
      </c>
      <c r="I84" s="1055">
        <v>0</v>
      </c>
      <c r="J84" s="1044">
        <v>0.36583852525819072</v>
      </c>
      <c r="K84" s="1044">
        <v>0</v>
      </c>
      <c r="L84" s="1044">
        <v>0</v>
      </c>
    </row>
    <row r="85" spans="1:12" ht="15.95" customHeight="1">
      <c r="A85" s="1030" t="s">
        <v>727</v>
      </c>
      <c r="B85" s="1049"/>
      <c r="C85" s="1056"/>
      <c r="D85" s="1058" t="s">
        <v>731</v>
      </c>
      <c r="E85" s="1054">
        <v>17565683</v>
      </c>
      <c r="F85" s="1053">
        <v>17565683</v>
      </c>
      <c r="G85" s="1054">
        <v>9793622.2087999992</v>
      </c>
      <c r="H85" s="1054">
        <v>0</v>
      </c>
      <c r="I85" s="1055">
        <v>0</v>
      </c>
      <c r="J85" s="1044">
        <v>0.55754292097836444</v>
      </c>
      <c r="K85" s="1044">
        <v>0</v>
      </c>
      <c r="L85" s="1044">
        <v>0</v>
      </c>
    </row>
    <row r="86" spans="1:12" ht="45">
      <c r="A86" s="1059" t="s">
        <v>728</v>
      </c>
      <c r="B86" s="1049"/>
      <c r="C86" s="1060" t="s">
        <v>733</v>
      </c>
      <c r="D86" s="1061" t="s">
        <v>734</v>
      </c>
      <c r="E86" s="1054">
        <v>40785495</v>
      </c>
      <c r="F86" s="1053">
        <v>41971573.686779998</v>
      </c>
      <c r="G86" s="1054">
        <v>25442546.683699999</v>
      </c>
      <c r="H86" s="1054">
        <v>0</v>
      </c>
      <c r="I86" s="1055">
        <v>0</v>
      </c>
      <c r="J86" s="1044">
        <v>0.60618519747601862</v>
      </c>
      <c r="K86" s="1044">
        <v>0</v>
      </c>
      <c r="L86" s="1044">
        <v>0</v>
      </c>
    </row>
    <row r="87" spans="1:12" ht="30">
      <c r="A87" s="1059" t="s">
        <v>730</v>
      </c>
      <c r="B87" s="1049"/>
      <c r="C87" s="1060" t="s">
        <v>736</v>
      </c>
      <c r="D87" s="1061" t="s">
        <v>737</v>
      </c>
      <c r="E87" s="1054">
        <v>3037757</v>
      </c>
      <c r="F87" s="1053">
        <v>5334395.4320600005</v>
      </c>
      <c r="G87" s="1054">
        <v>3150535.7009200002</v>
      </c>
      <c r="H87" s="1054">
        <v>0</v>
      </c>
      <c r="I87" s="1055">
        <v>0</v>
      </c>
      <c r="J87" s="1044">
        <v>0.59060782820581936</v>
      </c>
      <c r="K87" s="1044">
        <v>0</v>
      </c>
      <c r="L87" s="1044">
        <v>0</v>
      </c>
    </row>
    <row r="88" spans="1:12" ht="15" customHeight="1">
      <c r="A88" s="1059" t="s">
        <v>732</v>
      </c>
      <c r="B88" s="1049"/>
      <c r="C88" s="1060" t="s">
        <v>739</v>
      </c>
      <c r="D88" s="1061" t="s">
        <v>740</v>
      </c>
      <c r="E88" s="1054">
        <v>15580654</v>
      </c>
      <c r="F88" s="1053">
        <v>15565741</v>
      </c>
      <c r="G88" s="1054">
        <v>10199561.164000001</v>
      </c>
      <c r="H88" s="1054">
        <v>0</v>
      </c>
      <c r="I88" s="1055">
        <v>0</v>
      </c>
      <c r="J88" s="1044">
        <v>0.65525702656879625</v>
      </c>
      <c r="K88" s="1044">
        <v>0</v>
      </c>
      <c r="L88" s="1044">
        <v>0</v>
      </c>
    </row>
    <row r="89" spans="1:12" ht="21.75" customHeight="1">
      <c r="A89" s="1030" t="s">
        <v>735</v>
      </c>
      <c r="B89" s="1031" t="s">
        <v>742</v>
      </c>
      <c r="C89" s="1032" t="s">
        <v>743</v>
      </c>
      <c r="D89" s="1062"/>
      <c r="E89" s="1048">
        <v>26068705</v>
      </c>
      <c r="F89" s="1041">
        <v>25827625.809459999</v>
      </c>
      <c r="G89" s="1042">
        <v>14784343.97855</v>
      </c>
      <c r="H89" s="1042">
        <v>0</v>
      </c>
      <c r="I89" s="1043">
        <v>0</v>
      </c>
      <c r="J89" s="1037">
        <v>0.57242365549275043</v>
      </c>
      <c r="K89" s="1037">
        <v>0</v>
      </c>
      <c r="L89" s="1037">
        <v>0</v>
      </c>
    </row>
    <row r="90" spans="1:12" ht="21.75" customHeight="1">
      <c r="A90" s="1030" t="s">
        <v>738</v>
      </c>
      <c r="B90" s="1063" t="s">
        <v>745</v>
      </c>
      <c r="C90" s="1032" t="s">
        <v>746</v>
      </c>
      <c r="D90" s="1062"/>
      <c r="E90" s="1048">
        <v>75508830</v>
      </c>
      <c r="F90" s="1041">
        <v>75284368.500190005</v>
      </c>
      <c r="G90" s="1042">
        <v>38037694.989829905</v>
      </c>
      <c r="H90" s="1042">
        <v>0</v>
      </c>
      <c r="I90" s="1043">
        <v>0</v>
      </c>
      <c r="J90" s="1037">
        <v>0.50525355724719812</v>
      </c>
      <c r="K90" s="1037">
        <v>0</v>
      </c>
      <c r="L90" s="1037">
        <v>0</v>
      </c>
    </row>
    <row r="91" spans="1:12" ht="12" customHeight="1">
      <c r="A91" s="1030"/>
      <c r="B91" s="1063"/>
      <c r="C91" s="1050" t="s">
        <v>604</v>
      </c>
      <c r="D91" s="1062"/>
      <c r="E91" s="1052"/>
      <c r="F91" s="1053">
        <v>0</v>
      </c>
      <c r="G91" s="1054"/>
      <c r="H91" s="1054"/>
      <c r="I91" s="1055"/>
      <c r="J91" s="1044"/>
      <c r="K91" s="1044"/>
      <c r="L91" s="1044"/>
    </row>
    <row r="92" spans="1:12" ht="15.75" customHeight="1">
      <c r="A92" s="1030" t="s">
        <v>741</v>
      </c>
      <c r="B92" s="1063"/>
      <c r="C92" s="1056" t="s">
        <v>749</v>
      </c>
      <c r="D92" s="1051" t="s">
        <v>750</v>
      </c>
      <c r="E92" s="1054">
        <v>47845395</v>
      </c>
      <c r="F92" s="1053">
        <v>47519007.230699994</v>
      </c>
      <c r="G92" s="1054">
        <v>27174644.358479999</v>
      </c>
      <c r="H92" s="1054">
        <v>0</v>
      </c>
      <c r="I92" s="1055">
        <v>0</v>
      </c>
      <c r="J92" s="1044">
        <v>0.57186894133856458</v>
      </c>
      <c r="K92" s="1044">
        <v>0</v>
      </c>
      <c r="L92" s="1044">
        <v>0</v>
      </c>
    </row>
    <row r="93" spans="1:12" ht="15.75" customHeight="1">
      <c r="A93" s="1030" t="s">
        <v>744</v>
      </c>
      <c r="B93" s="1063"/>
      <c r="C93" s="1056" t="s">
        <v>752</v>
      </c>
      <c r="D93" s="1051" t="s">
        <v>753</v>
      </c>
      <c r="E93" s="1053">
        <v>19304045</v>
      </c>
      <c r="F93" s="1053">
        <v>20216078.376280002</v>
      </c>
      <c r="G93" s="1054">
        <v>7388684.6165099898</v>
      </c>
      <c r="H93" s="1054">
        <v>0</v>
      </c>
      <c r="I93" s="1055">
        <v>0</v>
      </c>
      <c r="J93" s="1044">
        <v>0.36548555456627563</v>
      </c>
      <c r="K93" s="1044">
        <v>0</v>
      </c>
      <c r="L93" s="1044">
        <v>0</v>
      </c>
    </row>
    <row r="94" spans="1:12" ht="21.75" customHeight="1">
      <c r="A94" s="1030" t="s">
        <v>747</v>
      </c>
      <c r="B94" s="1063" t="s">
        <v>755</v>
      </c>
      <c r="C94" s="1032" t="s">
        <v>756</v>
      </c>
      <c r="D94" s="1062"/>
      <c r="E94" s="1048">
        <v>21176991</v>
      </c>
      <c r="F94" s="1041">
        <v>21938380.14009</v>
      </c>
      <c r="G94" s="1042">
        <v>5093926.7583299996</v>
      </c>
      <c r="H94" s="1042">
        <v>0</v>
      </c>
      <c r="I94" s="1043">
        <v>0</v>
      </c>
      <c r="J94" s="1037">
        <v>0.2321924739111163</v>
      </c>
      <c r="K94" s="1037">
        <v>0</v>
      </c>
      <c r="L94" s="1037">
        <v>0</v>
      </c>
    </row>
    <row r="95" spans="1:12" ht="12" customHeight="1">
      <c r="A95" s="1030"/>
      <c r="B95" s="1063"/>
      <c r="C95" s="1050" t="s">
        <v>604</v>
      </c>
      <c r="D95" s="1062"/>
      <c r="E95" s="1052"/>
      <c r="F95" s="1053">
        <v>0</v>
      </c>
      <c r="G95" s="1054"/>
      <c r="H95" s="1054"/>
      <c r="I95" s="1055"/>
      <c r="J95" s="1044"/>
      <c r="K95" s="1044"/>
      <c r="L95" s="1044"/>
    </row>
    <row r="96" spans="1:12" ht="30" customHeight="1">
      <c r="A96" s="1059" t="s">
        <v>748</v>
      </c>
      <c r="B96" s="1063"/>
      <c r="C96" s="1060" t="s">
        <v>759</v>
      </c>
      <c r="D96" s="1064" t="s">
        <v>760</v>
      </c>
      <c r="E96" s="1054">
        <v>13651677</v>
      </c>
      <c r="F96" s="1053">
        <v>14550678.45345</v>
      </c>
      <c r="G96" s="1054">
        <v>3275795.3626700002</v>
      </c>
      <c r="H96" s="1054">
        <v>0</v>
      </c>
      <c r="I96" s="1055">
        <v>0</v>
      </c>
      <c r="J96" s="1044">
        <v>0.22513007714037564</v>
      </c>
      <c r="K96" s="1044">
        <v>0</v>
      </c>
      <c r="L96" s="1044">
        <v>0</v>
      </c>
    </row>
    <row r="97" spans="1:13" ht="47.25" customHeight="1">
      <c r="A97" s="1059" t="s">
        <v>751</v>
      </c>
      <c r="B97" s="1063"/>
      <c r="C97" s="1060" t="s">
        <v>762</v>
      </c>
      <c r="D97" s="1064" t="s">
        <v>763</v>
      </c>
      <c r="E97" s="1054">
        <v>45878</v>
      </c>
      <c r="F97" s="1053">
        <v>119662.58326</v>
      </c>
      <c r="G97" s="1054">
        <v>11570.763720000001</v>
      </c>
      <c r="H97" s="1054">
        <v>0</v>
      </c>
      <c r="I97" s="1055">
        <v>0</v>
      </c>
      <c r="J97" s="1044">
        <v>9.6694918367751778E-2</v>
      </c>
      <c r="K97" s="1044">
        <v>0</v>
      </c>
      <c r="L97" s="1044">
        <v>0</v>
      </c>
      <c r="M97" s="1065"/>
    </row>
    <row r="98" spans="1:13" ht="30">
      <c r="A98" s="1059" t="s">
        <v>754</v>
      </c>
      <c r="B98" s="1063"/>
      <c r="C98" s="1060" t="s">
        <v>764</v>
      </c>
      <c r="D98" s="1064" t="s">
        <v>765</v>
      </c>
      <c r="E98" s="1066">
        <v>6440</v>
      </c>
      <c r="F98" s="1066">
        <v>1541744.75504</v>
      </c>
      <c r="G98" s="1054">
        <v>110497.69867</v>
      </c>
      <c r="H98" s="1066">
        <v>0</v>
      </c>
      <c r="I98" s="1055">
        <v>0</v>
      </c>
      <c r="J98" s="1044">
        <v>7.1670552670135848E-2</v>
      </c>
      <c r="K98" s="1044">
        <v>0</v>
      </c>
      <c r="L98" s="1044">
        <v>0</v>
      </c>
    </row>
    <row r="99" spans="1:13" ht="21.75" customHeight="1">
      <c r="A99" s="1059" t="s">
        <v>757</v>
      </c>
      <c r="B99" s="1068" t="s">
        <v>766</v>
      </c>
      <c r="C99" s="1069" t="s">
        <v>767</v>
      </c>
      <c r="D99" s="1070"/>
      <c r="E99" s="1041">
        <v>30699900</v>
      </c>
      <c r="F99" s="1041">
        <v>30699900</v>
      </c>
      <c r="G99" s="1041">
        <v>25323286.419360001</v>
      </c>
      <c r="H99" s="1041">
        <v>0</v>
      </c>
      <c r="I99" s="1041">
        <v>0</v>
      </c>
      <c r="J99" s="1037">
        <v>0.82486543667438661</v>
      </c>
      <c r="K99" s="1037">
        <v>0</v>
      </c>
      <c r="L99" s="1037">
        <v>0</v>
      </c>
    </row>
    <row r="100" spans="1:13" ht="21.75" customHeight="1">
      <c r="A100" s="1059" t="s">
        <v>758</v>
      </c>
      <c r="B100" s="1068" t="s">
        <v>768</v>
      </c>
      <c r="C100" s="1069" t="s">
        <v>769</v>
      </c>
      <c r="D100" s="1070"/>
      <c r="E100" s="1048">
        <v>19643623</v>
      </c>
      <c r="F100" s="1041">
        <v>19643623</v>
      </c>
      <c r="G100" s="1042">
        <v>9579722.3973200005</v>
      </c>
      <c r="H100" s="1042">
        <v>0</v>
      </c>
      <c r="I100" s="1043">
        <v>0</v>
      </c>
      <c r="J100" s="1037">
        <v>0.48767594436728912</v>
      </c>
      <c r="K100" s="1037">
        <v>0</v>
      </c>
      <c r="L100" s="1037">
        <v>0</v>
      </c>
    </row>
    <row r="101" spans="1:13" ht="21.75" customHeight="1">
      <c r="A101" s="1059" t="s">
        <v>761</v>
      </c>
      <c r="B101" s="1071" t="s">
        <v>770</v>
      </c>
      <c r="C101" s="1072" t="s">
        <v>771</v>
      </c>
      <c r="D101" s="1073"/>
      <c r="E101" s="1074">
        <v>10201333</v>
      </c>
      <c r="F101" s="1074">
        <v>10008976.880379999</v>
      </c>
      <c r="G101" s="1075">
        <v>3587027.5484799999</v>
      </c>
      <c r="H101" s="1075">
        <v>0</v>
      </c>
      <c r="I101" s="1076">
        <v>0</v>
      </c>
      <c r="J101" s="1077">
        <v>0.3583810404749197</v>
      </c>
      <c r="K101" s="1077">
        <v>0</v>
      </c>
      <c r="L101" s="1077">
        <v>0</v>
      </c>
    </row>
  </sheetData>
  <mergeCells count="13">
    <mergeCell ref="B36:L36"/>
    <mergeCell ref="B2:L2"/>
    <mergeCell ref="E7:I7"/>
    <mergeCell ref="J7:L7"/>
    <mergeCell ref="B8:D8"/>
    <mergeCell ref="B34:M34"/>
    <mergeCell ref="B76:D76"/>
    <mergeCell ref="E41:I41"/>
    <mergeCell ref="J41:L41"/>
    <mergeCell ref="B42:D42"/>
    <mergeCell ref="B70:L70"/>
    <mergeCell ref="E75:I75"/>
    <mergeCell ref="J75:L75"/>
  </mergeCells>
  <printOptions horizontalCentered="1" gridLinesSet="0"/>
  <pageMargins left="0.39370078740157483" right="0.39370078740157483" top="0.6692913385826772" bottom="0.39370078740157483" header="0.51181102362204722" footer="0.39370078740157483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4" max="12" man="1"/>
    <brk id="68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54</vt:i4>
      </vt:variant>
    </vt:vector>
  </HeadingPairs>
  <TitlesOfParts>
    <vt:vector size="85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 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 '!Obszar_wydruku</vt:lpstr>
      <vt:lpstr>'TABLICA 19'!Obszar_wydruku</vt:lpstr>
      <vt:lpstr>'TABLICA 2  '!Obszar_wydruku</vt:lpstr>
      <vt:lpstr>'TABLICA 20'!Obszar_wydruku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 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Sprawozdanie_operatywne_07_2018</dc:title>
  <dc:creator>AWOT</dc:creator>
  <cp:lastModifiedBy>Florys Marek</cp:lastModifiedBy>
  <cp:lastPrinted>2018-08-31T10:59:44Z</cp:lastPrinted>
  <dcterms:created xsi:type="dcterms:W3CDTF">2016-01-07T13:34:05Z</dcterms:created>
  <dcterms:modified xsi:type="dcterms:W3CDTF">2018-09-03T09:30:49Z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