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7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'Arkusz1'!$A$1:$G$180</definedName>
  </definedNames>
  <calcPr fullCalcOnLoad="1"/>
</workbook>
</file>

<file path=xl/sharedStrings.xml><?xml version="1.0" encoding="utf-8"?>
<sst xmlns="http://schemas.openxmlformats.org/spreadsheetml/2006/main" count="580" uniqueCount="354">
  <si>
    <t>Lp.</t>
  </si>
  <si>
    <t xml:space="preserve">Dziedziny medycyny </t>
  </si>
  <si>
    <t>Liczba jedno-stek</t>
  </si>
  <si>
    <t>Jednostka szkoląca</t>
  </si>
  <si>
    <t>Adres</t>
  </si>
  <si>
    <t>1.</t>
  </si>
  <si>
    <t>Alergologia</t>
  </si>
  <si>
    <t>2.</t>
  </si>
  <si>
    <t>Anestezjologia i intensywna  terapia</t>
  </si>
  <si>
    <t>47-200 Kędzierzyn-Koźle      
 ul. 24 Kwietnia 5</t>
  </si>
  <si>
    <t>Zespół Opieki Zdrowotnej w Nysie, Oddział Anestezjologii i Intensywnej Terapii (ul.Bohaterów Warszawy 23)</t>
  </si>
  <si>
    <t>48-300 Nysa 
ul. Bohaterów Warszawy 34</t>
  </si>
  <si>
    <t>3.</t>
  </si>
  <si>
    <t>45-372 Opole 
ul. Augustyna Kośnego 53</t>
  </si>
  <si>
    <t>4.</t>
  </si>
  <si>
    <t>5.</t>
  </si>
  <si>
    <t>Szpital Powiatowy im. Prałata J.Głowatzkiego w Strzelcach Opolskich, Oddział Anestezjologii i Intensywnej Terapii</t>
  </si>
  <si>
    <t>47-100 Strzelce Opolskie 
ul. Opolska 36A</t>
  </si>
  <si>
    <t>Razem</t>
  </si>
  <si>
    <t>Chirurgia dziecięca</t>
  </si>
  <si>
    <t>Chirurgia naczyniowa</t>
  </si>
  <si>
    <t>Chirurgia ogólna</t>
  </si>
  <si>
    <t>Brzeskie Centrum Medyczne, Oddział Chirurgii Ogólnej</t>
  </si>
  <si>
    <t>47-200 Kędzierzyn-Koźle 
 ul. 24 Kwietnia 5</t>
  </si>
  <si>
    <t>48-300 Nysa
 ul. Bohaterów Warszawy 34</t>
  </si>
  <si>
    <t>Zespół Opieki Zdrowotnej w Oleśnie, Oddział Chirurgii Ogólnej</t>
  </si>
  <si>
    <t>46-300 Olesno  
ul. Klonowa 1</t>
  </si>
  <si>
    <t>6.</t>
  </si>
  <si>
    <t>7.</t>
  </si>
  <si>
    <t>Szpital Powiatowy im. Prałata J.Glowatzkiego w Strzelcach Opolskich, Oddział Chirurgii Ogólnej</t>
  </si>
  <si>
    <t>47-100 Strzelce Opolskie  
ul. Opolska 36A</t>
  </si>
  <si>
    <t xml:space="preserve">Razem </t>
  </si>
  <si>
    <t>Chirurgia stomatologiczna</t>
  </si>
  <si>
    <t>Centrum Stomatologiczne Sp. z o.o. Niepubliczny Zakład Opieki Zdrowotnej, Specjalistyczna Poradnia Chirurgii Stomatologicznej</t>
  </si>
  <si>
    <t>48-200 Prudnik
 ul. Kościuszki 15</t>
  </si>
  <si>
    <t>8.</t>
  </si>
  <si>
    <t>Chirurgia                 szczękowo-twarzowa</t>
  </si>
  <si>
    <t>9.</t>
  </si>
  <si>
    <t>Choroby płuc</t>
  </si>
  <si>
    <t>48-340 Głuchołazy 
ul. Karłowicza 40</t>
  </si>
  <si>
    <t>10.</t>
  </si>
  <si>
    <t xml:space="preserve">                                        Choroby wewnętrzne</t>
  </si>
  <si>
    <t>48-210 Biała 
ul. Moniuszki 8</t>
  </si>
  <si>
    <t>47-220 Kędzierzyn-Koźle
 ul. 24 Kwietnia 5</t>
  </si>
  <si>
    <t>Powiatowe Centrum Zdrowia S.A., N ZOZ Szpital Powiatowy, Oddział Wewnętrzny</t>
  </si>
  <si>
    <t>11.</t>
  </si>
  <si>
    <t>12.</t>
  </si>
  <si>
    <t>46-300 Olesno 
ul. Klonowa 1</t>
  </si>
  <si>
    <t>13.</t>
  </si>
  <si>
    <t>14.</t>
  </si>
  <si>
    <t>15.</t>
  </si>
  <si>
    <t xml:space="preserve">45-372 Opole 
ul. Augustyna Kośnego 53 </t>
  </si>
  <si>
    <t>16.</t>
  </si>
  <si>
    <t>45-075 Opole
 ul. Krakowska 44</t>
  </si>
  <si>
    <t>17.</t>
  </si>
  <si>
    <t>18.</t>
  </si>
  <si>
    <t>EMC Instytut Medyczny S.A. Szpital Św. Rocha w Ozimku, Oddział Chorób Wewnętrznych</t>
  </si>
  <si>
    <t xml:space="preserve">46-040 Ozimek                
ul. Częstochowska 31                       </t>
  </si>
  <si>
    <t>19.</t>
  </si>
  <si>
    <t>48-200 Prudnik
 ul. Szpitalna 14</t>
  </si>
  <si>
    <t>20.</t>
  </si>
  <si>
    <t>Szpital Powiatowy im. Prałata J.Glowatzkiego w Strzelcach Opolskich, Oddział Wewnętrzny</t>
  </si>
  <si>
    <t>Choroby zakaźne</t>
  </si>
  <si>
    <t>47-200 Kędzierzyn-Koźle 
ul. 24 Kwietnia 5</t>
  </si>
  <si>
    <t>Diabetologia</t>
  </si>
  <si>
    <t>45-075 Opole 
ul. Krakowska 44</t>
  </si>
  <si>
    <t>Endokrynologia</t>
  </si>
  <si>
    <t>Gastroenterologia</t>
  </si>
  <si>
    <t>Geriatria</t>
  </si>
  <si>
    <t>46-082 Kup 
ul. Karola Miarki 14</t>
  </si>
  <si>
    <t>Ginekologia onkologiczna</t>
  </si>
  <si>
    <t>Hematologia</t>
  </si>
  <si>
    <t xml:space="preserve">Kardiochirurgia  </t>
  </si>
  <si>
    <t>Kardiologia</t>
  </si>
  <si>
    <t>47-200 Kędzierzyn-Koźle 
ul. Roosevelta 2</t>
  </si>
  <si>
    <t>21.</t>
  </si>
  <si>
    <t>Medycyna paliatywna</t>
  </si>
  <si>
    <t>Ośrodek Medyczny Samarytanin</t>
  </si>
  <si>
    <t>22.</t>
  </si>
  <si>
    <t>Medycyna pracy</t>
  </si>
  <si>
    <t>Wojewódzki Ośrodek Medycyny Pracy w Opolu</t>
  </si>
  <si>
    <t>23.</t>
  </si>
  <si>
    <t>Medycyna ratunkowa</t>
  </si>
  <si>
    <t>Szpital Powiatowy im. Prałata J.Glowatzkiego w Strzelcach Opolskich, Szpitalny Oddział Ratunkowy</t>
  </si>
  <si>
    <t>47-100 Strzelce Opolskie
 ul. Opolska 36A</t>
  </si>
  <si>
    <t>24.</t>
  </si>
  <si>
    <t>Medycyna rodzinna</t>
  </si>
  <si>
    <t>45-062 Opole 
ul. Kościuszki 2</t>
  </si>
  <si>
    <t>25.</t>
  </si>
  <si>
    <t>Medycyna sądowa</t>
  </si>
  <si>
    <t>26.</t>
  </si>
  <si>
    <t>Nefrologia</t>
  </si>
  <si>
    <t>27.</t>
  </si>
  <si>
    <t>Neonatologia</t>
  </si>
  <si>
    <t>28.</t>
  </si>
  <si>
    <t>Neurochirurgia</t>
  </si>
  <si>
    <t>29.</t>
  </si>
  <si>
    <t>Neurologia</t>
  </si>
  <si>
    <t>30.</t>
  </si>
  <si>
    <t>45-221 Opole 
ul. Wodociągowa 4</t>
  </si>
  <si>
    <t>31.</t>
  </si>
  <si>
    <t>Okulistyka</t>
  </si>
  <si>
    <t>32.</t>
  </si>
  <si>
    <t>33.</t>
  </si>
  <si>
    <t>Ortodoncja</t>
  </si>
  <si>
    <t>ORTODONCJA Jolanta Jarka</t>
  </si>
  <si>
    <t>34.</t>
  </si>
  <si>
    <t>Ortopedia i traumatologia narządu ruchu</t>
  </si>
  <si>
    <t>Brzeskie Centrum Medyczne, Oddział Chirurgii Urazowo-Ortopedycznej</t>
  </si>
  <si>
    <t>47-200 Kędzierzyn-Koźle 
ul.24 Kwietnia 5</t>
  </si>
  <si>
    <t>48-317 Korfantów
 ul. Wyzwolenia 11</t>
  </si>
  <si>
    <t>Samodzielny Publiczny Zakład Opieki Zdrowotnej Ministerstwa Spraw Wewnętrzcny w Opolu, Oddział Chirurgii Urazowo-Ortopedycznej</t>
  </si>
  <si>
    <t>45-075 Opole  
ul. Krakowska 44</t>
  </si>
  <si>
    <t>35.</t>
  </si>
  <si>
    <t>36.</t>
  </si>
  <si>
    <t>Patomorfologia</t>
  </si>
  <si>
    <t>37.</t>
  </si>
  <si>
    <t xml:space="preserve">                                            Pediatria</t>
  </si>
  <si>
    <t>38.</t>
  </si>
  <si>
    <t>47-200 Kędzierzyn-Koźle 
 ul. 24 kwietnia  5</t>
  </si>
  <si>
    <t>Powiatowe Centrum Zdrowia S.A. NZOZ Szpital Powiatowy, Oddział Ginekologiczno-Położniczy i Noworodkowy</t>
  </si>
  <si>
    <t>46-200 Kluczbork 
ul. M. Skłodowskiej-Curie 23</t>
  </si>
  <si>
    <t>Szpital Powiatowy im. Prałata J.Glowatzkiego w Strzelcach Opolskich, Oddział Ginekologiczno-Położniczy z pododdziałem patologii ciąży - trakt porodowy</t>
  </si>
  <si>
    <t>47-100 Strzelce Opolskie  
ul. Opolska 36 A</t>
  </si>
  <si>
    <t>39.</t>
  </si>
  <si>
    <t>Psychiatria</t>
  </si>
  <si>
    <t>48-140 Branice 
ul. Szpitalna 18</t>
  </si>
  <si>
    <t>40.</t>
  </si>
  <si>
    <t xml:space="preserve">                                  Radiologia i diagnostyka obrazowa</t>
  </si>
  <si>
    <t>41.</t>
  </si>
  <si>
    <t>Radioterapia onkologiczna</t>
  </si>
  <si>
    <t>42.</t>
  </si>
  <si>
    <t>Rehabilitacja medyczna</t>
  </si>
  <si>
    <t>48-317 Korfantów 
ul. Wyzwolenia 11</t>
  </si>
  <si>
    <t>Szpital Św. Rocha w Ozimku, Oddział Rehabilitacji</t>
  </si>
  <si>
    <t>46-040 Ozimek 
ul. Częstochowska 31</t>
  </si>
  <si>
    <t>43.</t>
  </si>
  <si>
    <t>Reumatologia</t>
  </si>
  <si>
    <t>44.</t>
  </si>
  <si>
    <t>Stomatologia dziecięca</t>
  </si>
  <si>
    <t>45.</t>
  </si>
  <si>
    <t>46.</t>
  </si>
  <si>
    <t>Urologia</t>
  </si>
  <si>
    <t>47-220 Kędzierzyn-Koźle 
ul. 24 Kwietnia 5</t>
  </si>
  <si>
    <t>Chirurgia 
onkologiczna</t>
  </si>
  <si>
    <t>Neurologia
 dziecięca</t>
  </si>
  <si>
    <t>Położnictwo 
i ginekologia</t>
  </si>
  <si>
    <t>Zespół Opieki Zdrowotnej Szpital św. Elżbiety, Oddział Wewnętrzny z Pododdziałem Kardiologicznym Niewydolności Serca</t>
  </si>
  <si>
    <t>47-303 Krapkowice, 
ul. Os. XXX Lecia 21</t>
  </si>
  <si>
    <t>Namysłowskie Centrum Zdrowia Spółka Akcyjna, Oddział Wewnętrzny</t>
  </si>
  <si>
    <t>46-100 Namysłów, 
ul. Oleśnicka 10</t>
  </si>
  <si>
    <t>45-047 Opole, 
ul. Waryńskiego 30</t>
  </si>
  <si>
    <t>Samodzielny Publiczny Zakład Opieki Zdrowotnej Opolskie Centrum Onkologii im. prof. T. Koszarowskiego, Oddział Onkologii Klinicznej z Odcinkiem Dziennym</t>
  </si>
  <si>
    <t>Perinatologia</t>
  </si>
  <si>
    <t>45-066 Opole,
 ul. Reymonta 8</t>
  </si>
  <si>
    <t>47.</t>
  </si>
  <si>
    <t>Samodzielny Publiczny Zakład Opieki Zdrowotnej Opolskie Centrum Onkologii im. Prof. T. Koszarowskiego, Zakład Radioterapii</t>
  </si>
  <si>
    <t>Samodzielny Publiczny Zakład Opieki Zdrowotnej Opolskie Centrum Onkologii 
im. Prof. T. Koszarowskiego, Oddział Chirurgii Onkologicznej</t>
  </si>
  <si>
    <t>Zespół Opieki Zdrowotnejw Nysie, Oddział Laryngologiczny</t>
  </si>
  <si>
    <t>Stobrawskie Centrum Medyczne sp. z o.o. z siedzibą w Kup, Szpital Pulmonologiczno-Reumatologiczny w Kup, Oddział Chorób Wewnętrznych</t>
  </si>
  <si>
    <t>Samodzielny Publiczny Zespół Opieki Zdrowotnej w Głubczycach, Oddział Chorób Wewnętrznych</t>
  </si>
  <si>
    <t>Samodzielny Publiczny Zespół Opieki Zdrowotnej w Kędzierzynie-Koźlu, Szpital Wielospecjalistyczny, Oddział Neurologiczny z Pododdziałem Udarowym</t>
  </si>
  <si>
    <t>48-300 Nysa, 
ul. Bohaterów Warszawy 34</t>
  </si>
  <si>
    <t>49-301 Brzeg 
ul. Sergiusza Mossora 1</t>
  </si>
  <si>
    <t>46-200 Kluczbork, 
ul. Skłodowskiej-Curie 23</t>
  </si>
  <si>
    <t>Samodzielny Publiczny Zespół Opieki Zdrowotnej w Kędzierzynie-Koźlu, Szpital Zespolony, Oddział Anestezjologii i Intensywnej Terapii (47-200 Kędzierzyn-Koźle, ul. Franklina Delano Roosevelta 2)</t>
  </si>
  <si>
    <t>45-060 Opole 
 ul. Katowicka 66 A</t>
  </si>
  <si>
    <t>Samodzielny Publiczny Zakład Opieki Zdrowotnej Zespół Opieki Zdrowotnej w Głuchołazach, Oddział Pulmonologiczny z Pododdzialem Chemioterapii
 (48-340 Głuchołazy, ul.Lompy 2)</t>
  </si>
  <si>
    <t>48-340 Głuchołazy 
ul. Marii Skłodowskiej-Curie 16</t>
  </si>
  <si>
    <t>Stobrawskie Centrum Medyczne       Sp. z o.o. z siedzibą w Kup, Szpital Pulmonologiczno-Reumatologiczny w Kup, Oddział Chorób Płuc</t>
  </si>
  <si>
    <t>45-716 Opole 
ul. Walerego Wróblewskiego 46</t>
  </si>
  <si>
    <t>46-200 Kluczbork 
ul. Skłodowskiej-Curie 23</t>
  </si>
  <si>
    <t>48-100 Głubczyce  
ul. Skłodowskiej 26</t>
  </si>
  <si>
    <t>45-372 Opole,
ul. Augustyna Kośnego 53</t>
  </si>
  <si>
    <t>45-372 Opole 
ul. Augustna Kośnego 53</t>
  </si>
  <si>
    <t>45-372 Opole, 
ul. Augustyna Kośnego 53</t>
  </si>
  <si>
    <t>45-066 Opole 
ul. Władysława Reymonta 8</t>
  </si>
  <si>
    <t>American Heart of Poland S.A., Polsko-Amerykańskie Kliniki Serca, IV Oddział Kardiologii Inwazyjnej, Elektrostymulacji 
i Angiologii  (43-450 Ustroń, 
ul. Sanatoryjna 1),</t>
  </si>
  <si>
    <t>45-272 Opole 
ul. Kazimierza Pużaka 11</t>
  </si>
  <si>
    <t>47-220 Kędzierzyn-Koźle 
 ul. Mikołaja Reja 2 A</t>
  </si>
  <si>
    <t>Samodzielny Publiczny Zespół Opieki Zdrowotnej w Kedzierzynie-Koźlu, Szpital Zespolony, Szpitalny Oddział Ratunkowy
 (47-200 Kędzierzyn-Koźle, 
ul. Franklina Delano Roosevelta 2)</t>
  </si>
  <si>
    <t>Zespół Opieki Zdrowotnej w Nysie, Oddział Ratunkowy (48-300 Nysa, ul.Bohaterów Warszawy 23)</t>
  </si>
  <si>
    <t>Niepubliczny Zakład Opieki Zdrowotnej "Panaceum" Sp.c., Poradnia Lekarza POZ</t>
  </si>
  <si>
    <t>Optima Medycyna S.A., Poradnia Podstawowej Opieki Zdrowotnej
 w Opolu</t>
  </si>
  <si>
    <t>Samodzielny Publiczny Zakład Opieki Zdrowotnej "Centrum" 
w Opolu, Poradnia Podstawowej Opieki Zdrowotnej</t>
  </si>
  <si>
    <t>Zespół Opieki Zdrowotnej w Nysie, Oddział Neurologiczny z Pododdziałem Udarowym 
(48-300 Nysa, ul. Bohaterów Warszawy 23)</t>
  </si>
  <si>
    <t>Samodzielny Publiczny Zakład Opieki Zdrowotnej w Kędzierzynie-Koźlu,  Szpital Zespolony, Oddział Okulistyczny 
(47-200 Kędzierzyn-Koźle, 
ul. Franklina Delano Roosevelta 2)</t>
  </si>
  <si>
    <t>Zespół Opieki Zdrowotnej w Nysie, Oddział Okulistyczny 
(48-300 Nysa, ul. Bohaterów Warszawy 23)</t>
  </si>
  <si>
    <t>45-060 Opole 
ul. Katowicka 66 A</t>
  </si>
  <si>
    <t>45-034 Opole  
ul. Nysy Łużyckiej 9 A</t>
  </si>
  <si>
    <t>Samodzielny Publiczny Zespół Opieki Zdrowotnej w Kędzierzynie-Koźlu, Szpital Zespolony, Oddział Urazowo-Ortopedyczny (47-200 Kędzierzyn-Koźle, ul. Franklina Delano Roosevelta 2)</t>
  </si>
  <si>
    <t>45-372 Opole
 ul. Augustyna Kośnego 53</t>
  </si>
  <si>
    <t>49-301 Brzeg 
ul. Sergiusz Mossora 1</t>
  </si>
  <si>
    <t>Krapkowickie Centrum Zdrowia
 Sp. z o.o. Nasz Szpital, Oddział Pediatryczny</t>
  </si>
  <si>
    <t>47-303 Krapkowice 
ul. Osiedle XXX-lecia 21</t>
  </si>
  <si>
    <t>Zespół Opieki Zdrowotnej w Nysie, Oddział Dziecięcy z Pododdziałem Dziennym (48-300 Nysa,
ul. Bohaterów Warszawy 23)</t>
  </si>
  <si>
    <t>47-303 Krapkowice 
ul. Osiedla XXX-lecia 21</t>
  </si>
  <si>
    <t>Samodzielny Publiczny Zespół Opieki Zdrowotnej, Szpital Zespolony, Oddział Położniczo-Ginekologiczny 
(47-200 Kędzierzyn-Koźle 
ul. Franklina Delano Roosevelta 2)</t>
  </si>
  <si>
    <t>Zespół Opieki Zdrowotnej w Nysie, Oddział Ginekologiczno-Położniczy rooming' in z Pododdziałem Patologii Ciąży
 (48-300 Nysa, ul.Bohaterów Warszawy 23)</t>
  </si>
  <si>
    <t>Zespół Opieki Zdrowotnej
 w Oleśnie, Oddział Ginekologiczno-Położniczy</t>
  </si>
  <si>
    <t>Zespół Opieki Zdrowotnej w Nysie, Zakład Diagnostyki Obrazowej
 (48-300 Nysa, ul. Bohaterów Warszawy 23)</t>
  </si>
  <si>
    <t>Helimed Diagnostic Imaging
 Sp. z o.o., Sp.k. (Katowice, ul.Panewnicka 65), NZOZ "HELIMED" Śląskie Centrum Diagnostyki Obrazowej Oddział
 w Opolu (40-760 Opole,
 ul. Wodociągowa 4)</t>
  </si>
  <si>
    <t>Samodzielny Publiczny Zespół Opieki Zdrowotnej w Kędzierzynie-Koźlu, Szpital Zespolony, Oddział Urologiczny (ul. Franklina Delano Roosevelta 2)</t>
  </si>
  <si>
    <t>Krapkowickie Centrum Zdrowia 
Sp. z o.o. Nasz Szpital, Oddział Wewnętrzny</t>
  </si>
  <si>
    <t>48-100 Głubczyce, 
ul. Niepodległości 16c, e, g/3</t>
  </si>
  <si>
    <t>Niepubliczny Zakład Opieki Zdrowotnej Andrzej Proszewski Sp. z o.o., Poradnia Podstawowej Opieki Zdrowotnej w Oleśnie</t>
  </si>
  <si>
    <t>46-053 Chrząstowice, 
ul. Polna 2 B</t>
  </si>
  <si>
    <t>46-300 Olesno, 
ul. Pieloka 14</t>
  </si>
  <si>
    <t xml:space="preserve">45-315 Opole
ul. Głogowska 37
</t>
  </si>
  <si>
    <t>Szpital Wojewódzki w Opolu 
sp. z o.o., Oddział Anestezjologii i Intensywnej Terapii</t>
  </si>
  <si>
    <t xml:space="preserve"> Brzeskie Centrum Medyczne, Oddział Chorób Wewnętrznych</t>
  </si>
  <si>
    <t>Szpital Wojewódzki w Opolu 
sp. z o.o., Oddział Chorób Zakaźnych</t>
  </si>
  <si>
    <t>S.C. "Delta" Januszkiewicz A., Gajda I., Długosz M., Wywioł A., NZOZ "Omega" 1. Poradnia Lekarza POZ (47-303 Krapkowice, oś. XXX lecia 17) 2. Poradnia Lekarza POZ (47-303 Krapkowice, ul. Pocztowa 12)</t>
  </si>
  <si>
    <t>47-303 Krapkowice
ul. oś. XXX lecia 17</t>
  </si>
  <si>
    <t>Szpital Wojewódzki w Opolu 
sp. z o.o., Oddział Chirurgii Urazowo-Ortopedycznej</t>
  </si>
  <si>
    <t>Brzeskie Centrum Medyczne  Oddział Dziecięcy</t>
  </si>
  <si>
    <t>Samodzielny Publiczny Zakład Opieki Zdrowotnej Zespół Opieki Zdrowotnej, Oddział Rehabilitacji Kardiologicznej</t>
  </si>
  <si>
    <t>48-340 Głuchołazy
ul. M.Curie-Skłodowskiej 16</t>
  </si>
  <si>
    <t>Niepubliczny Zakład Opieki Zdrowotnej - "FAMILIA" s.c. Kiżys Jolanta, Wesołowska Krystyna, Kiżys Zbigniew, Poradnia Ogólna</t>
  </si>
  <si>
    <t>MegaMed Sp. z o.o., Oddział w Opolu, Przychodnia Lekarska, Poradnia Lekarza POZ</t>
  </si>
  <si>
    <t>45-920 Opole, 
ul. Elektrowniana 24</t>
  </si>
  <si>
    <t xml:space="preserve">SAID RAYAD Niepubliczny Zakład Opieki Zdrowotnej "SAMED", Poradnia Lekarza POZ - Strzeleczki 947-364 Strzeleczki,
 ul. Sienkiewicza 31) </t>
  </si>
  <si>
    <t>47-300 Krapkowice
ul. Kusocińskiego 16</t>
  </si>
  <si>
    <t>116 Szpital Wojskowy z Przychodnią Samodzielny Publiczny Zakład Opieki Zdrowotnej, Oddział Chorób Wewnetrznych z Pododdziałem Reumatologicznym</t>
  </si>
  <si>
    <t>Szpital Wojewódzki w Opolu 
sp. z o.o., Oddział Pulmonologii
(45-061 Opole, ul. Katowicka 64)</t>
  </si>
  <si>
    <t>Uniwersytecki Szpital Kliniczny w Opolu, Oddział Anestezjologii i Intensywnej Terapii</t>
  </si>
  <si>
    <t>Uniwersytecki Szpital Kliniczny w Opolu, Oddział Chirurgii Dziecięcej</t>
  </si>
  <si>
    <t>45-401 Opole, 
Aleja Wincentego Witosa 26</t>
  </si>
  <si>
    <t>45-401 Opole 
Aleja Wincentego Witosa 26</t>
  </si>
  <si>
    <t>45-401 Opole 
 Aleja Wicentego Witosa 26</t>
  </si>
  <si>
    <t>45-401 Opole 
 Aleja Wincentego Witosa 26</t>
  </si>
  <si>
    <t>45-401 Opole  
Aleja Wincentego Witosa 26</t>
  </si>
  <si>
    <t>45-401 Opole
 Aleja Wincentego Witosa 26</t>
  </si>
  <si>
    <t>Uniwersytecki Szpital Kliniczny w Opolu, Oddział Neurochirurgii</t>
  </si>
  <si>
    <t>45-401 Opole 
ul. Aleja Wincentego Witosa 26</t>
  </si>
  <si>
    <t>40-760 Katowice 
ul. Panewicka 65</t>
  </si>
  <si>
    <t>116 Szpital Wojskowy z Przychodnią Samodzielny Publiczny Zakład Opieki Zdrowotnej, Oddział Chorób Wewnętrznych z Pododdziałem Reumatologicznym</t>
  </si>
  <si>
    <t>45-759 Opole
ul. Walerego Wróblewskiego 46</t>
  </si>
  <si>
    <t>45-401 Opole             
Aleja Wincentego Witosa 26</t>
  </si>
  <si>
    <t>Transfuzjologia kliniczna</t>
  </si>
  <si>
    <t>Regionalne Centrum Krwiodawstwa i Krwiolecznictwa w Opolu,</t>
  </si>
  <si>
    <t>Samodzielny Publiczny Zakład Opieki Zdrowotnej Śródmieście 
w Opolu, Poradnia Lekarza Podstawowej Opieki Zdrowotnej</t>
  </si>
  <si>
    <t>Uniwersytecki Szpital Kliniczny 
w Opolu, Zakład Medycyny Sądowej</t>
  </si>
  <si>
    <t>Uniwersytecki Szpital Kliniczny
 w Opolu, Oddział Nefrologiczny
 i Stacja Dializ</t>
  </si>
  <si>
    <t>Uniwersytecki Szpital Kliniczny 
w Opolu, Oddział Okulistyczny</t>
  </si>
  <si>
    <t>45-372 Opole
ul. Augustyna Kośnego 55</t>
  </si>
  <si>
    <t>45-061 Opole 
ul. Katowicka 66 A</t>
  </si>
  <si>
    <t>45-285 Opole
ul. Szarych Szeregów 72</t>
  </si>
  <si>
    <t xml:space="preserve">Miejsca przyznaje 
w pierwszej kolejności Minister Spraw Wewnętrznych
</t>
  </si>
  <si>
    <t>Miejsca przyznaje 
w pierwszej kolejności Minister Obrony Narodowej</t>
  </si>
  <si>
    <t>Miejsca przyznaje 
w pierwszej kolejności Minister Spraw Wewnętrznych</t>
  </si>
  <si>
    <t>Miejsca przyznaje 
w pierwszej kolejności Minister Spraw Wewnętrznych 
i Administracji</t>
  </si>
  <si>
    <t>Dermatologia 
i wenerologia</t>
  </si>
  <si>
    <t>Uniwersytecki Szpital Kliniczny 
w Opolu, Oddział Chirurgii Szczękowo-Twarzowej</t>
  </si>
  <si>
    <t>Samodzielny Publiczny Zespół Opieki Zdrowotnej w Kędzierzynie-Koźlu, Szpital Zespolony, Oddział Chorób Wewnętrznych 
(47-200 Kędzierzyn-Koźle,
 ul. Franklina Delano 
Roosevelta 2)</t>
  </si>
  <si>
    <t>Zespół Opieki Zdrowotnej 
w Oleśnie, Oddział Chorób Wewnętrznych</t>
  </si>
  <si>
    <t>Uniwersytecki Szpital Kliniczny 
w Opolu, Oddział Chorób Wewnętrznych</t>
  </si>
  <si>
    <t>Uniwersytecki Szpital Kliniczny 
w Opolu, Oddział Nefrologiczny ze Stacją Dializ</t>
  </si>
  <si>
    <t>Uniwersytecki Szpital Kliniczny 
w Opolu, Oddział Chorób Wewnętrznych oraz Poradnia Gastroenterologiczna</t>
  </si>
  <si>
    <t>Uniwersytecki Szpital Kliniczny 
w Opolu, Oddział Kardiochirurgii</t>
  </si>
  <si>
    <t>Uniwersytecki Szpital Kliniczny 
w Opolu, Oddział Kardiologiczny</t>
  </si>
  <si>
    <t>Samodzielny Publiczny Zespół Opieki Zdrowotnej w Kędzierzynie-Koźlu, Szpital Zespolony, Oddział Chirurgii Ogólnej (47-200 Kędzierzyn-Koźle, 
ul. Frankilna Delano Roosevelta 2)</t>
  </si>
  <si>
    <t>Powiatowe Centrum Zdrowia S.A. 
w Kluczborku, Oddział Chirurgii Ogólnej</t>
  </si>
  <si>
    <t>Krapkowickie Centrum Zdrowia 
Sp. z o.o., Nasz Szpital, Oddział Chirurgii Ogólnej</t>
  </si>
  <si>
    <t>Uniwersytecki Szpital Kliniczny 
w Opolu, Wojewódzka Przychodnia Chirurgii Stomatologicznej</t>
  </si>
  <si>
    <t>Uniwersytecki Szpital Kliniczny 
w Opolu, Oddział Pediatrii, Wojwódzka Przychodnia Alergologiczna</t>
  </si>
  <si>
    <t>47-200 Kędzierzyn-Koźle         
ul. 24 Kwietnia 5</t>
  </si>
  <si>
    <t>Uniwersytecki Szpital Kliniczny 
w Opolu, Oddział Laryngologii</t>
  </si>
  <si>
    <t>Uniwersytecki Szpital Kliniczny 
w Opolu, Zakład Patomorfologii</t>
  </si>
  <si>
    <t>Uniwersytecki Szpital Kliniczny 
w Opolu, Oddział Pediatrii</t>
  </si>
  <si>
    <t>Krapkowickie Centrum Zdrowia 
Sp. z o.o., Nasz Szpital, Oddział Ginekologiczno-Położniczy</t>
  </si>
  <si>
    <t>Opolskie Centrum Rehabilitacji 
w Korfantowie Sp. z o.o., Oddział II Rehabilitacji Narządu Ruchu, Oddział Rehabilitacji Ogólnoustrojowej, Pododdział Rehabilitacji Neurologicznej</t>
  </si>
  <si>
    <t>Stobrawskie Centrum Medyczne 
sp. z o.o. z siedzibą w Kup, Szpital Pulmonologiczno-Reumatologiczny 
w Kup, Oddział Reumatologiczny</t>
  </si>
  <si>
    <t>48.</t>
  </si>
  <si>
    <t>Wojewódzki Specjalistyczny Zespół Neuropsychiatryczny im. św. Jadwigi w Opolu, Oddział Neurologii "B"</t>
  </si>
  <si>
    <t>Wojewódzki Specjalistyczny Zespół Neuropsychiatryczny im. św. Jadwigi w Opolu, Oddział Neurologii "A"</t>
  </si>
  <si>
    <t>45-221 Opole  
ul. Wodociągowa 4</t>
  </si>
  <si>
    <t>45-221 Opole  
ul. Wodociągowa 5</t>
  </si>
  <si>
    <t>Specjalistyczny Szpital im. Ks. Biskupa Józefa Nathana w Branicach</t>
  </si>
  <si>
    <t>Wojewódzki Szpital Specjalistyczny 
im. Św. Jadwigi w Opolu</t>
  </si>
  <si>
    <t>Stobrawskie Centrum Medyczne sp. z o.o. z siedzibą w Kup, Szpital Pulmonologiczno-Reumatologiczny 
w Kup, Oddział Geriatryczny</t>
  </si>
  <si>
    <t xml:space="preserve">Kliniczne Centrum Ginekologii, Położnictwa i Neonatologii w Opolu, Szpital Ginekologiczno-Położniczy 
i Noworodków im. dr med. Sergiusza Mossora, Oddział Ginekologiczno-Położniczy z Pododdziałem Patologii Ciąży i Salą Porodową </t>
  </si>
  <si>
    <t>Kliniczne Centrum Ginekologii, Położnictwa i Neonatologii w Opolu, Szpital Ginekologiczno-Położniczy
 i Noworodków im. dr med. Sergiusza Mossora, Oddział Neonatologiczny 
z Pododdziałem Patologii Noworodków</t>
  </si>
  <si>
    <t>Zespół Opieki Zdrowotnej  
w Nysie, Oddział Chirurgii Ogólnej (48-300 Nysa,ul.Bohaterów Warszawy 23)</t>
  </si>
  <si>
    <t>Uniwersytecki Szpital Kliniczny 
w Opolu, Oddział Chirurgii Ogólnej i Naczyniowej</t>
  </si>
  <si>
    <t>Zespół Opieki Zdrowotnej 
w Nysie, Oddział Kardiologiczno-Internistyczny (48-300 Nysa, ul.Bohaterów Warszawy 23)</t>
  </si>
  <si>
    <t>Zespół Opieki Zdrowotnej 
w Nysie, Oddział Internistyczny B (48-300 Nysa, ul.Bohaterów Warszawy 23)</t>
  </si>
  <si>
    <t>Samodzielny Publiczny Zakład Opieki Zdrowotnej Ministerstwa Spraw Wewnętrznych w Opolu, Oddział Chorób Wewnętrznych 
i Diabetologii</t>
  </si>
  <si>
    <t>Prudnickie Centrum Medyczne S.A. NZOZ w Prudniku, Oddział Chorób Wewnętrzny z pododdziałem neurologicznym 
(48-200 Prudnik, ul. Piastowska 64)</t>
  </si>
  <si>
    <t>Choroby płuc
 dzieci</t>
  </si>
  <si>
    <t>Samodzielny Publiczny Zakład Opieki Zdrowotnej Opolskie Centrum Onkologii im. prof. T. Koszarowskiego, Oddział Ginekologii Onkologicznej 
z Odcinkiem Dziennym</t>
  </si>
  <si>
    <t>Kliniczne Centrum Ginekologii, Położnictwa i Neonatologii w Opolu, Szpital Ginekologiczno-Położniczy 
i Noworodków im. dr med. Sergiusza Mossora, Oddział Ginekologiczno-Położniczy z Pododdziałem Ginekologii Onkologicznej</t>
  </si>
  <si>
    <t>Zespół Opieki Zdrowotnej 
w Oleśnie, Szpitalny Oddział Ratunkowy</t>
  </si>
  <si>
    <t>Uniwersytecki Szpital Kliniczny 
w Opolu, Oddział Ratunkowy</t>
  </si>
  <si>
    <t>Onkologia
 kliniczna</t>
  </si>
  <si>
    <t>Opolskie Centrum Rehabilitacji 
w Korfantowie Sp. z o.o., Oddział Chirurgii Ortopedycznej</t>
  </si>
  <si>
    <t>Uniwersytecki Szpital Kliniczny 
w Opolu, Oddział Chirurgii Ortopedycznej i Urazowej</t>
  </si>
  <si>
    <t>Zespół Opieki Zdrowotnej 
w Oleśnie, Oddział Chirurgii Urazowo-Ortopedycznej</t>
  </si>
  <si>
    <t>Otorynolaryngolo-gia</t>
  </si>
  <si>
    <t>Powiatowe Centrum Zdrowia S.A. 
w Kluczborku, Oddział Dziecięcy</t>
  </si>
  <si>
    <t>Zespół Opieki Zdrowotnej 
w Oleśnie, Oddział Dziecięcy</t>
  </si>
  <si>
    <t>Uniwersytecki Szpital Kliniczny 
w Opolu, Zakład Diagnostyki Obrazowej</t>
  </si>
  <si>
    <t>Specjalistyczny Szpital 
im. ks. Biskupa Józefa Nathana 
w Branicach, Oddział Rehabilitacji Neurologicznej</t>
  </si>
  <si>
    <t>Uniwersytecki Szpital Kliniczny 
w Opolu, Wojewódzka Przychodnia Stomatologiczna</t>
  </si>
  <si>
    <t>Uniwersytecki Szpital Kliniczny 
w Opolu, Oddział Urologii</t>
  </si>
  <si>
    <t>Szpital Wojewódzki w Opolu 
sp. z o.o. Oddział Chirurgii Ogólnej 
z Pododdziałem Leczenia Stopy Cukrzycowej (45-061 Opole, ul. Katowicka 64)</t>
  </si>
  <si>
    <t>Szpital Wojewódzki w Opolu 
sp. z o.o., Oddział Dermatologii Ogólnej i Onkologicznej 
(45-061 Opole, ul. Katowicka 64)</t>
  </si>
  <si>
    <t>Eryka Scholz-Mazurkiewicz, Niepubliczny Zaklad Opieki Zdrowotnej ERMED, Poradnia Lekarza POZ (46-081 Dobrzeń Wielki, ul. Reymonta 2)</t>
  </si>
  <si>
    <t>46-090 Popielów
ul. Kościuszki 4</t>
  </si>
  <si>
    <t>Samodzielny Publiczny Zespół Opieki Zdrowotnej, Oddział Geriatryczny (47-220 Kędzierzyn-Koźle, ul. Doktora Judyma 4)</t>
  </si>
  <si>
    <t>47-200 Kędzierzyn-Koźle
ul. 24 Kwietnia 5</t>
  </si>
  <si>
    <t>Agnieszka Nawrocka,
Przychodnia Rodzinna, 
Poradnia POZ</t>
  </si>
  <si>
    <t>47-100 Strzelce Opolskie
ul. Stanislawa Moniuszki 16</t>
  </si>
  <si>
    <t xml:space="preserve">AL-MED D.Makieła J.Makieła Niepubliczny Zakład Opieki Zdrowotnej Spółka Jawna,
Poradnia Ogólna </t>
  </si>
  <si>
    <t xml:space="preserve">47-100 Strzelce Opolskie
ul. Powstańców Śląskich 9a </t>
  </si>
  <si>
    <t xml:space="preserve">ZESPÓŁ OPIEKI ZDROWOTNEJ,
Oddział Noworodkowy z Pododdziałem Patologii Noworodka i Wcześniaka
(48-300 Nysa, ul. Bohaterów Warszawy 23) </t>
  </si>
  <si>
    <t xml:space="preserve">48-300 Nysa
ul. Bohaterów Warszawy 34 </t>
  </si>
  <si>
    <t>Uniwersytecki Szpital Kliniczny 
w Opolu, Oddział Pediatrii, 
Poradnia Alergologiczna</t>
  </si>
  <si>
    <t>Samodzielny Publiczny Zakład Opieki Zdrowotnej Szpital Specjalistyczny Ministerstwa Spraw Wewnętrznych i Administracji w Głuchołazach im. Św. Jana Pawła II, Oddział Chorób Płuc i Gruźlicy</t>
  </si>
  <si>
    <t>Szpital Wojewódzki w Opolu
 sp. z o.o., Oddział Kliniczny Hematologii Onkologii Hematologicznej i Chorób wewnętrznych (45-061 Opole, 
ul. Katowicka 64)</t>
  </si>
  <si>
    <t>Wojewódzki Szpital Specjalistyczny   im. Św. Jadwigi w Opolu, Oddział Neurologii dla Dzieci i Młodzieży</t>
  </si>
  <si>
    <t>Szpital Wojewódzki w Opolu
 sp. z o.o., Pododdział Diabetologii 
Oddziału Chorób Wewnętrznych, Endokrynologii, Diab etologii i Gastroenterologii 
(46-061 Opole. ul. Katowicka 64)</t>
  </si>
  <si>
    <t>Uniwersytecki Szpital Kliniczny 
w Opolu, Oddzial Chorób Wewnętrznych</t>
  </si>
  <si>
    <t>"ODNOWA" Spółka z ograniczoną odpowiedzialnością, Poradnia lekarza POZ</t>
  </si>
  <si>
    <t>45-011Opole
ul. Koraszewskiego 8-16</t>
  </si>
  <si>
    <t>Szpital Wojewódzki w Opolu
 sp. z o.o., Pododdział Gastroenterologii Oddział Chorób Wewnętrznych, Endokrynologii, Diabetologii i Gastroenterologii 
(45-061 Opole, ul. Katowicka 64)</t>
  </si>
  <si>
    <t>Szpital Wojewódzki w Opolu 
sp. z o.o., Pododdział Endokrynologii Oddziału Chorób Wewnętrznych, Endokrynologii, Diabetologii i Gastroenterologii 
(45-061 Opole, ul. Katowicka 64)</t>
  </si>
  <si>
    <t>ZWM MALINKA SPÓŁKA Z OGRANICZONĄ ODPOWIEDZIALNOŚCIĄ, Poradnia lekarza POZ z gabinetem lekarza rodzinnego POZ (45-285 Opole, ul. Szarych Szeregów 72)</t>
  </si>
  <si>
    <t>46-200 Kluczbork 
ul. M. Curie-Skłodowskiej 23</t>
  </si>
  <si>
    <t>49.</t>
  </si>
  <si>
    <t>Psychiatria dzieci i młodzieży</t>
  </si>
  <si>
    <t>Wojewódzki Szpital Specjalistyczny 
im. Św. Jadwigi w Opolu, Oddział Psychiatrii dla Dzieci i Młodzieży, Poradnia Zdrowia Psychicznego dla Dzieci i Młodzieży</t>
  </si>
  <si>
    <t>Szpital Powiatowy im. Prałata J.Glowatzkiego w Strzelcach Opolskich, 
Oddział Kliniczny Pediatrii</t>
  </si>
  <si>
    <t>Szpital Wojewódzki w Opolu 
sp. z o.o., Oddział Chorób Wewnętrznych, Endokrynologii, Diabetologii i Gastroeterologii 
(45-061 Opole, ul. Katowicka 64)</t>
  </si>
  <si>
    <t>Szpital Wojewódzki w Opolu 
sp. z o.o., Oddział Kliniczny Hematologii, Onkologii Hematologicznej i Chorób Wewnętrznych
(45-061Opole, ul. Katowicka 64)</t>
  </si>
  <si>
    <t>Samodzielny Publiczny Zespół Opieki Zdrowotnej Szpital Zespolony Oddział Dziecięcy 
(47-200 Kędzierzyn-Koźle,
 ul. 24 Kwietnia 13)</t>
  </si>
  <si>
    <t>Uniwersytecki Szpital Kliniczny 
w Opolu, Oddział Chirurgii Ogólnej 
i Naczyniowej</t>
  </si>
  <si>
    <t xml:space="preserve">  45-401 Opole                   
Aleja Wincentego Witosa 26</t>
  </si>
  <si>
    <t>47-200 Kędzierzyn-Koźle  
ul. 24 kwietnia 5</t>
  </si>
  <si>
    <t>Zespół Opieki Zdrowotnej w Nysie, Oddział Chirurgii Urazowo-Ortopedycznej (48-300 Nysa, 
ul. Bohaterów Warszawy 23)</t>
  </si>
  <si>
    <t>Szpital Wojewódzki w Opolu sp. z o.o., Oddział Pulmonologii</t>
  </si>
  <si>
    <t>Niepubliczny Zakład Opieki Zdrowotnej NOMAG-MED. Magiera i Gibki Lekarska Spółka Partnerska. Przychodnia Lekarza POZ</t>
  </si>
  <si>
    <t>49-330 Łosiów ul. Juliusza Słowackiego 1</t>
  </si>
  <si>
    <t>Stowarzyszenie Hospicjum Opolskie Centrum Opieki Paliatywnej "betania" Oddział Opieki Paliatywnej</t>
  </si>
  <si>
    <t>45-555 Opole                         Plac Kościelny 2</t>
  </si>
  <si>
    <t>45-401 Opole 
Aleja Wincentego Witosa 27</t>
  </si>
  <si>
    <t>Uniwersytecki Szpital Kliniczny w Opolu, Oddział Chorób Wewnętrznych</t>
  </si>
  <si>
    <t>Niepubliczny Zakład Opieki Zdrowotnej "MEDYK" Sobótka Spółka Partnerska Lekarzy, Poradnia Lekarza POZ</t>
  </si>
  <si>
    <t>46-200 Kluczbork, ul. Grunwaldzka 20</t>
  </si>
  <si>
    <t>Samodzielny Publiczny Zespół Opieki Zdrowotnej w Kędzierzynie - Koźlu, Szpital Wielospecjalistyczny, Oddział Neonatologiczny z Pododdziałem Patologii Noworotka</t>
  </si>
  <si>
    <t>47-200 Kędzierzyn-Koźle ul. Franklina Delano Roosevelta 2</t>
  </si>
  <si>
    <t>Miejsca szkoleniowe  w jednostkach akredytowanych 
na terenie województwa opolskiego - kształcenie w systemie modułowym, 
stan na dzień 14.09.2021 r.</t>
  </si>
  <si>
    <t>Liczba miejsc szkoleniowych (stan na dzień 14.09.2021 r.)
 wg CMKP/SMK</t>
  </si>
  <si>
    <t>Liczba wolnych miejsc specjalizacyjnych (stan na dzień 14.09.2021 r.)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</si>
</sst>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d\ mm\ yyyy"/>
    <numFmt numFmtId="167" formatCode="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6"/>
      <color indexed="8"/>
      <name val="Arial"/>
      <family val="2"/>
    </font>
    <font>
      <sz val="16"/>
      <name val="Arial"/>
      <family val="2"/>
    </font>
    <font>
      <b/>
      <sz val="28"/>
      <color indexed="8"/>
      <name val="Arial"/>
      <family val="2"/>
    </font>
    <font>
      <sz val="28"/>
      <color indexed="8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28"/>
      <name val="Arial CE"/>
      <family val="2"/>
    </font>
    <font>
      <sz val="28"/>
      <color indexed="8"/>
      <name val="Arial CE"/>
      <family val="2"/>
    </font>
    <font>
      <b/>
      <sz val="28"/>
      <name val="Arial CE"/>
      <family val="2"/>
    </font>
    <font>
      <b/>
      <sz val="12"/>
      <color indexed="10"/>
      <name val="Arial CE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sz val="14"/>
      <color indexed="8"/>
      <name val="Arial CE"/>
      <family val="2"/>
    </font>
    <font>
      <sz val="14"/>
      <name val="Arial CE"/>
      <family val="2"/>
    </font>
    <font>
      <b/>
      <sz val="14"/>
      <name val="Arial"/>
      <family val="2"/>
    </font>
    <font>
      <sz val="14"/>
      <color indexed="8"/>
      <name val="Czcionka tekstu podstawowego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7" fillId="22" borderId="11" xfId="0" applyFont="1" applyFill="1" applyBorder="1" applyAlignment="1">
      <alignment vertical="top" wrapText="1"/>
    </xf>
    <xf numFmtId="0" fontId="27" fillId="22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5" fillId="20" borderId="0" xfId="0" applyFont="1" applyFill="1" applyBorder="1" applyAlignment="1">
      <alignment/>
    </xf>
    <xf numFmtId="0" fontId="25" fillId="20" borderId="0" xfId="0" applyFont="1" applyFill="1" applyAlignment="1">
      <alignment/>
    </xf>
    <xf numFmtId="0" fontId="31" fillId="25" borderId="10" xfId="0" applyFont="1" applyFill="1" applyBorder="1" applyAlignment="1">
      <alignment horizontal="center" vertical="center"/>
    </xf>
    <xf numFmtId="0" fontId="32" fillId="25" borderId="11" xfId="0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/>
    </xf>
    <xf numFmtId="0" fontId="33" fillId="25" borderId="11" xfId="0" applyFont="1" applyFill="1" applyBorder="1" applyAlignment="1">
      <alignment vertical="top" wrapText="1"/>
    </xf>
    <xf numFmtId="0" fontId="33" fillId="25" borderId="1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/>
    </xf>
    <xf numFmtId="0" fontId="34" fillId="20" borderId="0" xfId="0" applyFont="1" applyFill="1" applyBorder="1" applyAlignment="1">
      <alignment/>
    </xf>
    <xf numFmtId="0" fontId="34" fillId="20" borderId="0" xfId="0" applyFont="1" applyFill="1" applyAlignment="1">
      <alignment/>
    </xf>
    <xf numFmtId="0" fontId="35" fillId="24" borderId="15" xfId="0" applyFont="1" applyFill="1" applyBorder="1" applyAlignment="1">
      <alignment horizontal="left" vertical="center" wrapText="1"/>
    </xf>
    <xf numFmtId="0" fontId="34" fillId="24" borderId="16" xfId="0" applyFont="1" applyFill="1" applyBorder="1" applyAlignment="1">
      <alignment horizontal="left"/>
    </xf>
    <xf numFmtId="0" fontId="36" fillId="24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5" fillId="22" borderId="17" xfId="0" applyFont="1" applyFill="1" applyBorder="1" applyAlignment="1">
      <alignment horizontal="center" vertical="center"/>
    </xf>
    <xf numFmtId="0" fontId="26" fillId="22" borderId="17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21" fillId="22" borderId="11" xfId="0" applyFont="1" applyFill="1" applyBorder="1" applyAlignment="1">
      <alignment horizontal="center" vertical="center"/>
    </xf>
    <xf numFmtId="0" fontId="39" fillId="22" borderId="11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21" fillId="22" borderId="19" xfId="0" applyFont="1" applyFill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9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5" fillId="22" borderId="18" xfId="0" applyFont="1" applyFill="1" applyBorder="1" applyAlignment="1">
      <alignment horizontal="center" vertical="center"/>
    </xf>
    <xf numFmtId="0" fontId="21" fillId="22" borderId="18" xfId="0" applyFont="1" applyFill="1" applyBorder="1" applyAlignment="1">
      <alignment horizontal="center" vertical="center"/>
    </xf>
    <xf numFmtId="0" fontId="26" fillId="22" borderId="18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2" fillId="0" borderId="10" xfId="54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22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22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21" xfId="54" applyFont="1" applyFill="1" applyBorder="1" applyAlignment="1">
      <alignment horizontal="center" vertical="center" wrapText="1"/>
      <protection/>
    </xf>
    <xf numFmtId="0" fontId="42" fillId="0" borderId="18" xfId="0" applyFont="1" applyBorder="1" applyAlignment="1">
      <alignment horizontal="center" vertical="center" wrapText="1"/>
    </xf>
    <xf numFmtId="0" fontId="41" fillId="22" borderId="14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6" fillId="0" borderId="10" xfId="53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41" fillId="22" borderId="1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 wrapText="1"/>
    </xf>
    <xf numFmtId="0" fontId="42" fillId="24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3" fillId="0" borderId="11" xfId="54" applyNumberFormat="1" applyFont="1" applyFill="1" applyBorder="1" applyAlignment="1">
      <alignment horizontal="center" vertical="center" wrapText="1"/>
      <protection/>
    </xf>
    <xf numFmtId="0" fontId="43" fillId="0" borderId="10" xfId="54" applyNumberFormat="1" applyFont="1" applyFill="1" applyBorder="1" applyAlignment="1">
      <alignment horizontal="center" vertical="center" wrapText="1"/>
      <protection/>
    </xf>
    <xf numFmtId="0" fontId="43" fillId="0" borderId="17" xfId="54" applyNumberFormat="1" applyFont="1" applyFill="1" applyBorder="1" applyAlignment="1">
      <alignment horizontal="center" vertical="center" wrapText="1"/>
      <protection/>
    </xf>
    <xf numFmtId="0" fontId="43" fillId="0" borderId="18" xfId="54" applyNumberFormat="1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/>
    </xf>
    <xf numFmtId="0" fontId="45" fillId="0" borderId="10" xfId="53" applyFont="1" applyFill="1" applyBorder="1" applyAlignment="1">
      <alignment horizontal="center" vertical="center" wrapText="1"/>
      <protection/>
    </xf>
    <xf numFmtId="0" fontId="41" fillId="22" borderId="21" xfId="0" applyFont="1" applyFill="1" applyBorder="1" applyAlignment="1">
      <alignment horizontal="center" vertical="center" wrapText="1"/>
    </xf>
    <xf numFmtId="0" fontId="41" fillId="22" borderId="18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3" fillId="0" borderId="14" xfId="54" applyNumberFormat="1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9" fillId="25" borderId="18" xfId="0" applyFont="1" applyFill="1" applyBorder="1" applyAlignment="1">
      <alignment horizontal="center" vertical="center" wrapText="1"/>
    </xf>
    <xf numFmtId="0" fontId="50" fillId="25" borderId="18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5" fillId="0" borderId="10" xfId="54" applyFont="1" applyFill="1" applyBorder="1" applyAlignment="1">
      <alignment horizontal="center" vertical="center" wrapText="1"/>
      <protection/>
    </xf>
    <xf numFmtId="0" fontId="36" fillId="22" borderId="19" xfId="0" applyFont="1" applyFill="1" applyBorder="1" applyAlignment="1">
      <alignment vertical="top" wrapText="1"/>
    </xf>
    <xf numFmtId="0" fontId="36" fillId="22" borderId="12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51" fillId="0" borderId="11" xfId="53" applyFont="1" applyFill="1" applyBorder="1" applyAlignment="1">
      <alignment horizontal="center" vertical="center" wrapText="1"/>
      <protection/>
    </xf>
    <xf numFmtId="0" fontId="52" fillId="0" borderId="14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34" fillId="22" borderId="11" xfId="0" applyFont="1" applyFill="1" applyBorder="1" applyAlignment="1">
      <alignment/>
    </xf>
    <xf numFmtId="0" fontId="34" fillId="22" borderId="12" xfId="0" applyFont="1" applyFill="1" applyBorder="1" applyAlignment="1">
      <alignment horizontal="center" vertical="center"/>
    </xf>
    <xf numFmtId="0" fontId="34" fillId="0" borderId="18" xfId="54" applyFont="1" applyFill="1" applyBorder="1" applyAlignment="1">
      <alignment horizontal="center" vertical="center" wrapText="1"/>
      <protection/>
    </xf>
    <xf numFmtId="0" fontId="34" fillId="0" borderId="10" xfId="54" applyFont="1" applyFill="1" applyBorder="1" applyAlignment="1">
      <alignment horizontal="center" vertical="center" wrapText="1"/>
      <protection/>
    </xf>
    <xf numFmtId="0" fontId="36" fillId="22" borderId="11" xfId="0" applyFont="1" applyFill="1" applyBorder="1" applyAlignment="1">
      <alignment vertical="top" wrapText="1"/>
    </xf>
    <xf numFmtId="0" fontId="51" fillId="0" borderId="10" xfId="53" applyFont="1" applyFill="1" applyBorder="1" applyAlignment="1">
      <alignment horizontal="center" vertical="center" wrapText="1"/>
      <protection/>
    </xf>
    <xf numFmtId="0" fontId="52" fillId="0" borderId="18" xfId="53" applyFont="1" applyFill="1" applyBorder="1" applyAlignment="1">
      <alignment horizontal="center" vertical="center" wrapText="1"/>
      <protection/>
    </xf>
    <xf numFmtId="0" fontId="36" fillId="22" borderId="16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18" xfId="52" applyFont="1" applyFill="1" applyBorder="1" applyAlignment="1">
      <alignment horizontal="center" vertical="center" wrapText="1"/>
      <protection/>
    </xf>
    <xf numFmtId="0" fontId="52" fillId="0" borderId="17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52" fillId="0" borderId="18" xfId="55" applyFont="1" applyFill="1" applyBorder="1" applyAlignment="1">
      <alignment horizontal="center" vertical="center" wrapText="1"/>
      <protection/>
    </xf>
    <xf numFmtId="0" fontId="51" fillId="0" borderId="10" xfId="55" applyFont="1" applyFill="1" applyBorder="1" applyAlignment="1">
      <alignment horizontal="center" vertical="center" wrapText="1"/>
      <protection/>
    </xf>
    <xf numFmtId="0" fontId="52" fillId="0" borderId="10" xfId="53" applyFont="1" applyFill="1" applyBorder="1" applyAlignment="1">
      <alignment horizontal="center" vertical="center" wrapText="1"/>
      <protection/>
    </xf>
    <xf numFmtId="0" fontId="51" fillId="0" borderId="10" xfId="55" applyFont="1" applyFill="1" applyBorder="1" applyAlignment="1">
      <alignment horizontal="center" vertical="center" wrapText="1"/>
      <protection/>
    </xf>
    <xf numFmtId="0" fontId="34" fillId="0" borderId="21" xfId="54" applyFont="1" applyFill="1" applyBorder="1" applyAlignment="1">
      <alignment horizontal="center" vertical="center" wrapText="1"/>
      <protection/>
    </xf>
    <xf numFmtId="0" fontId="53" fillId="22" borderId="14" xfId="0" applyFont="1" applyFill="1" applyBorder="1" applyAlignment="1">
      <alignment horizontal="center" vertical="center"/>
    </xf>
    <xf numFmtId="0" fontId="52" fillId="0" borderId="11" xfId="53" applyFont="1" applyFill="1" applyBorder="1" applyAlignment="1">
      <alignment horizontal="center" vertical="center" wrapText="1"/>
      <protection/>
    </xf>
    <xf numFmtId="0" fontId="52" fillId="0" borderId="10" xfId="53" applyFont="1" applyFill="1" applyBorder="1" applyAlignment="1">
      <alignment horizontal="center" vertical="center" wrapText="1"/>
      <protection/>
    </xf>
    <xf numFmtId="0" fontId="36" fillId="22" borderId="18" xfId="0" applyFont="1" applyFill="1" applyBorder="1" applyAlignment="1">
      <alignment vertical="top" wrapText="1"/>
    </xf>
    <xf numFmtId="0" fontId="36" fillId="22" borderId="18" xfId="0" applyFont="1" applyFill="1" applyBorder="1" applyAlignment="1">
      <alignment horizontal="center" vertical="center" wrapText="1"/>
    </xf>
    <xf numFmtId="0" fontId="34" fillId="0" borderId="14" xfId="54" applyFont="1" applyFill="1" applyBorder="1" applyAlignment="1">
      <alignment horizontal="center" vertical="center" wrapText="1"/>
      <protection/>
    </xf>
    <xf numFmtId="0" fontId="52" fillId="0" borderId="19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36" fillId="22" borderId="26" xfId="0" applyFont="1" applyFill="1" applyBorder="1" applyAlignment="1">
      <alignment vertical="top" wrapText="1"/>
    </xf>
    <xf numFmtId="0" fontId="52" fillId="0" borderId="0" xfId="0" applyFont="1" applyFill="1" applyBorder="1" applyAlignment="1">
      <alignment horizontal="center" vertical="center" wrapText="1"/>
    </xf>
    <xf numFmtId="0" fontId="36" fillId="22" borderId="27" xfId="0" applyFont="1" applyFill="1" applyBorder="1" applyAlignment="1">
      <alignment vertical="top" wrapText="1"/>
    </xf>
    <xf numFmtId="0" fontId="52" fillId="0" borderId="28" xfId="53" applyFont="1" applyFill="1" applyBorder="1" applyAlignment="1">
      <alignment horizontal="center" vertical="center" wrapText="1"/>
      <protection/>
    </xf>
    <xf numFmtId="0" fontId="52" fillId="0" borderId="18" xfId="53" applyFont="1" applyFill="1" applyBorder="1" applyAlignment="1">
      <alignment horizontal="center" vertical="center" wrapText="1"/>
      <protection/>
    </xf>
    <xf numFmtId="0" fontId="52" fillId="0" borderId="14" xfId="53" applyFont="1" applyFill="1" applyBorder="1" applyAlignment="1">
      <alignment horizontal="center" vertical="center" wrapText="1"/>
      <protection/>
    </xf>
    <xf numFmtId="0" fontId="21" fillId="0" borderId="18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21" fillId="22" borderId="12" xfId="0" applyFont="1" applyFill="1" applyBorder="1" applyAlignment="1">
      <alignment horizontal="center" vertical="center"/>
    </xf>
    <xf numFmtId="0" fontId="53" fillId="22" borderId="26" xfId="0" applyFont="1" applyFill="1" applyBorder="1" applyAlignment="1">
      <alignment horizontal="center" vertical="center"/>
    </xf>
    <xf numFmtId="0" fontId="26" fillId="22" borderId="24" xfId="0" applyFont="1" applyFill="1" applyBorder="1" applyAlignment="1">
      <alignment horizontal="center" vertical="center"/>
    </xf>
    <xf numFmtId="0" fontId="52" fillId="0" borderId="11" xfId="53" applyFont="1" applyFill="1" applyBorder="1" applyAlignment="1">
      <alignment horizontal="center" vertical="center" wrapText="1"/>
      <protection/>
    </xf>
    <xf numFmtId="0" fontId="52" fillId="0" borderId="24" xfId="52" applyFont="1" applyFill="1" applyBorder="1" applyAlignment="1">
      <alignment horizontal="center" vertical="center" wrapText="1"/>
      <protection/>
    </xf>
    <xf numFmtId="0" fontId="52" fillId="0" borderId="14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35" fillId="0" borderId="14" xfId="54" applyFont="1" applyFill="1" applyBorder="1" applyAlignment="1">
      <alignment horizontal="center" vertical="center" wrapText="1"/>
      <protection/>
    </xf>
    <xf numFmtId="0" fontId="25" fillId="0" borderId="21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35" fillId="0" borderId="17" xfId="54" applyFont="1" applyFill="1" applyBorder="1" applyAlignment="1">
      <alignment horizontal="center" vertical="center" wrapText="1"/>
      <protection/>
    </xf>
    <xf numFmtId="0" fontId="41" fillId="0" borderId="17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34" fillId="0" borderId="17" xfId="54" applyFont="1" applyFill="1" applyBorder="1" applyAlignment="1">
      <alignment horizontal="center" vertical="center" wrapText="1"/>
      <protection/>
    </xf>
    <xf numFmtId="0" fontId="34" fillId="0" borderId="31" xfId="54" applyFont="1" applyFill="1" applyBorder="1" applyAlignment="1">
      <alignment horizontal="center" vertical="center" wrapText="1"/>
      <protection/>
    </xf>
    <xf numFmtId="0" fontId="43" fillId="0" borderId="30" xfId="54" applyNumberFormat="1" applyFont="1" applyFill="1" applyBorder="1" applyAlignment="1">
      <alignment horizontal="center" vertical="center" wrapText="1"/>
      <protection/>
    </xf>
    <xf numFmtId="0" fontId="42" fillId="0" borderId="30" xfId="0" applyFont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0" fillId="26" borderId="14" xfId="0" applyFill="1" applyBorder="1" applyAlignment="1">
      <alignment horizontal="center" vertical="center"/>
    </xf>
    <xf numFmtId="0" fontId="21" fillId="26" borderId="26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/>
    </xf>
    <xf numFmtId="0" fontId="51" fillId="26" borderId="10" xfId="53" applyFont="1" applyFill="1" applyBorder="1" applyAlignment="1">
      <alignment horizontal="center" vertical="center" wrapText="1"/>
      <protection/>
    </xf>
    <xf numFmtId="0" fontId="41" fillId="26" borderId="10" xfId="0" applyFont="1" applyFill="1" applyBorder="1" applyAlignment="1">
      <alignment horizontal="center" vertical="center" wrapText="1"/>
    </xf>
    <xf numFmtId="0" fontId="42" fillId="26" borderId="10" xfId="0" applyFont="1" applyFill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0" fillId="26" borderId="14" xfId="0" applyFill="1" applyBorder="1" applyAlignment="1">
      <alignment horizontal="center" vertical="center" wrapText="1"/>
    </xf>
    <xf numFmtId="0" fontId="12" fillId="26" borderId="14" xfId="0" applyFont="1" applyFill="1" applyBorder="1" applyAlignment="1">
      <alignment horizontal="center" vertical="center" wrapText="1"/>
    </xf>
    <xf numFmtId="0" fontId="34" fillId="26" borderId="10" xfId="0" applyFont="1" applyFill="1" applyBorder="1" applyAlignment="1">
      <alignment horizontal="center" vertical="center" wrapText="1"/>
    </xf>
    <xf numFmtId="0" fontId="34" fillId="26" borderId="14" xfId="0" applyFont="1" applyFill="1" applyBorder="1" applyAlignment="1">
      <alignment horizontal="center" vertical="center" wrapText="1"/>
    </xf>
    <xf numFmtId="0" fontId="41" fillId="26" borderId="14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5" fillId="22" borderId="24" xfId="0" applyFont="1" applyFill="1" applyBorder="1" applyAlignment="1">
      <alignment horizontal="center" vertical="center"/>
    </xf>
    <xf numFmtId="0" fontId="21" fillId="22" borderId="24" xfId="0" applyFont="1" applyFill="1" applyBorder="1" applyAlignment="1">
      <alignment horizontal="center" vertical="center"/>
    </xf>
    <xf numFmtId="0" fontId="32" fillId="0" borderId="3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39" fillId="24" borderId="1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3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Normalny_Arkusz1_1" xfId="54"/>
    <cellStyle name="Normalny_Hematologia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AEC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2"/>
  <sheetViews>
    <sheetView tabSelected="1" zoomScale="80" zoomScaleNormal="80" zoomScaleSheetLayoutView="100" workbookViewId="0" topLeftCell="A1">
      <selection activeCell="H1" sqref="H1"/>
    </sheetView>
  </sheetViews>
  <sheetFormatPr defaultColWidth="9.140625" defaultRowHeight="27.75" customHeight="1"/>
  <cols>
    <col min="1" max="1" width="7.421875" style="1" customWidth="1"/>
    <col min="2" max="2" width="28.7109375" style="2" customWidth="1"/>
    <col min="3" max="3" width="9.140625" style="3" customWidth="1"/>
    <col min="4" max="4" width="44.00390625" style="4" customWidth="1"/>
    <col min="5" max="5" width="39.140625" style="5" customWidth="1"/>
    <col min="6" max="6" width="18.57421875" style="3" customWidth="1"/>
    <col min="7" max="7" width="21.421875" style="3" customWidth="1"/>
    <col min="8" max="8" width="26.7109375" style="6" customWidth="1"/>
    <col min="9" max="9" width="18.140625" style="6" customWidth="1"/>
    <col min="10" max="10" width="23.28125" style="6" customWidth="1"/>
    <col min="11" max="11" width="13.140625" style="6" customWidth="1"/>
    <col min="12" max="188" width="9.140625" style="6" customWidth="1"/>
  </cols>
  <sheetData>
    <row r="1" spans="1:256" s="7" customFormat="1" ht="82.5" customHeight="1">
      <c r="A1" s="229" t="s">
        <v>351</v>
      </c>
      <c r="B1" s="229"/>
      <c r="C1" s="229"/>
      <c r="D1" s="229"/>
      <c r="E1" s="229"/>
      <c r="F1" s="229"/>
      <c r="G1" s="229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1" customFormat="1" ht="91.5" customHeight="1">
      <c r="A2" s="135" t="s">
        <v>0</v>
      </c>
      <c r="B2" s="136" t="s">
        <v>1</v>
      </c>
      <c r="C2" s="136" t="s">
        <v>2</v>
      </c>
      <c r="D2" s="136" t="s">
        <v>3</v>
      </c>
      <c r="E2" s="136" t="s">
        <v>4</v>
      </c>
      <c r="F2" s="136" t="s">
        <v>352</v>
      </c>
      <c r="G2" s="136" t="s">
        <v>353</v>
      </c>
      <c r="H2" s="9"/>
      <c r="I2" s="9"/>
      <c r="J2" s="9"/>
      <c r="K2" s="10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11" customFormat="1" ht="84" customHeight="1">
      <c r="A3" s="239" t="s">
        <v>5</v>
      </c>
      <c r="B3" s="237" t="s">
        <v>6</v>
      </c>
      <c r="C3" s="49" t="s">
        <v>5</v>
      </c>
      <c r="D3" s="215" t="s">
        <v>317</v>
      </c>
      <c r="E3" s="138" t="s">
        <v>228</v>
      </c>
      <c r="F3" s="87">
        <v>4</v>
      </c>
      <c r="G3" s="87">
        <v>1</v>
      </c>
      <c r="H3" s="9"/>
      <c r="I3" s="9"/>
      <c r="J3" s="9"/>
      <c r="K3" s="10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11" s="11" customFormat="1" ht="84" customHeight="1">
      <c r="A4" s="238"/>
      <c r="B4" s="238"/>
      <c r="C4" s="49" t="s">
        <v>7</v>
      </c>
      <c r="D4" s="216" t="s">
        <v>346</v>
      </c>
      <c r="E4" s="138" t="s">
        <v>345</v>
      </c>
      <c r="F4" s="87">
        <v>2</v>
      </c>
      <c r="G4" s="87">
        <v>2</v>
      </c>
      <c r="H4" s="9"/>
      <c r="I4" s="9"/>
      <c r="J4" s="9"/>
      <c r="K4" s="10"/>
    </row>
    <row r="5" spans="1:11" s="11" customFormat="1" ht="37.5" customHeight="1">
      <c r="A5" s="217"/>
      <c r="B5" s="210" t="s">
        <v>18</v>
      </c>
      <c r="C5" s="218"/>
      <c r="D5" s="219"/>
      <c r="E5" s="220"/>
      <c r="F5" s="221">
        <f>SUM(F3:F4)</f>
        <v>6</v>
      </c>
      <c r="G5" s="221">
        <f>SUM(G3:G4)</f>
        <v>3</v>
      </c>
      <c r="H5" s="9"/>
      <c r="I5" s="9"/>
      <c r="J5" s="9"/>
      <c r="K5" s="10"/>
    </row>
    <row r="6" spans="1:7" ht="141.75" customHeight="1">
      <c r="A6" s="230" t="s">
        <v>7</v>
      </c>
      <c r="B6" s="231" t="s">
        <v>8</v>
      </c>
      <c r="C6" s="14" t="s">
        <v>5</v>
      </c>
      <c r="D6" s="139" t="s">
        <v>165</v>
      </c>
      <c r="E6" s="139" t="s">
        <v>9</v>
      </c>
      <c r="F6" s="88">
        <v>4</v>
      </c>
      <c r="G6" s="89">
        <v>0</v>
      </c>
    </row>
    <row r="7" spans="1:7" ht="99" customHeight="1">
      <c r="A7" s="230"/>
      <c r="B7" s="231"/>
      <c r="C7" s="14" t="s">
        <v>7</v>
      </c>
      <c r="D7" s="139" t="s">
        <v>10</v>
      </c>
      <c r="E7" s="139" t="s">
        <v>11</v>
      </c>
      <c r="F7" s="88">
        <v>3</v>
      </c>
      <c r="G7" s="89">
        <v>2</v>
      </c>
    </row>
    <row r="8" spans="1:7" ht="54.75" customHeight="1">
      <c r="A8" s="230"/>
      <c r="B8" s="231"/>
      <c r="C8" s="14" t="s">
        <v>12</v>
      </c>
      <c r="D8" s="139" t="s">
        <v>209</v>
      </c>
      <c r="E8" s="139" t="s">
        <v>13</v>
      </c>
      <c r="F8" s="88">
        <v>15</v>
      </c>
      <c r="G8" s="90">
        <v>8</v>
      </c>
    </row>
    <row r="9" spans="1:7" ht="60.75" customHeight="1">
      <c r="A9" s="230"/>
      <c r="B9" s="231"/>
      <c r="C9" s="14" t="s">
        <v>14</v>
      </c>
      <c r="D9" s="139" t="s">
        <v>225</v>
      </c>
      <c r="E9" s="139" t="s">
        <v>337</v>
      </c>
      <c r="F9" s="88">
        <v>16</v>
      </c>
      <c r="G9" s="89">
        <v>5</v>
      </c>
    </row>
    <row r="10" spans="1:7" ht="72" customHeight="1" thickBot="1">
      <c r="A10" s="230"/>
      <c r="B10" s="231"/>
      <c r="C10" s="14" t="s">
        <v>15</v>
      </c>
      <c r="D10" s="139" t="s">
        <v>16</v>
      </c>
      <c r="E10" s="139" t="s">
        <v>17</v>
      </c>
      <c r="F10" s="88">
        <v>2</v>
      </c>
      <c r="G10" s="90">
        <v>2</v>
      </c>
    </row>
    <row r="11" spans="1:256" s="20" customFormat="1" ht="31.5" customHeight="1" thickBot="1">
      <c r="A11" s="16"/>
      <c r="B11" s="58" t="s">
        <v>18</v>
      </c>
      <c r="C11" s="17"/>
      <c r="D11" s="140"/>
      <c r="E11" s="141"/>
      <c r="F11" s="91">
        <f>SUM(F6:F10)</f>
        <v>40</v>
      </c>
      <c r="G11" s="91">
        <f>SUM(G6:G10)</f>
        <v>17</v>
      </c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7" ht="57" customHeight="1">
      <c r="A12" s="14" t="s">
        <v>12</v>
      </c>
      <c r="B12" s="57" t="s">
        <v>19</v>
      </c>
      <c r="C12" s="76" t="s">
        <v>5</v>
      </c>
      <c r="D12" s="142" t="s">
        <v>226</v>
      </c>
      <c r="E12" s="143" t="s">
        <v>228</v>
      </c>
      <c r="F12" s="92">
        <v>4</v>
      </c>
      <c r="G12" s="93">
        <v>1</v>
      </c>
    </row>
    <row r="13" spans="1:7" ht="65.25" customHeight="1">
      <c r="A13" s="14" t="s">
        <v>14</v>
      </c>
      <c r="B13" s="57" t="s">
        <v>20</v>
      </c>
      <c r="C13" s="76" t="s">
        <v>5</v>
      </c>
      <c r="D13" s="144" t="s">
        <v>336</v>
      </c>
      <c r="E13" s="145" t="s">
        <v>228</v>
      </c>
      <c r="F13" s="92">
        <v>4</v>
      </c>
      <c r="G13" s="93">
        <v>2</v>
      </c>
    </row>
    <row r="14" spans="1:7" ht="42.75" customHeight="1">
      <c r="A14" s="232" t="s">
        <v>15</v>
      </c>
      <c r="B14" s="233" t="s">
        <v>21</v>
      </c>
      <c r="C14" s="1" t="s">
        <v>5</v>
      </c>
      <c r="D14" s="146" t="s">
        <v>22</v>
      </c>
      <c r="E14" s="147" t="s">
        <v>163</v>
      </c>
      <c r="F14" s="94">
        <v>3</v>
      </c>
      <c r="G14" s="89">
        <v>0</v>
      </c>
    </row>
    <row r="15" spans="1:7" ht="108" customHeight="1">
      <c r="A15" s="232"/>
      <c r="B15" s="234"/>
      <c r="C15" s="1" t="s">
        <v>7</v>
      </c>
      <c r="D15" s="148" t="s">
        <v>261</v>
      </c>
      <c r="E15" s="148" t="s">
        <v>23</v>
      </c>
      <c r="F15" s="95">
        <v>3</v>
      </c>
      <c r="G15" s="89">
        <v>2</v>
      </c>
    </row>
    <row r="16" spans="1:7" ht="51.75" customHeight="1">
      <c r="A16" s="232"/>
      <c r="B16" s="234"/>
      <c r="C16" s="1" t="s">
        <v>12</v>
      </c>
      <c r="D16" s="149" t="s">
        <v>262</v>
      </c>
      <c r="E16" s="149" t="s">
        <v>164</v>
      </c>
      <c r="F16" s="95">
        <v>1</v>
      </c>
      <c r="G16" s="89">
        <v>1</v>
      </c>
    </row>
    <row r="17" spans="1:7" ht="57.75" customHeight="1">
      <c r="A17" s="232"/>
      <c r="B17" s="234"/>
      <c r="C17" s="3" t="s">
        <v>14</v>
      </c>
      <c r="D17" s="149" t="s">
        <v>263</v>
      </c>
      <c r="E17" s="149" t="s">
        <v>148</v>
      </c>
      <c r="F17" s="95">
        <v>1</v>
      </c>
      <c r="G17" s="89">
        <v>1</v>
      </c>
    </row>
    <row r="18" spans="1:7" ht="80.25" customHeight="1">
      <c r="A18" s="232"/>
      <c r="B18" s="234"/>
      <c r="C18" s="3" t="s">
        <v>15</v>
      </c>
      <c r="D18" s="148" t="s">
        <v>283</v>
      </c>
      <c r="E18" s="148" t="s">
        <v>24</v>
      </c>
      <c r="F18" s="95">
        <v>4</v>
      </c>
      <c r="G18" s="89">
        <v>1</v>
      </c>
    </row>
    <row r="19" spans="1:7" ht="49.5" customHeight="1">
      <c r="A19" s="232"/>
      <c r="B19" s="234"/>
      <c r="C19" s="3" t="s">
        <v>27</v>
      </c>
      <c r="D19" s="148" t="s">
        <v>25</v>
      </c>
      <c r="E19" s="148" t="s">
        <v>26</v>
      </c>
      <c r="F19" s="94">
        <v>1</v>
      </c>
      <c r="G19" s="89">
        <v>1</v>
      </c>
    </row>
    <row r="20" spans="1:7" ht="61.5" customHeight="1">
      <c r="A20" s="232"/>
      <c r="B20" s="234"/>
      <c r="C20" s="3" t="s">
        <v>28</v>
      </c>
      <c r="D20" s="148" t="s">
        <v>284</v>
      </c>
      <c r="E20" s="148" t="s">
        <v>228</v>
      </c>
      <c r="F20" s="95">
        <v>10</v>
      </c>
      <c r="G20" s="89">
        <v>9</v>
      </c>
    </row>
    <row r="21" spans="1:7" ht="90" customHeight="1">
      <c r="A21" s="232"/>
      <c r="B21" s="234"/>
      <c r="C21" s="3" t="s">
        <v>35</v>
      </c>
      <c r="D21" s="148" t="s">
        <v>305</v>
      </c>
      <c r="E21" s="148" t="s">
        <v>13</v>
      </c>
      <c r="F21" s="95">
        <v>6</v>
      </c>
      <c r="G21" s="89">
        <v>3</v>
      </c>
    </row>
    <row r="22" spans="1:7" ht="74.25" customHeight="1">
      <c r="A22" s="232"/>
      <c r="B22" s="235"/>
      <c r="C22" s="3" t="s">
        <v>37</v>
      </c>
      <c r="D22" s="147" t="s">
        <v>29</v>
      </c>
      <c r="E22" s="148" t="s">
        <v>30</v>
      </c>
      <c r="F22" s="95">
        <v>3</v>
      </c>
      <c r="G22" s="89">
        <v>3</v>
      </c>
    </row>
    <row r="23" spans="1:7" s="22" customFormat="1" ht="26.25" customHeight="1">
      <c r="A23" s="16"/>
      <c r="B23" s="59" t="s">
        <v>31</v>
      </c>
      <c r="C23" s="16"/>
      <c r="D23" s="150"/>
      <c r="E23" s="151"/>
      <c r="F23" s="96">
        <f>SUM(F14:F22)</f>
        <v>32</v>
      </c>
      <c r="G23" s="96">
        <f>SUM(G14:G22)</f>
        <v>21</v>
      </c>
    </row>
    <row r="24" spans="1:7" s="22" customFormat="1" ht="90.75" customHeight="1">
      <c r="A24" s="15" t="s">
        <v>27</v>
      </c>
      <c r="B24" s="60" t="s">
        <v>144</v>
      </c>
      <c r="C24" s="1" t="s">
        <v>5</v>
      </c>
      <c r="D24" s="152" t="s">
        <v>157</v>
      </c>
      <c r="E24" s="139" t="s">
        <v>166</v>
      </c>
      <c r="F24" s="97">
        <v>2</v>
      </c>
      <c r="G24" s="89">
        <v>1</v>
      </c>
    </row>
    <row r="25" spans="1:7" s="22" customFormat="1" ht="82.5" customHeight="1">
      <c r="A25" s="232" t="s">
        <v>28</v>
      </c>
      <c r="B25" s="236" t="s">
        <v>32</v>
      </c>
      <c r="C25" s="1" t="s">
        <v>5</v>
      </c>
      <c r="D25" s="139" t="s">
        <v>264</v>
      </c>
      <c r="E25" s="139" t="s">
        <v>228</v>
      </c>
      <c r="F25" s="89">
        <v>4</v>
      </c>
      <c r="G25" s="89">
        <v>2</v>
      </c>
    </row>
    <row r="26" spans="1:8" s="20" customFormat="1" ht="93.75" customHeight="1">
      <c r="A26" s="232"/>
      <c r="B26" s="236"/>
      <c r="C26" s="1" t="s">
        <v>7</v>
      </c>
      <c r="D26" s="153" t="s">
        <v>33</v>
      </c>
      <c r="E26" s="153" t="s">
        <v>34</v>
      </c>
      <c r="F26" s="99">
        <v>2</v>
      </c>
      <c r="G26" s="100">
        <v>2</v>
      </c>
      <c r="H26" s="47"/>
    </row>
    <row r="27" spans="1:7" s="23" customFormat="1" ht="29.25" customHeight="1">
      <c r="A27" s="16"/>
      <c r="B27" s="58" t="s">
        <v>18</v>
      </c>
      <c r="C27" s="17"/>
      <c r="D27" s="154"/>
      <c r="E27" s="141"/>
      <c r="F27" s="91">
        <f>SUM(F25:F26)</f>
        <v>6</v>
      </c>
      <c r="G27" s="101">
        <f>SUM(G25:G26)</f>
        <v>4</v>
      </c>
    </row>
    <row r="28" spans="1:7" ht="71.25" customHeight="1">
      <c r="A28" s="1" t="s">
        <v>35</v>
      </c>
      <c r="B28" s="61" t="s">
        <v>36</v>
      </c>
      <c r="C28" s="1" t="s">
        <v>5</v>
      </c>
      <c r="D28" s="137" t="s">
        <v>253</v>
      </c>
      <c r="E28" s="139" t="s">
        <v>228</v>
      </c>
      <c r="F28" s="102">
        <v>4</v>
      </c>
      <c r="G28" s="102">
        <v>0</v>
      </c>
    </row>
    <row r="29" spans="1:7" ht="123" customHeight="1">
      <c r="A29" s="232" t="s">
        <v>37</v>
      </c>
      <c r="B29" s="240" t="s">
        <v>38</v>
      </c>
      <c r="C29" s="1" t="s">
        <v>5</v>
      </c>
      <c r="D29" s="155" t="s">
        <v>167</v>
      </c>
      <c r="E29" s="155" t="s">
        <v>168</v>
      </c>
      <c r="F29" s="103">
        <v>5</v>
      </c>
      <c r="G29" s="104">
        <v>4</v>
      </c>
    </row>
    <row r="30" spans="1:7" ht="113.25" customHeight="1">
      <c r="A30" s="232"/>
      <c r="B30" s="240"/>
      <c r="C30" s="1" t="s">
        <v>7</v>
      </c>
      <c r="D30" s="155" t="s">
        <v>318</v>
      </c>
      <c r="E30" s="155" t="s">
        <v>39</v>
      </c>
      <c r="F30" s="103">
        <v>4</v>
      </c>
      <c r="G30" s="132" t="s">
        <v>250</v>
      </c>
    </row>
    <row r="31" spans="1:7" ht="95.25" customHeight="1">
      <c r="A31" s="232"/>
      <c r="B31" s="240"/>
      <c r="C31" s="1" t="s">
        <v>12</v>
      </c>
      <c r="D31" s="156" t="s">
        <v>169</v>
      </c>
      <c r="E31" s="156" t="s">
        <v>69</v>
      </c>
      <c r="F31" s="103">
        <v>6</v>
      </c>
      <c r="G31" s="104">
        <v>5</v>
      </c>
    </row>
    <row r="32" spans="1:7" ht="62.25" customHeight="1">
      <c r="A32" s="232"/>
      <c r="B32" s="240"/>
      <c r="C32" s="1" t="s">
        <v>14</v>
      </c>
      <c r="D32" s="155" t="s">
        <v>340</v>
      </c>
      <c r="E32" s="155" t="s">
        <v>13</v>
      </c>
      <c r="F32" s="103">
        <v>2</v>
      </c>
      <c r="G32" s="104">
        <v>1</v>
      </c>
    </row>
    <row r="33" spans="1:7" ht="34.5" customHeight="1">
      <c r="A33" s="16"/>
      <c r="B33" s="62" t="s">
        <v>18</v>
      </c>
      <c r="C33" s="51"/>
      <c r="D33" s="140"/>
      <c r="E33" s="157"/>
      <c r="F33" s="105">
        <f>SUM(F29:F32)</f>
        <v>17</v>
      </c>
      <c r="G33" s="105">
        <f>SUM(G29:G32)</f>
        <v>10</v>
      </c>
    </row>
    <row r="34" spans="1:7" ht="75" customHeight="1">
      <c r="A34" s="73" t="s">
        <v>40</v>
      </c>
      <c r="B34" s="184" t="s">
        <v>289</v>
      </c>
      <c r="C34" s="72" t="s">
        <v>5</v>
      </c>
      <c r="D34" s="156" t="s">
        <v>265</v>
      </c>
      <c r="E34" s="156" t="s">
        <v>227</v>
      </c>
      <c r="F34" s="106">
        <v>3</v>
      </c>
      <c r="G34" s="106">
        <v>2</v>
      </c>
    </row>
    <row r="35" spans="1:7" ht="75.75" customHeight="1">
      <c r="A35" s="232" t="s">
        <v>45</v>
      </c>
      <c r="B35" s="241" t="s">
        <v>41</v>
      </c>
      <c r="C35" s="27" t="s">
        <v>5</v>
      </c>
      <c r="D35" s="158" t="s">
        <v>147</v>
      </c>
      <c r="E35" s="146" t="s">
        <v>42</v>
      </c>
      <c r="F35" s="107">
        <v>6</v>
      </c>
      <c r="G35" s="108">
        <v>6</v>
      </c>
    </row>
    <row r="36" spans="1:7" ht="45.75" customHeight="1">
      <c r="A36" s="232"/>
      <c r="B36" s="242"/>
      <c r="C36" s="1" t="s">
        <v>7</v>
      </c>
      <c r="D36" s="147" t="s">
        <v>210</v>
      </c>
      <c r="E36" s="147" t="s">
        <v>163</v>
      </c>
      <c r="F36" s="94">
        <v>6</v>
      </c>
      <c r="G36" s="89">
        <v>3</v>
      </c>
    </row>
    <row r="37" spans="1:7" ht="75" customHeight="1">
      <c r="A37" s="232"/>
      <c r="B37" s="242"/>
      <c r="C37" s="1" t="s">
        <v>12</v>
      </c>
      <c r="D37" s="159" t="s">
        <v>160</v>
      </c>
      <c r="E37" s="153" t="s">
        <v>172</v>
      </c>
      <c r="F37" s="94">
        <v>6</v>
      </c>
      <c r="G37" s="89">
        <v>6</v>
      </c>
    </row>
    <row r="38" spans="1:7" ht="129" customHeight="1">
      <c r="A38" s="232"/>
      <c r="B38" s="242"/>
      <c r="C38" s="3" t="s">
        <v>14</v>
      </c>
      <c r="D38" s="147" t="s">
        <v>254</v>
      </c>
      <c r="E38" s="147" t="s">
        <v>43</v>
      </c>
      <c r="F38" s="94">
        <v>12</v>
      </c>
      <c r="G38" s="89">
        <v>10</v>
      </c>
    </row>
    <row r="39" spans="1:7" ht="55.5" customHeight="1">
      <c r="A39" s="232"/>
      <c r="B39" s="242"/>
      <c r="C39" s="3" t="s">
        <v>15</v>
      </c>
      <c r="D39" s="147" t="s">
        <v>44</v>
      </c>
      <c r="E39" s="147" t="s">
        <v>171</v>
      </c>
      <c r="F39" s="94">
        <v>3</v>
      </c>
      <c r="G39" s="89">
        <v>3</v>
      </c>
    </row>
    <row r="40" spans="1:7" ht="55.5" customHeight="1">
      <c r="A40" s="232"/>
      <c r="B40" s="242"/>
      <c r="C40" s="3" t="s">
        <v>27</v>
      </c>
      <c r="D40" s="147" t="s">
        <v>203</v>
      </c>
      <c r="E40" s="147" t="s">
        <v>194</v>
      </c>
      <c r="F40" s="94">
        <v>7</v>
      </c>
      <c r="G40" s="89">
        <v>3</v>
      </c>
    </row>
    <row r="41" spans="1:7" ht="97.5" customHeight="1">
      <c r="A41" s="232"/>
      <c r="B41" s="242"/>
      <c r="C41" s="3" t="s">
        <v>28</v>
      </c>
      <c r="D41" s="159" t="s">
        <v>159</v>
      </c>
      <c r="E41" s="147" t="s">
        <v>69</v>
      </c>
      <c r="F41" s="94">
        <v>4</v>
      </c>
      <c r="G41" s="89">
        <v>4</v>
      </c>
    </row>
    <row r="42" spans="1:7" ht="58.5" customHeight="1">
      <c r="A42" s="232"/>
      <c r="B42" s="242"/>
      <c r="C42" s="3" t="s">
        <v>35</v>
      </c>
      <c r="D42" s="149" t="s">
        <v>149</v>
      </c>
      <c r="E42" s="149" t="s">
        <v>150</v>
      </c>
      <c r="F42" s="94">
        <v>6</v>
      </c>
      <c r="G42" s="89">
        <v>6</v>
      </c>
    </row>
    <row r="43" spans="1:7" ht="73.5" customHeight="1">
      <c r="A43" s="232"/>
      <c r="B43" s="242"/>
      <c r="C43" s="3" t="s">
        <v>37</v>
      </c>
      <c r="D43" s="147" t="s">
        <v>285</v>
      </c>
      <c r="E43" s="147" t="s">
        <v>11</v>
      </c>
      <c r="F43" s="94">
        <v>7</v>
      </c>
      <c r="G43" s="89">
        <v>6</v>
      </c>
    </row>
    <row r="44" spans="1:7" ht="79.5" customHeight="1">
      <c r="A44" s="232"/>
      <c r="B44" s="242"/>
      <c r="C44" s="3" t="s">
        <v>40</v>
      </c>
      <c r="D44" s="147" t="s">
        <v>286</v>
      </c>
      <c r="E44" s="147" t="s">
        <v>11</v>
      </c>
      <c r="F44" s="94">
        <v>3</v>
      </c>
      <c r="G44" s="89">
        <v>3</v>
      </c>
    </row>
    <row r="45" spans="1:7" ht="67.5" customHeight="1">
      <c r="A45" s="232"/>
      <c r="B45" s="242"/>
      <c r="C45" s="3" t="s">
        <v>45</v>
      </c>
      <c r="D45" s="160" t="s">
        <v>255</v>
      </c>
      <c r="E45" s="147" t="s">
        <v>47</v>
      </c>
      <c r="F45" s="94">
        <v>5</v>
      </c>
      <c r="G45" s="89">
        <v>5</v>
      </c>
    </row>
    <row r="46" spans="1:7" ht="60" customHeight="1">
      <c r="A46" s="232"/>
      <c r="B46" s="242"/>
      <c r="C46" s="80" t="s">
        <v>46</v>
      </c>
      <c r="D46" s="144" t="s">
        <v>256</v>
      </c>
      <c r="E46" s="161" t="s">
        <v>229</v>
      </c>
      <c r="F46" s="94">
        <v>7</v>
      </c>
      <c r="G46" s="89">
        <v>3</v>
      </c>
    </row>
    <row r="47" spans="1:7" ht="69.75" customHeight="1">
      <c r="A47" s="232"/>
      <c r="B47" s="242"/>
      <c r="C47" s="3" t="s">
        <v>48</v>
      </c>
      <c r="D47" s="137" t="s">
        <v>257</v>
      </c>
      <c r="E47" s="160" t="s">
        <v>230</v>
      </c>
      <c r="F47" s="109">
        <v>3</v>
      </c>
      <c r="G47" s="98">
        <v>3</v>
      </c>
    </row>
    <row r="48" spans="1:7" ht="106.5" customHeight="1">
      <c r="A48" s="232"/>
      <c r="B48" s="242"/>
      <c r="C48" s="70" t="s">
        <v>49</v>
      </c>
      <c r="D48" s="162" t="s">
        <v>333</v>
      </c>
      <c r="E48" s="162" t="s">
        <v>51</v>
      </c>
      <c r="F48" s="110">
        <v>19</v>
      </c>
      <c r="G48" s="111">
        <v>10</v>
      </c>
    </row>
    <row r="49" spans="1:7" ht="107.25" customHeight="1">
      <c r="A49" s="232"/>
      <c r="B49" s="242"/>
      <c r="C49" s="71" t="s">
        <v>50</v>
      </c>
      <c r="D49" s="159" t="s">
        <v>334</v>
      </c>
      <c r="E49" s="159" t="s">
        <v>173</v>
      </c>
      <c r="F49" s="112">
        <v>4</v>
      </c>
      <c r="G49" s="100">
        <v>3</v>
      </c>
    </row>
    <row r="50" spans="1:7" ht="74.25" customHeight="1">
      <c r="A50" s="232"/>
      <c r="B50" s="242"/>
      <c r="C50" s="71" t="s">
        <v>52</v>
      </c>
      <c r="D50" s="159" t="s">
        <v>224</v>
      </c>
      <c r="E50" s="159" t="s">
        <v>173</v>
      </c>
      <c r="F50" s="112">
        <v>2</v>
      </c>
      <c r="G50" s="100">
        <v>2</v>
      </c>
    </row>
    <row r="51" spans="1:7" ht="99" customHeight="1">
      <c r="A51" s="232"/>
      <c r="B51" s="242"/>
      <c r="C51" s="56" t="s">
        <v>54</v>
      </c>
      <c r="D51" s="146" t="s">
        <v>287</v>
      </c>
      <c r="E51" s="146" t="s">
        <v>53</v>
      </c>
      <c r="F51" s="107">
        <v>6</v>
      </c>
      <c r="G51" s="133" t="s">
        <v>251</v>
      </c>
    </row>
    <row r="52" spans="1:11" ht="115.5" customHeight="1">
      <c r="A52" s="232"/>
      <c r="B52" s="242"/>
      <c r="C52" s="55" t="s">
        <v>55</v>
      </c>
      <c r="D52" s="147" t="s">
        <v>223</v>
      </c>
      <c r="E52" s="147" t="s">
        <v>170</v>
      </c>
      <c r="F52" s="94">
        <v>3</v>
      </c>
      <c r="G52" s="132" t="s">
        <v>249</v>
      </c>
      <c r="K52" s="24"/>
    </row>
    <row r="53" spans="1:7" ht="67.5" customHeight="1">
      <c r="A53" s="232"/>
      <c r="B53" s="242"/>
      <c r="C53" s="3" t="s">
        <v>58</v>
      </c>
      <c r="D53" s="147" t="s">
        <v>56</v>
      </c>
      <c r="E53" s="147" t="s">
        <v>57</v>
      </c>
      <c r="F53" s="94">
        <v>2</v>
      </c>
      <c r="G53" s="98">
        <v>2</v>
      </c>
    </row>
    <row r="54" spans="1:8" ht="114.75" customHeight="1">
      <c r="A54" s="232"/>
      <c r="B54" s="242"/>
      <c r="C54" s="55" t="s">
        <v>60</v>
      </c>
      <c r="D54" s="147" t="s">
        <v>288</v>
      </c>
      <c r="E54" s="147" t="s">
        <v>59</v>
      </c>
      <c r="F54" s="94">
        <v>3</v>
      </c>
      <c r="G54" s="113">
        <v>3</v>
      </c>
      <c r="H54" s="25"/>
    </row>
    <row r="55" spans="1:8" ht="71.25" customHeight="1">
      <c r="A55" s="232"/>
      <c r="B55" s="243"/>
      <c r="C55" s="3" t="s">
        <v>75</v>
      </c>
      <c r="D55" s="147" t="s">
        <v>61</v>
      </c>
      <c r="E55" s="147" t="s">
        <v>17</v>
      </c>
      <c r="F55" s="208">
        <v>8</v>
      </c>
      <c r="G55" s="100">
        <v>6</v>
      </c>
      <c r="H55" s="26"/>
    </row>
    <row r="56" spans="1:7" s="23" customFormat="1" ht="33" customHeight="1">
      <c r="A56" s="50"/>
      <c r="B56" s="62" t="s">
        <v>18</v>
      </c>
      <c r="C56" s="51"/>
      <c r="D56" s="154"/>
      <c r="E56" s="141"/>
      <c r="F56" s="105">
        <f>SUM(F35:F55)</f>
        <v>122</v>
      </c>
      <c r="G56" s="101">
        <f>G35+G36+G37+G38+G39+G40+G41+G42+G43+G44+G45+G46+G47+G48+G49+G50+G53+G54+G55</f>
        <v>87</v>
      </c>
    </row>
    <row r="57" spans="1:7" s="22" customFormat="1" ht="58.5" customHeight="1">
      <c r="A57" s="52" t="s">
        <v>46</v>
      </c>
      <c r="B57" s="63" t="s">
        <v>62</v>
      </c>
      <c r="C57" s="53" t="s">
        <v>5</v>
      </c>
      <c r="D57" s="159" t="s">
        <v>211</v>
      </c>
      <c r="E57" s="163" t="s">
        <v>13</v>
      </c>
      <c r="F57" s="114">
        <v>5</v>
      </c>
      <c r="G57" s="115">
        <v>5</v>
      </c>
    </row>
    <row r="58" spans="1:7" s="22" customFormat="1" ht="87" customHeight="1">
      <c r="A58" s="49" t="s">
        <v>48</v>
      </c>
      <c r="B58" s="63" t="s">
        <v>252</v>
      </c>
      <c r="C58" s="1" t="s">
        <v>5</v>
      </c>
      <c r="D58" s="139" t="s">
        <v>306</v>
      </c>
      <c r="E58" s="139" t="s">
        <v>174</v>
      </c>
      <c r="F58" s="88">
        <v>5</v>
      </c>
      <c r="G58" s="89">
        <v>0</v>
      </c>
    </row>
    <row r="59" spans="1:7" s="23" customFormat="1" ht="33.75" customHeight="1">
      <c r="A59" s="16"/>
      <c r="B59" s="58" t="s">
        <v>18</v>
      </c>
      <c r="C59" s="17"/>
      <c r="D59" s="154"/>
      <c r="E59" s="141"/>
      <c r="F59" s="91">
        <f>SUM(F58:F58)</f>
        <v>5</v>
      </c>
      <c r="G59" s="91">
        <f>SUM(G58:G58)</f>
        <v>0</v>
      </c>
    </row>
    <row r="60" spans="1:7" s="23" customFormat="1" ht="122.25" customHeight="1">
      <c r="A60" s="251" t="s">
        <v>49</v>
      </c>
      <c r="B60" s="248" t="s">
        <v>64</v>
      </c>
      <c r="C60" s="54" t="s">
        <v>5</v>
      </c>
      <c r="D60" s="200" t="s">
        <v>321</v>
      </c>
      <c r="E60" s="201" t="s">
        <v>13</v>
      </c>
      <c r="F60" s="202">
        <v>3</v>
      </c>
      <c r="G60" s="202">
        <v>1</v>
      </c>
    </row>
    <row r="61" spans="1:7" s="23" customFormat="1" ht="93" customHeight="1">
      <c r="A61" s="252"/>
      <c r="B61" s="249"/>
      <c r="C61" s="199" t="s">
        <v>7</v>
      </c>
      <c r="D61" s="144" t="s">
        <v>322</v>
      </c>
      <c r="E61" s="176" t="s">
        <v>229</v>
      </c>
      <c r="F61" s="106">
        <v>2</v>
      </c>
      <c r="G61" s="106">
        <v>0</v>
      </c>
    </row>
    <row r="62" spans="1:7" s="23" customFormat="1" ht="89.25" customHeight="1">
      <c r="A62" s="253"/>
      <c r="B62" s="250"/>
      <c r="C62" s="54" t="s">
        <v>12</v>
      </c>
      <c r="D62" s="198" t="s">
        <v>287</v>
      </c>
      <c r="E62" s="198" t="s">
        <v>65</v>
      </c>
      <c r="F62" s="203">
        <v>3</v>
      </c>
      <c r="G62" s="133" t="s">
        <v>248</v>
      </c>
    </row>
    <row r="63" spans="1:7" s="23" customFormat="1" ht="39" customHeight="1">
      <c r="A63" s="16"/>
      <c r="B63" s="58" t="s">
        <v>18</v>
      </c>
      <c r="C63" s="17"/>
      <c r="D63" s="154"/>
      <c r="E63" s="141"/>
      <c r="F63" s="91">
        <f>SUM(F60:F62)</f>
        <v>8</v>
      </c>
      <c r="G63" s="91">
        <f>SUM(G60:G62)</f>
        <v>1</v>
      </c>
    </row>
    <row r="64" spans="1:7" s="23" customFormat="1" ht="118.5" customHeight="1">
      <c r="A64" s="82" t="s">
        <v>50</v>
      </c>
      <c r="B64" s="81" t="s">
        <v>66</v>
      </c>
      <c r="C64" s="54" t="s">
        <v>5</v>
      </c>
      <c r="D64" s="152" t="s">
        <v>326</v>
      </c>
      <c r="E64" s="152" t="s">
        <v>175</v>
      </c>
      <c r="F64" s="102">
        <v>6</v>
      </c>
      <c r="G64" s="104">
        <v>1</v>
      </c>
    </row>
    <row r="65" spans="1:7" s="22" customFormat="1" ht="40.5" customHeight="1">
      <c r="A65" s="16"/>
      <c r="B65" s="58" t="s">
        <v>18</v>
      </c>
      <c r="C65" s="17"/>
      <c r="D65" s="154"/>
      <c r="E65" s="141"/>
      <c r="F65" s="91">
        <f>SUM(F64:F64)</f>
        <v>6</v>
      </c>
      <c r="G65" s="91">
        <f>SUM(G64:G64)</f>
        <v>1</v>
      </c>
    </row>
    <row r="66" spans="1:7" s="22" customFormat="1" ht="119.25" customHeight="1">
      <c r="A66" s="254" t="s">
        <v>52</v>
      </c>
      <c r="B66" s="255" t="s">
        <v>67</v>
      </c>
      <c r="C66" s="28" t="s">
        <v>5</v>
      </c>
      <c r="D66" s="139" t="s">
        <v>325</v>
      </c>
      <c r="E66" s="139" t="s">
        <v>13</v>
      </c>
      <c r="F66" s="116">
        <v>2</v>
      </c>
      <c r="G66" s="117">
        <v>1</v>
      </c>
    </row>
    <row r="67" spans="1:7" s="22" customFormat="1" ht="81.75" customHeight="1">
      <c r="A67" s="254"/>
      <c r="B67" s="255"/>
      <c r="C67" s="28" t="s">
        <v>7</v>
      </c>
      <c r="D67" s="137" t="s">
        <v>258</v>
      </c>
      <c r="E67" s="139" t="s">
        <v>228</v>
      </c>
      <c r="F67" s="116">
        <v>2</v>
      </c>
      <c r="G67" s="117">
        <v>0</v>
      </c>
    </row>
    <row r="68" spans="1:7" s="22" customFormat="1" ht="33.75" customHeight="1">
      <c r="A68" s="16"/>
      <c r="B68" s="58" t="s">
        <v>18</v>
      </c>
      <c r="C68" s="51"/>
      <c r="D68" s="140"/>
      <c r="E68" s="157"/>
      <c r="F68" s="105">
        <f>SUM(F66:F67)</f>
        <v>4</v>
      </c>
      <c r="G68" s="105">
        <f>SUM(G66:G67)</f>
        <v>1</v>
      </c>
    </row>
    <row r="69" spans="1:7" s="22" customFormat="1" ht="72">
      <c r="A69" s="246" t="s">
        <v>54</v>
      </c>
      <c r="B69" s="280" t="s">
        <v>68</v>
      </c>
      <c r="C69" s="72" t="s">
        <v>5</v>
      </c>
      <c r="D69" s="192" t="s">
        <v>309</v>
      </c>
      <c r="E69" s="192" t="s">
        <v>310</v>
      </c>
      <c r="F69" s="106">
        <v>1</v>
      </c>
      <c r="G69" s="106">
        <v>0</v>
      </c>
    </row>
    <row r="70" spans="1:7" s="22" customFormat="1" ht="87.75" customHeight="1">
      <c r="A70" s="247"/>
      <c r="B70" s="247"/>
      <c r="C70" s="27" t="s">
        <v>7</v>
      </c>
      <c r="D70" s="190" t="s">
        <v>280</v>
      </c>
      <c r="E70" s="191" t="s">
        <v>69</v>
      </c>
      <c r="F70" s="87">
        <v>2</v>
      </c>
      <c r="G70" s="108">
        <v>2</v>
      </c>
    </row>
    <row r="71" spans="1:7" s="22" customFormat="1" ht="44.25" customHeight="1">
      <c r="A71" s="17"/>
      <c r="B71" s="58" t="s">
        <v>18</v>
      </c>
      <c r="C71" s="17"/>
      <c r="D71" s="154"/>
      <c r="E71" s="141"/>
      <c r="F71" s="91">
        <f>SUM(F69:F70)</f>
        <v>3</v>
      </c>
      <c r="G71" s="91">
        <f>SUM(G69:G70)</f>
        <v>2</v>
      </c>
    </row>
    <row r="72" spans="1:7" s="22" customFormat="1" ht="151.5" customHeight="1">
      <c r="A72" s="244" t="s">
        <v>55</v>
      </c>
      <c r="B72" s="245" t="s">
        <v>70</v>
      </c>
      <c r="C72" s="1" t="s">
        <v>5</v>
      </c>
      <c r="D72" s="164" t="s">
        <v>291</v>
      </c>
      <c r="E72" s="165" t="s">
        <v>176</v>
      </c>
      <c r="F72" s="92">
        <v>5</v>
      </c>
      <c r="G72" s="89">
        <v>4</v>
      </c>
    </row>
    <row r="73" spans="1:7" s="22" customFormat="1" ht="124.5" customHeight="1">
      <c r="A73" s="238"/>
      <c r="B73" s="238"/>
      <c r="C73" s="1" t="s">
        <v>7</v>
      </c>
      <c r="D73" s="156" t="s">
        <v>290</v>
      </c>
      <c r="E73" s="166" t="s">
        <v>246</v>
      </c>
      <c r="F73" s="92">
        <v>1</v>
      </c>
      <c r="G73" s="89">
        <v>0</v>
      </c>
    </row>
    <row r="74" spans="1:7" s="22" customFormat="1" ht="37.5" customHeight="1">
      <c r="A74" s="16"/>
      <c r="B74" s="58" t="s">
        <v>18</v>
      </c>
      <c r="C74" s="17"/>
      <c r="D74" s="154"/>
      <c r="E74" s="141"/>
      <c r="F74" s="91">
        <f>SUM(F72:F73)</f>
        <v>6</v>
      </c>
      <c r="G74" s="91">
        <f>SUM(G72:G73)</f>
        <v>4</v>
      </c>
    </row>
    <row r="75" spans="1:7" s="22" customFormat="1" ht="108.75" customHeight="1">
      <c r="A75" s="28" t="s">
        <v>58</v>
      </c>
      <c r="B75" s="57" t="s">
        <v>71</v>
      </c>
      <c r="C75" s="1" t="s">
        <v>5</v>
      </c>
      <c r="D75" s="167" t="s">
        <v>319</v>
      </c>
      <c r="E75" s="167" t="s">
        <v>13</v>
      </c>
      <c r="F75" s="92">
        <v>5</v>
      </c>
      <c r="G75" s="89">
        <v>3</v>
      </c>
    </row>
    <row r="76" spans="1:7" s="22" customFormat="1" ht="63.75" customHeight="1">
      <c r="A76" s="28" t="s">
        <v>60</v>
      </c>
      <c r="B76" s="57" t="s">
        <v>72</v>
      </c>
      <c r="C76" s="1" t="s">
        <v>5</v>
      </c>
      <c r="D76" s="139" t="s">
        <v>259</v>
      </c>
      <c r="E76" s="139" t="s">
        <v>231</v>
      </c>
      <c r="F76" s="92">
        <v>3</v>
      </c>
      <c r="G76" s="89">
        <v>3</v>
      </c>
    </row>
    <row r="77" spans="1:7" s="22" customFormat="1" ht="114" customHeight="1">
      <c r="A77" s="232" t="s">
        <v>75</v>
      </c>
      <c r="B77" s="231" t="s">
        <v>73</v>
      </c>
      <c r="C77" s="1" t="s">
        <v>5</v>
      </c>
      <c r="D77" s="155" t="s">
        <v>177</v>
      </c>
      <c r="E77" s="155" t="s">
        <v>74</v>
      </c>
      <c r="F77" s="89">
        <v>6</v>
      </c>
      <c r="G77" s="89">
        <v>3</v>
      </c>
    </row>
    <row r="78" spans="1:7" s="22" customFormat="1" ht="51.75" customHeight="1">
      <c r="A78" s="232"/>
      <c r="B78" s="231"/>
      <c r="C78" s="1" t="s">
        <v>7</v>
      </c>
      <c r="D78" s="155" t="s">
        <v>260</v>
      </c>
      <c r="E78" s="155" t="s">
        <v>231</v>
      </c>
      <c r="F78" s="90">
        <v>24</v>
      </c>
      <c r="G78" s="90">
        <v>16</v>
      </c>
    </row>
    <row r="79" spans="1:7" s="20" customFormat="1" ht="39" customHeight="1">
      <c r="A79" s="16"/>
      <c r="B79" s="58" t="s">
        <v>18</v>
      </c>
      <c r="C79" s="17"/>
      <c r="D79" s="154"/>
      <c r="E79" s="141"/>
      <c r="F79" s="91">
        <f>SUM(F77:F78)</f>
        <v>30</v>
      </c>
      <c r="G79" s="91">
        <f>SUM(G77+G78)</f>
        <v>19</v>
      </c>
    </row>
    <row r="80" spans="1:7" s="22" customFormat="1" ht="45.75" customHeight="1">
      <c r="A80" s="256" t="s">
        <v>78</v>
      </c>
      <c r="B80" s="233" t="s">
        <v>76</v>
      </c>
      <c r="C80" s="1" t="s">
        <v>5</v>
      </c>
      <c r="D80" s="155" t="s">
        <v>77</v>
      </c>
      <c r="E80" s="155" t="s">
        <v>178</v>
      </c>
      <c r="F80" s="92">
        <v>3</v>
      </c>
      <c r="G80" s="89">
        <v>2</v>
      </c>
    </row>
    <row r="81" spans="1:7" s="22" customFormat="1" ht="92.25" customHeight="1">
      <c r="A81" s="247"/>
      <c r="B81" s="238"/>
      <c r="C81" s="1" t="s">
        <v>7</v>
      </c>
      <c r="D81" s="155" t="s">
        <v>343</v>
      </c>
      <c r="E81" s="155" t="s">
        <v>344</v>
      </c>
      <c r="F81" s="92">
        <v>6</v>
      </c>
      <c r="G81" s="89">
        <v>6</v>
      </c>
    </row>
    <row r="82" spans="1:7" s="22" customFormat="1" ht="37.5" customHeight="1">
      <c r="A82" s="209"/>
      <c r="B82" s="210" t="s">
        <v>18</v>
      </c>
      <c r="C82" s="211"/>
      <c r="D82" s="212"/>
      <c r="E82" s="212"/>
      <c r="F82" s="213">
        <f>SUM(F80:F81)</f>
        <v>9</v>
      </c>
      <c r="G82" s="214">
        <f>SUM(G80:G81)</f>
        <v>8</v>
      </c>
    </row>
    <row r="83" spans="1:7" s="22" customFormat="1" ht="36.75" customHeight="1">
      <c r="A83" s="1" t="s">
        <v>81</v>
      </c>
      <c r="B83" s="57" t="s">
        <v>79</v>
      </c>
      <c r="C83" s="1">
        <v>1</v>
      </c>
      <c r="D83" s="139" t="s">
        <v>80</v>
      </c>
      <c r="E83" s="139" t="s">
        <v>179</v>
      </c>
      <c r="F83" s="92">
        <v>15</v>
      </c>
      <c r="G83" s="89">
        <v>11</v>
      </c>
    </row>
    <row r="84" spans="1:7" s="22" customFormat="1" ht="122.25" customHeight="1">
      <c r="A84" s="232" t="s">
        <v>85</v>
      </c>
      <c r="B84" s="233" t="s">
        <v>82</v>
      </c>
      <c r="C84" s="1">
        <v>1</v>
      </c>
      <c r="D84" s="155" t="s">
        <v>180</v>
      </c>
      <c r="E84" s="155" t="s">
        <v>338</v>
      </c>
      <c r="F84" s="103">
        <v>3</v>
      </c>
      <c r="G84" s="89">
        <v>1</v>
      </c>
    </row>
    <row r="85" spans="1:7" s="22" customFormat="1" ht="54">
      <c r="A85" s="232"/>
      <c r="B85" s="234"/>
      <c r="C85" s="1">
        <v>2</v>
      </c>
      <c r="D85" s="155" t="s">
        <v>181</v>
      </c>
      <c r="E85" s="155" t="s">
        <v>24</v>
      </c>
      <c r="F85" s="103">
        <v>9</v>
      </c>
      <c r="G85" s="89">
        <v>5</v>
      </c>
    </row>
    <row r="86" spans="1:7" s="22" customFormat="1" ht="62.25" customHeight="1">
      <c r="A86" s="232"/>
      <c r="B86" s="234"/>
      <c r="C86" s="1">
        <v>3</v>
      </c>
      <c r="D86" s="155" t="s">
        <v>292</v>
      </c>
      <c r="E86" s="155" t="s">
        <v>47</v>
      </c>
      <c r="F86" s="103">
        <v>3</v>
      </c>
      <c r="G86" s="89">
        <v>2</v>
      </c>
    </row>
    <row r="87" spans="1:7" s="22" customFormat="1" ht="56.25" customHeight="1">
      <c r="A87" s="232"/>
      <c r="B87" s="234"/>
      <c r="C87" s="1">
        <v>4</v>
      </c>
      <c r="D87" s="156" t="s">
        <v>293</v>
      </c>
      <c r="E87" s="155" t="s">
        <v>230</v>
      </c>
      <c r="F87" s="103">
        <v>15</v>
      </c>
      <c r="G87" s="89">
        <v>14</v>
      </c>
    </row>
    <row r="88" spans="1:7" s="22" customFormat="1" ht="78.75" customHeight="1">
      <c r="A88" s="232"/>
      <c r="B88" s="235"/>
      <c r="C88" s="1">
        <v>5</v>
      </c>
      <c r="D88" s="155" t="s">
        <v>83</v>
      </c>
      <c r="E88" s="155" t="s">
        <v>84</v>
      </c>
      <c r="F88" s="103">
        <v>3</v>
      </c>
      <c r="G88" s="90">
        <v>2</v>
      </c>
    </row>
    <row r="89" spans="1:7" s="20" customFormat="1" ht="30" customHeight="1">
      <c r="A89" s="16"/>
      <c r="B89" s="58" t="s">
        <v>18</v>
      </c>
      <c r="C89" s="17"/>
      <c r="D89" s="140"/>
      <c r="E89" s="157"/>
      <c r="F89" s="91">
        <f>SUM(F84:F88)</f>
        <v>33</v>
      </c>
      <c r="G89" s="91">
        <f>SUM(G84:G88)</f>
        <v>24</v>
      </c>
    </row>
    <row r="90" spans="1:7" s="20" customFormat="1" ht="59.25" customHeight="1">
      <c r="A90" s="283" t="s">
        <v>88</v>
      </c>
      <c r="B90" s="257" t="s">
        <v>86</v>
      </c>
      <c r="C90" s="73" t="s">
        <v>5</v>
      </c>
      <c r="D90" s="144" t="s">
        <v>219</v>
      </c>
      <c r="E90" s="144" t="s">
        <v>220</v>
      </c>
      <c r="F90" s="118">
        <v>6</v>
      </c>
      <c r="G90" s="104">
        <v>1</v>
      </c>
    </row>
    <row r="91" spans="1:7" s="20" customFormat="1" ht="81.75" customHeight="1">
      <c r="A91" s="284"/>
      <c r="B91" s="258"/>
      <c r="C91" s="73" t="s">
        <v>7</v>
      </c>
      <c r="D91" s="144" t="s">
        <v>218</v>
      </c>
      <c r="E91" s="144" t="s">
        <v>204</v>
      </c>
      <c r="F91" s="118">
        <v>1</v>
      </c>
      <c r="G91" s="104">
        <v>1</v>
      </c>
    </row>
    <row r="92" spans="1:7" s="20" customFormat="1" ht="136.5" customHeight="1">
      <c r="A92" s="284"/>
      <c r="B92" s="258"/>
      <c r="C92" s="73" t="s">
        <v>12</v>
      </c>
      <c r="D92" s="144" t="s">
        <v>212</v>
      </c>
      <c r="E92" s="144" t="s">
        <v>213</v>
      </c>
      <c r="F92" s="118">
        <v>4</v>
      </c>
      <c r="G92" s="104">
        <v>1</v>
      </c>
    </row>
    <row r="93" spans="1:7" s="20" customFormat="1" ht="97.5" customHeight="1">
      <c r="A93" s="284"/>
      <c r="B93" s="258"/>
      <c r="C93" s="15" t="s">
        <v>14</v>
      </c>
      <c r="D93" s="137" t="s">
        <v>221</v>
      </c>
      <c r="E93" s="144" t="s">
        <v>222</v>
      </c>
      <c r="F93" s="118">
        <v>3</v>
      </c>
      <c r="G93" s="104">
        <v>1</v>
      </c>
    </row>
    <row r="94" spans="1:7" s="22" customFormat="1" ht="60.75" customHeight="1">
      <c r="A94" s="284"/>
      <c r="B94" s="258"/>
      <c r="C94" s="15" t="s">
        <v>15</v>
      </c>
      <c r="D94" s="168" t="s">
        <v>182</v>
      </c>
      <c r="E94" s="144" t="s">
        <v>206</v>
      </c>
      <c r="F94" s="119">
        <v>4</v>
      </c>
      <c r="G94" s="104">
        <v>1</v>
      </c>
    </row>
    <row r="95" spans="1:7" s="22" customFormat="1" ht="78.75" customHeight="1">
      <c r="A95" s="284"/>
      <c r="B95" s="258"/>
      <c r="C95" s="15" t="s">
        <v>27</v>
      </c>
      <c r="D95" s="137" t="s">
        <v>205</v>
      </c>
      <c r="E95" s="144" t="s">
        <v>207</v>
      </c>
      <c r="F95" s="119">
        <v>3</v>
      </c>
      <c r="G95" s="104">
        <v>1</v>
      </c>
    </row>
    <row r="96" spans="1:7" s="22" customFormat="1" ht="56.25" customHeight="1">
      <c r="A96" s="284"/>
      <c r="B96" s="258"/>
      <c r="C96" s="1" t="s">
        <v>28</v>
      </c>
      <c r="D96" s="153" t="s">
        <v>183</v>
      </c>
      <c r="E96" s="137" t="s">
        <v>208</v>
      </c>
      <c r="F96" s="120">
        <v>9</v>
      </c>
      <c r="G96" s="89">
        <v>1</v>
      </c>
    </row>
    <row r="97" spans="1:7" s="22" customFormat="1" ht="80.25" customHeight="1">
      <c r="A97" s="284"/>
      <c r="B97" s="258"/>
      <c r="C97" s="83" t="s">
        <v>35</v>
      </c>
      <c r="D97" s="204" t="s">
        <v>184</v>
      </c>
      <c r="E97" s="204" t="s">
        <v>87</v>
      </c>
      <c r="F97" s="121">
        <v>9</v>
      </c>
      <c r="G97" s="98">
        <v>3</v>
      </c>
    </row>
    <row r="98" spans="1:7" s="22" customFormat="1" ht="80.25" customHeight="1">
      <c r="A98" s="284"/>
      <c r="B98" s="258"/>
      <c r="C98" s="53" t="s">
        <v>37</v>
      </c>
      <c r="D98" s="152" t="s">
        <v>323</v>
      </c>
      <c r="E98" s="152" t="s">
        <v>324</v>
      </c>
      <c r="F98" s="122">
        <v>1</v>
      </c>
      <c r="G98" s="100">
        <v>0</v>
      </c>
    </row>
    <row r="99" spans="1:7" s="22" customFormat="1" ht="79.5" customHeight="1">
      <c r="A99" s="284"/>
      <c r="B99" s="258"/>
      <c r="C99" s="27" t="s">
        <v>40</v>
      </c>
      <c r="D99" s="205" t="s">
        <v>241</v>
      </c>
      <c r="E99" s="205" t="s">
        <v>151</v>
      </c>
      <c r="F99" s="206">
        <v>3</v>
      </c>
      <c r="G99" s="207">
        <v>3</v>
      </c>
    </row>
    <row r="100" spans="1:7" s="22" customFormat="1" ht="132" customHeight="1">
      <c r="A100" s="284"/>
      <c r="B100" s="258"/>
      <c r="C100" s="1" t="s">
        <v>45</v>
      </c>
      <c r="D100" s="144" t="s">
        <v>327</v>
      </c>
      <c r="E100" s="144" t="s">
        <v>247</v>
      </c>
      <c r="F100" s="122">
        <v>3</v>
      </c>
      <c r="G100" s="100">
        <v>1</v>
      </c>
    </row>
    <row r="101" spans="1:7" s="22" customFormat="1" ht="132" customHeight="1">
      <c r="A101" s="284"/>
      <c r="B101" s="258"/>
      <c r="C101" s="1" t="s">
        <v>46</v>
      </c>
      <c r="D101" s="144" t="s">
        <v>307</v>
      </c>
      <c r="E101" s="144" t="s">
        <v>308</v>
      </c>
      <c r="F101" s="122">
        <v>3</v>
      </c>
      <c r="G101" s="100">
        <v>3</v>
      </c>
    </row>
    <row r="102" spans="1:7" s="22" customFormat="1" ht="132" customHeight="1">
      <c r="A102" s="284"/>
      <c r="B102" s="258"/>
      <c r="C102" s="1" t="s">
        <v>48</v>
      </c>
      <c r="D102" s="144" t="s">
        <v>311</v>
      </c>
      <c r="E102" s="144" t="s">
        <v>312</v>
      </c>
      <c r="F102" s="122">
        <v>1</v>
      </c>
      <c r="G102" s="100">
        <v>0</v>
      </c>
    </row>
    <row r="103" spans="1:7" s="22" customFormat="1" ht="132" customHeight="1">
      <c r="A103" s="284"/>
      <c r="B103" s="258"/>
      <c r="C103" s="83" t="s">
        <v>49</v>
      </c>
      <c r="D103" s="144" t="s">
        <v>313</v>
      </c>
      <c r="E103" s="144" t="s">
        <v>314</v>
      </c>
      <c r="F103" s="122">
        <v>1</v>
      </c>
      <c r="G103" s="100">
        <v>0</v>
      </c>
    </row>
    <row r="104" spans="1:7" s="22" customFormat="1" ht="132" customHeight="1">
      <c r="A104" s="284"/>
      <c r="B104" s="258"/>
      <c r="C104" s="53" t="s">
        <v>50</v>
      </c>
      <c r="D104" s="144" t="s">
        <v>341</v>
      </c>
      <c r="E104" s="144" t="s">
        <v>342</v>
      </c>
      <c r="F104" s="122">
        <v>2</v>
      </c>
      <c r="G104" s="100">
        <v>2</v>
      </c>
    </row>
    <row r="105" spans="1:7" s="22" customFormat="1" ht="132" customHeight="1">
      <c r="A105" s="238"/>
      <c r="B105" s="259"/>
      <c r="C105" s="53" t="s">
        <v>52</v>
      </c>
      <c r="D105" s="144" t="s">
        <v>347</v>
      </c>
      <c r="E105" s="144" t="s">
        <v>348</v>
      </c>
      <c r="F105" s="122">
        <v>2</v>
      </c>
      <c r="G105" s="100">
        <v>2</v>
      </c>
    </row>
    <row r="106" spans="1:7" s="20" customFormat="1" ht="34.5" customHeight="1">
      <c r="A106" s="16"/>
      <c r="B106" s="186" t="s">
        <v>18</v>
      </c>
      <c r="C106" s="188"/>
      <c r="D106" s="187"/>
      <c r="E106" s="169"/>
      <c r="F106" s="101">
        <f>SUM(F90:F105)</f>
        <v>55</v>
      </c>
      <c r="G106" s="101">
        <f>SUM(G90:G105)</f>
        <v>21</v>
      </c>
    </row>
    <row r="107" spans="1:7" s="22" customFormat="1" ht="54">
      <c r="A107" s="1" t="s">
        <v>90</v>
      </c>
      <c r="B107" s="57" t="s">
        <v>89</v>
      </c>
      <c r="C107" s="27" t="s">
        <v>5</v>
      </c>
      <c r="D107" s="137" t="s">
        <v>242</v>
      </c>
      <c r="E107" s="139" t="s">
        <v>228</v>
      </c>
      <c r="F107" s="93">
        <v>3</v>
      </c>
      <c r="G107" s="123">
        <v>2</v>
      </c>
    </row>
    <row r="108" spans="1:7" s="22" customFormat="1" ht="68.25" customHeight="1">
      <c r="A108" s="1" t="s">
        <v>92</v>
      </c>
      <c r="B108" s="57" t="s">
        <v>91</v>
      </c>
      <c r="C108" s="77" t="s">
        <v>5</v>
      </c>
      <c r="D108" s="144" t="s">
        <v>243</v>
      </c>
      <c r="E108" s="170" t="s">
        <v>232</v>
      </c>
      <c r="F108" s="93">
        <v>4</v>
      </c>
      <c r="G108" s="123">
        <v>2</v>
      </c>
    </row>
    <row r="109" spans="1:7" s="22" customFormat="1" ht="152.25" customHeight="1">
      <c r="A109" s="256" t="s">
        <v>94</v>
      </c>
      <c r="B109" s="260" t="s">
        <v>93</v>
      </c>
      <c r="C109" s="224" t="s">
        <v>5</v>
      </c>
      <c r="D109" s="149" t="s">
        <v>282</v>
      </c>
      <c r="E109" s="148" t="s">
        <v>176</v>
      </c>
      <c r="F109" s="92">
        <v>10</v>
      </c>
      <c r="G109" s="89">
        <v>6</v>
      </c>
    </row>
    <row r="110" spans="1:7" s="22" customFormat="1" ht="129.75" customHeight="1">
      <c r="A110" s="253"/>
      <c r="B110" s="261"/>
      <c r="C110" s="225" t="s">
        <v>7</v>
      </c>
      <c r="D110" s="193" t="s">
        <v>315</v>
      </c>
      <c r="E110" s="194" t="s">
        <v>316</v>
      </c>
      <c r="F110" s="195">
        <v>1</v>
      </c>
      <c r="G110" s="98">
        <v>0</v>
      </c>
    </row>
    <row r="111" spans="1:7" s="22" customFormat="1" ht="129.75" customHeight="1">
      <c r="A111" s="247"/>
      <c r="B111" s="262"/>
      <c r="C111" s="226" t="s">
        <v>12</v>
      </c>
      <c r="D111" s="222" t="s">
        <v>349</v>
      </c>
      <c r="E111" s="223" t="s">
        <v>350</v>
      </c>
      <c r="F111" s="114">
        <v>1</v>
      </c>
      <c r="G111" s="100">
        <v>1</v>
      </c>
    </row>
    <row r="112" spans="1:7" s="22" customFormat="1" ht="42" customHeight="1">
      <c r="A112" s="227"/>
      <c r="B112" s="228" t="s">
        <v>18</v>
      </c>
      <c r="C112" s="86"/>
      <c r="D112" s="172"/>
      <c r="E112" s="173"/>
      <c r="F112" s="126">
        <f>SUM(F109:F111)</f>
        <v>12</v>
      </c>
      <c r="G112" s="126">
        <f>SUM(G109:G111)</f>
        <v>7</v>
      </c>
    </row>
    <row r="113" spans="1:7" ht="74.25" customHeight="1">
      <c r="A113" s="27" t="s">
        <v>96</v>
      </c>
      <c r="B113" s="196" t="s">
        <v>95</v>
      </c>
      <c r="C113" s="197" t="s">
        <v>5</v>
      </c>
      <c r="D113" s="137" t="s">
        <v>233</v>
      </c>
      <c r="E113" s="198" t="s">
        <v>228</v>
      </c>
      <c r="F113" s="87">
        <v>4</v>
      </c>
      <c r="G113" s="108">
        <v>3</v>
      </c>
    </row>
    <row r="114" spans="1:7" ht="108">
      <c r="A114" s="281" t="s">
        <v>98</v>
      </c>
      <c r="B114" s="276" t="s">
        <v>97</v>
      </c>
      <c r="C114" s="53" t="s">
        <v>5</v>
      </c>
      <c r="D114" s="181" t="s">
        <v>161</v>
      </c>
      <c r="E114" s="166" t="s">
        <v>266</v>
      </c>
      <c r="F114" s="124">
        <v>6</v>
      </c>
      <c r="G114" s="89">
        <v>3</v>
      </c>
    </row>
    <row r="115" spans="1:7" ht="70.5" customHeight="1">
      <c r="A115" s="282"/>
      <c r="B115" s="277"/>
      <c r="C115" s="53" t="s">
        <v>7</v>
      </c>
      <c r="D115" s="189" t="s">
        <v>185</v>
      </c>
      <c r="E115" s="166" t="s">
        <v>11</v>
      </c>
      <c r="F115" s="124">
        <v>2</v>
      </c>
      <c r="G115" s="89">
        <v>1</v>
      </c>
    </row>
    <row r="116" spans="1:7" ht="81.75" customHeight="1">
      <c r="A116" s="263" t="s">
        <v>98</v>
      </c>
      <c r="B116" s="278"/>
      <c r="C116" s="27" t="s">
        <v>12</v>
      </c>
      <c r="D116" s="171" t="s">
        <v>275</v>
      </c>
      <c r="E116" s="171" t="s">
        <v>276</v>
      </c>
      <c r="F116" s="124">
        <v>6</v>
      </c>
      <c r="G116" s="89">
        <v>3</v>
      </c>
    </row>
    <row r="117" spans="1:7" ht="71.25" customHeight="1">
      <c r="A117" s="238"/>
      <c r="B117" s="279"/>
      <c r="C117" s="1" t="s">
        <v>14</v>
      </c>
      <c r="D117" s="171" t="s">
        <v>274</v>
      </c>
      <c r="E117" s="171" t="s">
        <v>277</v>
      </c>
      <c r="F117" s="124">
        <v>6</v>
      </c>
      <c r="G117" s="98">
        <v>2</v>
      </c>
    </row>
    <row r="118" spans="1:256" s="20" customFormat="1" ht="31.5" customHeight="1">
      <c r="A118" s="16"/>
      <c r="B118" s="58" t="s">
        <v>18</v>
      </c>
      <c r="C118" s="17"/>
      <c r="D118" s="154"/>
      <c r="E118" s="141"/>
      <c r="F118" s="125">
        <f>SUM(F114:F117)</f>
        <v>20</v>
      </c>
      <c r="G118" s="126">
        <f>SUM(G114:G117)</f>
        <v>9</v>
      </c>
      <c r="GG118" s="29"/>
      <c r="GH118" s="29"/>
      <c r="GI118" s="29"/>
      <c r="GJ118" s="29"/>
      <c r="GK118" s="29"/>
      <c r="GL118" s="29"/>
      <c r="GM118" s="29"/>
      <c r="GN118" s="29"/>
      <c r="GO118" s="29"/>
      <c r="GP118" s="29"/>
      <c r="GQ118" s="29"/>
      <c r="GR118" s="29"/>
      <c r="GS118" s="29"/>
      <c r="GT118" s="29"/>
      <c r="GU118" s="29"/>
      <c r="GV118" s="29"/>
      <c r="GW118" s="29"/>
      <c r="GX118" s="29"/>
      <c r="GY118" s="29"/>
      <c r="GZ118" s="29"/>
      <c r="HA118" s="29"/>
      <c r="HB118" s="29"/>
      <c r="HC118" s="29"/>
      <c r="HD118" s="29"/>
      <c r="HE118" s="29"/>
      <c r="HF118" s="29"/>
      <c r="HG118" s="29"/>
      <c r="HH118" s="29"/>
      <c r="HI118" s="29"/>
      <c r="HJ118" s="29"/>
      <c r="HK118" s="29"/>
      <c r="HL118" s="29"/>
      <c r="HM118" s="29"/>
      <c r="HN118" s="29"/>
      <c r="HO118" s="29"/>
      <c r="HP118" s="29"/>
      <c r="HQ118" s="29"/>
      <c r="HR118" s="29"/>
      <c r="HS118" s="29"/>
      <c r="HT118" s="29"/>
      <c r="HU118" s="29"/>
      <c r="HV118" s="29"/>
      <c r="HW118" s="29"/>
      <c r="HX118" s="29"/>
      <c r="HY118" s="29"/>
      <c r="HZ118" s="29"/>
      <c r="IA118" s="29"/>
      <c r="IB118" s="29"/>
      <c r="IC118" s="29"/>
      <c r="ID118" s="29"/>
      <c r="IE118" s="29"/>
      <c r="IF118" s="29"/>
      <c r="IG118" s="29"/>
      <c r="IH118" s="29"/>
      <c r="II118" s="29"/>
      <c r="IJ118" s="29"/>
      <c r="IK118" s="29"/>
      <c r="IL118" s="29"/>
      <c r="IM118" s="29"/>
      <c r="IN118" s="29"/>
      <c r="IO118" s="29"/>
      <c r="IP118" s="29"/>
      <c r="IQ118" s="29"/>
      <c r="IR118" s="29"/>
      <c r="IS118" s="29"/>
      <c r="IT118" s="29"/>
      <c r="IU118" s="29"/>
      <c r="IV118" s="29"/>
    </row>
    <row r="119" spans="1:256" s="20" customFormat="1" ht="84" customHeight="1">
      <c r="A119" s="15" t="s">
        <v>100</v>
      </c>
      <c r="B119" s="65" t="s">
        <v>145</v>
      </c>
      <c r="C119" s="15" t="s">
        <v>5</v>
      </c>
      <c r="D119" s="155" t="s">
        <v>320</v>
      </c>
      <c r="E119" s="155" t="s">
        <v>99</v>
      </c>
      <c r="F119" s="127">
        <v>4</v>
      </c>
      <c r="G119" s="106">
        <v>3</v>
      </c>
      <c r="H119" s="74"/>
      <c r="GG119" s="29"/>
      <c r="GH119" s="29"/>
      <c r="GI119" s="29"/>
      <c r="GJ119" s="29"/>
      <c r="GK119" s="29"/>
      <c r="GL119" s="29"/>
      <c r="GM119" s="29"/>
      <c r="GN119" s="29"/>
      <c r="GO119" s="29"/>
      <c r="GP119" s="29"/>
      <c r="GQ119" s="29"/>
      <c r="GR119" s="29"/>
      <c r="GS119" s="29"/>
      <c r="GT119" s="29"/>
      <c r="GU119" s="29"/>
      <c r="GV119" s="29"/>
      <c r="GW119" s="29"/>
      <c r="GX119" s="29"/>
      <c r="GY119" s="29"/>
      <c r="GZ119" s="29"/>
      <c r="HA119" s="29"/>
      <c r="HB119" s="29"/>
      <c r="HC119" s="29"/>
      <c r="HD119" s="29"/>
      <c r="HE119" s="29"/>
      <c r="HF119" s="29"/>
      <c r="HG119" s="29"/>
      <c r="HH119" s="29"/>
      <c r="HI119" s="29"/>
      <c r="HJ119" s="29"/>
      <c r="HK119" s="29"/>
      <c r="HL119" s="29"/>
      <c r="HM119" s="29"/>
      <c r="HN119" s="29"/>
      <c r="HO119" s="29"/>
      <c r="HP119" s="29"/>
      <c r="HQ119" s="29"/>
      <c r="HR119" s="29"/>
      <c r="HS119" s="29"/>
      <c r="HT119" s="29"/>
      <c r="HU119" s="29"/>
      <c r="HV119" s="29"/>
      <c r="HW119" s="29"/>
      <c r="HX119" s="29"/>
      <c r="HY119" s="29"/>
      <c r="HZ119" s="29"/>
      <c r="IA119" s="29"/>
      <c r="IB119" s="29"/>
      <c r="IC119" s="29"/>
      <c r="ID119" s="29"/>
      <c r="IE119" s="29"/>
      <c r="IF119" s="29"/>
      <c r="IG119" s="29"/>
      <c r="IH119" s="29"/>
      <c r="II119" s="29"/>
      <c r="IJ119" s="29"/>
      <c r="IK119" s="29"/>
      <c r="IL119" s="29"/>
      <c r="IM119" s="29"/>
      <c r="IN119" s="29"/>
      <c r="IO119" s="29"/>
      <c r="IP119" s="29"/>
      <c r="IQ119" s="29"/>
      <c r="IR119" s="29"/>
      <c r="IS119" s="29"/>
      <c r="IT119" s="29"/>
      <c r="IU119" s="29"/>
      <c r="IV119" s="29"/>
    </row>
    <row r="120" spans="1:7" ht="123.75" customHeight="1">
      <c r="A120" s="232" t="s">
        <v>102</v>
      </c>
      <c r="B120" s="264" t="s">
        <v>101</v>
      </c>
      <c r="C120" s="1" t="s">
        <v>5</v>
      </c>
      <c r="D120" s="153" t="s">
        <v>186</v>
      </c>
      <c r="E120" s="153" t="s">
        <v>63</v>
      </c>
      <c r="F120" s="120">
        <v>3</v>
      </c>
      <c r="G120" s="108">
        <v>0</v>
      </c>
    </row>
    <row r="121" spans="1:7" ht="79.5" customHeight="1">
      <c r="A121" s="232"/>
      <c r="B121" s="264"/>
      <c r="C121" s="1" t="s">
        <v>7</v>
      </c>
      <c r="D121" s="148" t="s">
        <v>187</v>
      </c>
      <c r="E121" s="148" t="s">
        <v>11</v>
      </c>
      <c r="F121" s="120">
        <v>3</v>
      </c>
      <c r="G121" s="89">
        <v>0</v>
      </c>
    </row>
    <row r="122" spans="1:7" ht="59.25" customHeight="1">
      <c r="A122" s="232"/>
      <c r="B122" s="264"/>
      <c r="C122" s="1" t="s">
        <v>12</v>
      </c>
      <c r="D122" s="137" t="s">
        <v>244</v>
      </c>
      <c r="E122" s="153" t="s">
        <v>228</v>
      </c>
      <c r="F122" s="120">
        <v>7</v>
      </c>
      <c r="G122" s="89">
        <v>0</v>
      </c>
    </row>
    <row r="123" spans="1:256" s="20" customFormat="1" ht="42" customHeight="1">
      <c r="A123" s="16"/>
      <c r="B123" s="58" t="s">
        <v>18</v>
      </c>
      <c r="C123" s="17"/>
      <c r="D123" s="154"/>
      <c r="E123" s="141"/>
      <c r="F123" s="91">
        <f>SUM(F120:F122)</f>
        <v>13</v>
      </c>
      <c r="G123" s="91">
        <f>SUM(G120:G122)</f>
        <v>0</v>
      </c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  <c r="IT123" s="29"/>
      <c r="IU123" s="29"/>
      <c r="IV123" s="29"/>
    </row>
    <row r="124" spans="1:7" ht="98.25" customHeight="1">
      <c r="A124" s="1" t="s">
        <v>103</v>
      </c>
      <c r="B124" s="66" t="s">
        <v>294</v>
      </c>
      <c r="C124" s="1">
        <v>1</v>
      </c>
      <c r="D124" s="156" t="s">
        <v>152</v>
      </c>
      <c r="E124" s="166" t="s">
        <v>188</v>
      </c>
      <c r="F124" s="92">
        <v>8</v>
      </c>
      <c r="G124" s="92">
        <v>3</v>
      </c>
    </row>
    <row r="125" spans="1:7" ht="42" customHeight="1">
      <c r="A125" s="1" t="s">
        <v>106</v>
      </c>
      <c r="B125" s="64" t="s">
        <v>104</v>
      </c>
      <c r="C125" s="1" t="s">
        <v>5</v>
      </c>
      <c r="D125" s="166" t="s">
        <v>105</v>
      </c>
      <c r="E125" s="166" t="s">
        <v>189</v>
      </c>
      <c r="F125" s="89">
        <v>1</v>
      </c>
      <c r="G125" s="89">
        <v>1</v>
      </c>
    </row>
    <row r="126" spans="1:256" s="20" customFormat="1" ht="31.5" customHeight="1">
      <c r="A126" s="16"/>
      <c r="B126" s="58" t="s">
        <v>18</v>
      </c>
      <c r="C126" s="17"/>
      <c r="D126" s="154"/>
      <c r="E126" s="141"/>
      <c r="F126" s="91">
        <f>SUM(A125:F125)</f>
        <v>1</v>
      </c>
      <c r="G126" s="91">
        <f>SUM(G125:G125)</f>
        <v>1</v>
      </c>
      <c r="GG126" s="29"/>
      <c r="GH126" s="29"/>
      <c r="GI126" s="29"/>
      <c r="GJ126" s="29"/>
      <c r="GK126" s="29"/>
      <c r="GL126" s="29"/>
      <c r="GM126" s="29"/>
      <c r="GN126" s="29"/>
      <c r="GO126" s="29"/>
      <c r="GP126" s="29"/>
      <c r="GQ126" s="29"/>
      <c r="GR126" s="29"/>
      <c r="GS126" s="29"/>
      <c r="GT126" s="29"/>
      <c r="GU126" s="29"/>
      <c r="GV126" s="29"/>
      <c r="GW126" s="29"/>
      <c r="GX126" s="29"/>
      <c r="GY126" s="29"/>
      <c r="GZ126" s="29"/>
      <c r="HA126" s="29"/>
      <c r="HB126" s="29"/>
      <c r="HC126" s="29"/>
      <c r="HD126" s="29"/>
      <c r="HE126" s="29"/>
      <c r="HF126" s="29"/>
      <c r="HG126" s="29"/>
      <c r="HH126" s="29"/>
      <c r="HI126" s="29"/>
      <c r="HJ126" s="29"/>
      <c r="HK126" s="29"/>
      <c r="HL126" s="29"/>
      <c r="HM126" s="29"/>
      <c r="HN126" s="29"/>
      <c r="HO126" s="29"/>
      <c r="HP126" s="29"/>
      <c r="HQ126" s="29"/>
      <c r="HR126" s="29"/>
      <c r="HS126" s="29"/>
      <c r="HT126" s="29"/>
      <c r="HU126" s="29"/>
      <c r="HV126" s="29"/>
      <c r="HW126" s="29"/>
      <c r="HX126" s="29"/>
      <c r="HY126" s="29"/>
      <c r="HZ126" s="29"/>
      <c r="IA126" s="29"/>
      <c r="IB126" s="29"/>
      <c r="IC126" s="29"/>
      <c r="ID126" s="29"/>
      <c r="IE126" s="29"/>
      <c r="IF126" s="29"/>
      <c r="IG126" s="29"/>
      <c r="IH126" s="29"/>
      <c r="II126" s="29"/>
      <c r="IJ126" s="29"/>
      <c r="IK126" s="29"/>
      <c r="IL126" s="29"/>
      <c r="IM126" s="29"/>
      <c r="IN126" s="29"/>
      <c r="IO126" s="29"/>
      <c r="IP126" s="29"/>
      <c r="IQ126" s="29"/>
      <c r="IR126" s="29"/>
      <c r="IS126" s="29"/>
      <c r="IT126" s="29"/>
      <c r="IU126" s="29"/>
      <c r="IV126" s="29"/>
    </row>
    <row r="127" spans="1:256" s="30" customFormat="1" ht="57" customHeight="1">
      <c r="A127" s="265" t="s">
        <v>113</v>
      </c>
      <c r="B127" s="266" t="s">
        <v>107</v>
      </c>
      <c r="C127" s="13" t="s">
        <v>5</v>
      </c>
      <c r="D127" s="147" t="s">
        <v>108</v>
      </c>
      <c r="E127" s="147" t="s">
        <v>163</v>
      </c>
      <c r="F127" s="94">
        <v>2</v>
      </c>
      <c r="G127" s="89">
        <v>1</v>
      </c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  <c r="IP127" s="31"/>
      <c r="IQ127" s="31"/>
      <c r="IR127" s="31"/>
      <c r="IS127" s="31"/>
      <c r="IT127" s="31"/>
      <c r="IU127" s="31"/>
      <c r="IV127" s="31"/>
    </row>
    <row r="128" spans="1:7" ht="124.5" customHeight="1">
      <c r="A128" s="265"/>
      <c r="B128" s="266"/>
      <c r="C128" s="13" t="s">
        <v>7</v>
      </c>
      <c r="D128" s="147" t="s">
        <v>190</v>
      </c>
      <c r="E128" s="147" t="s">
        <v>109</v>
      </c>
      <c r="F128" s="94">
        <v>4</v>
      </c>
      <c r="G128" s="89">
        <v>4</v>
      </c>
    </row>
    <row r="129" spans="1:7" ht="56.25" customHeight="1">
      <c r="A129" s="265"/>
      <c r="B129" s="266"/>
      <c r="C129" s="13" t="s">
        <v>12</v>
      </c>
      <c r="D129" s="159" t="s">
        <v>295</v>
      </c>
      <c r="E129" s="147" t="s">
        <v>110</v>
      </c>
      <c r="F129" s="94">
        <v>10</v>
      </c>
      <c r="G129" s="89">
        <v>9</v>
      </c>
    </row>
    <row r="130" spans="1:7" ht="92.25" customHeight="1">
      <c r="A130" s="265"/>
      <c r="B130" s="266"/>
      <c r="C130" s="13" t="s">
        <v>14</v>
      </c>
      <c r="D130" s="147" t="s">
        <v>339</v>
      </c>
      <c r="E130" s="171" t="s">
        <v>11</v>
      </c>
      <c r="F130" s="94">
        <v>2</v>
      </c>
      <c r="G130" s="89">
        <v>1</v>
      </c>
    </row>
    <row r="131" spans="1:7" ht="62.25" customHeight="1">
      <c r="A131" s="265"/>
      <c r="B131" s="266"/>
      <c r="C131" s="13" t="s">
        <v>15</v>
      </c>
      <c r="D131" s="147" t="s">
        <v>297</v>
      </c>
      <c r="E131" s="147" t="s">
        <v>26</v>
      </c>
      <c r="F131" s="94">
        <v>2</v>
      </c>
      <c r="G131" s="89">
        <v>2</v>
      </c>
    </row>
    <row r="132" spans="1:8" ht="62.25" customHeight="1">
      <c r="A132" s="265"/>
      <c r="B132" s="266"/>
      <c r="C132" s="13" t="s">
        <v>27</v>
      </c>
      <c r="D132" s="137" t="s">
        <v>296</v>
      </c>
      <c r="E132" s="147" t="s">
        <v>228</v>
      </c>
      <c r="F132" s="94">
        <v>10</v>
      </c>
      <c r="G132" s="94">
        <v>5</v>
      </c>
      <c r="H132" s="25"/>
    </row>
    <row r="133" spans="1:7" ht="66.75" customHeight="1">
      <c r="A133" s="265"/>
      <c r="B133" s="266"/>
      <c r="C133" s="13" t="s">
        <v>28</v>
      </c>
      <c r="D133" s="147" t="s">
        <v>214</v>
      </c>
      <c r="E133" s="147" t="s">
        <v>191</v>
      </c>
      <c r="F133" s="94">
        <v>8</v>
      </c>
      <c r="G133" s="89">
        <v>2</v>
      </c>
    </row>
    <row r="134" spans="1:7" ht="98.25" customHeight="1">
      <c r="A134" s="265"/>
      <c r="B134" s="266"/>
      <c r="C134" s="13" t="s">
        <v>35</v>
      </c>
      <c r="D134" s="147" t="s">
        <v>111</v>
      </c>
      <c r="E134" s="147" t="s">
        <v>112</v>
      </c>
      <c r="F134" s="94">
        <v>2</v>
      </c>
      <c r="G134" s="132" t="s">
        <v>250</v>
      </c>
    </row>
    <row r="135" spans="1:256" s="20" customFormat="1" ht="30.75" customHeight="1">
      <c r="A135" s="16"/>
      <c r="B135" s="58" t="s">
        <v>18</v>
      </c>
      <c r="C135" s="17"/>
      <c r="D135" s="154"/>
      <c r="E135" s="141"/>
      <c r="F135" s="91">
        <f>SUM(A127:F134)</f>
        <v>40</v>
      </c>
      <c r="G135" s="91">
        <f>SUM(G127:G134)</f>
        <v>24</v>
      </c>
      <c r="GG135" s="29"/>
      <c r="GH135" s="29"/>
      <c r="GI135" s="29"/>
      <c r="GJ135" s="29"/>
      <c r="GK135" s="29"/>
      <c r="GL135" s="29"/>
      <c r="GM135" s="29"/>
      <c r="GN135" s="29"/>
      <c r="GO135" s="29"/>
      <c r="GP135" s="29"/>
      <c r="GQ135" s="29"/>
      <c r="GR135" s="29"/>
      <c r="GS135" s="29"/>
      <c r="GT135" s="29"/>
      <c r="GU135" s="29"/>
      <c r="GV135" s="29"/>
      <c r="GW135" s="29"/>
      <c r="GX135" s="29"/>
      <c r="GY135" s="29"/>
      <c r="GZ135" s="29"/>
      <c r="HA135" s="29"/>
      <c r="HB135" s="29"/>
      <c r="HC135" s="29"/>
      <c r="HD135" s="29"/>
      <c r="HE135" s="29"/>
      <c r="HF135" s="29"/>
      <c r="HG135" s="29"/>
      <c r="HH135" s="29"/>
      <c r="HI135" s="29"/>
      <c r="HJ135" s="29"/>
      <c r="HK135" s="29"/>
      <c r="HL135" s="29"/>
      <c r="HM135" s="29"/>
      <c r="HN135" s="29"/>
      <c r="HO135" s="29"/>
      <c r="HP135" s="29"/>
      <c r="HQ135" s="29"/>
      <c r="HR135" s="29"/>
      <c r="HS135" s="29"/>
      <c r="HT135" s="29"/>
      <c r="HU135" s="29"/>
      <c r="HV135" s="29"/>
      <c r="HW135" s="29"/>
      <c r="HX135" s="29"/>
      <c r="HY135" s="29"/>
      <c r="HZ135" s="29"/>
      <c r="IA135" s="29"/>
      <c r="IB135" s="29"/>
      <c r="IC135" s="29"/>
      <c r="ID135" s="29"/>
      <c r="IE135" s="29"/>
      <c r="IF135" s="29"/>
      <c r="IG135" s="29"/>
      <c r="IH135" s="29"/>
      <c r="II135" s="29"/>
      <c r="IJ135" s="29"/>
      <c r="IK135" s="29"/>
      <c r="IL135" s="29"/>
      <c r="IM135" s="29"/>
      <c r="IN135" s="29"/>
      <c r="IO135" s="29"/>
      <c r="IP135" s="29"/>
      <c r="IQ135" s="29"/>
      <c r="IR135" s="29"/>
      <c r="IS135" s="29"/>
      <c r="IT135" s="29"/>
      <c r="IU135" s="29"/>
      <c r="IV135" s="29"/>
    </row>
    <row r="136" spans="1:256" s="20" customFormat="1" ht="48" customHeight="1">
      <c r="A136" s="263" t="s">
        <v>114</v>
      </c>
      <c r="B136" s="245" t="s">
        <v>298</v>
      </c>
      <c r="C136" s="15" t="s">
        <v>5</v>
      </c>
      <c r="D136" s="159" t="s">
        <v>158</v>
      </c>
      <c r="E136" s="159" t="s">
        <v>162</v>
      </c>
      <c r="F136" s="102">
        <v>1</v>
      </c>
      <c r="G136" s="102">
        <v>0</v>
      </c>
      <c r="GG136" s="29"/>
      <c r="GH136" s="29"/>
      <c r="GI136" s="29"/>
      <c r="GJ136" s="29"/>
      <c r="GK136" s="29"/>
      <c r="GL136" s="29"/>
      <c r="GM136" s="29"/>
      <c r="GN136" s="29"/>
      <c r="GO136" s="29"/>
      <c r="GP136" s="29"/>
      <c r="GQ136" s="29"/>
      <c r="GR136" s="29"/>
      <c r="GS136" s="29"/>
      <c r="GT136" s="29"/>
      <c r="GU136" s="29"/>
      <c r="GV136" s="29"/>
      <c r="GW136" s="29"/>
      <c r="GX136" s="29"/>
      <c r="GY136" s="29"/>
      <c r="GZ136" s="29"/>
      <c r="HA136" s="29"/>
      <c r="HB136" s="29"/>
      <c r="HC136" s="29"/>
      <c r="HD136" s="29"/>
      <c r="HE136" s="29"/>
      <c r="HF136" s="29"/>
      <c r="HG136" s="29"/>
      <c r="HH136" s="29"/>
      <c r="HI136" s="29"/>
      <c r="HJ136" s="29"/>
      <c r="HK136" s="29"/>
      <c r="HL136" s="29"/>
      <c r="HM136" s="29"/>
      <c r="HN136" s="29"/>
      <c r="HO136" s="29"/>
      <c r="HP136" s="29"/>
      <c r="HQ136" s="29"/>
      <c r="HR136" s="29"/>
      <c r="HS136" s="29"/>
      <c r="HT136" s="29"/>
      <c r="HU136" s="29"/>
      <c r="HV136" s="29"/>
      <c r="HW136" s="29"/>
      <c r="HX136" s="29"/>
      <c r="HY136" s="29"/>
      <c r="HZ136" s="29"/>
      <c r="IA136" s="29"/>
      <c r="IB136" s="29"/>
      <c r="IC136" s="29"/>
      <c r="ID136" s="29"/>
      <c r="IE136" s="29"/>
      <c r="IF136" s="29"/>
      <c r="IG136" s="29"/>
      <c r="IH136" s="29"/>
      <c r="II136" s="29"/>
      <c r="IJ136" s="29"/>
      <c r="IK136" s="29"/>
      <c r="IL136" s="29"/>
      <c r="IM136" s="29"/>
      <c r="IN136" s="29"/>
      <c r="IO136" s="29"/>
      <c r="IP136" s="29"/>
      <c r="IQ136" s="29"/>
      <c r="IR136" s="29"/>
      <c r="IS136" s="29"/>
      <c r="IT136" s="29"/>
      <c r="IU136" s="29"/>
      <c r="IV136" s="29"/>
    </row>
    <row r="137" spans="1:7" ht="54" customHeight="1">
      <c r="A137" s="238"/>
      <c r="B137" s="247"/>
      <c r="C137" s="1" t="s">
        <v>7</v>
      </c>
      <c r="D137" s="137" t="s">
        <v>267</v>
      </c>
      <c r="E137" s="148" t="s">
        <v>234</v>
      </c>
      <c r="F137" s="93">
        <v>6</v>
      </c>
      <c r="G137" s="93">
        <v>1</v>
      </c>
    </row>
    <row r="138" spans="1:7" ht="39" customHeight="1">
      <c r="A138" s="17"/>
      <c r="B138" s="58" t="s">
        <v>18</v>
      </c>
      <c r="C138" s="17"/>
      <c r="D138" s="140"/>
      <c r="E138" s="141"/>
      <c r="F138" s="91">
        <f>SUM(A136:F137)</f>
        <v>7</v>
      </c>
      <c r="G138" s="91">
        <f>SUM(G136:G137)</f>
        <v>1</v>
      </c>
    </row>
    <row r="139" spans="1:7" ht="61.5" customHeight="1">
      <c r="A139" s="1" t="s">
        <v>116</v>
      </c>
      <c r="B139" s="57" t="s">
        <v>115</v>
      </c>
      <c r="C139" s="77" t="s">
        <v>5</v>
      </c>
      <c r="D139" s="144" t="s">
        <v>268</v>
      </c>
      <c r="E139" s="185" t="s">
        <v>231</v>
      </c>
      <c r="F139" s="93">
        <v>2</v>
      </c>
      <c r="G139" s="93">
        <v>2</v>
      </c>
    </row>
    <row r="140" spans="1:7" ht="38.25" customHeight="1">
      <c r="A140" s="232" t="s">
        <v>118</v>
      </c>
      <c r="B140" s="275" t="s">
        <v>117</v>
      </c>
      <c r="C140" s="1" t="s">
        <v>5</v>
      </c>
      <c r="D140" s="146" t="s">
        <v>215</v>
      </c>
      <c r="E140" s="147" t="s">
        <v>192</v>
      </c>
      <c r="F140" s="94">
        <v>4</v>
      </c>
      <c r="G140" s="123">
        <v>2</v>
      </c>
    </row>
    <row r="141" spans="1:7" ht="93" customHeight="1">
      <c r="A141" s="232"/>
      <c r="B141" s="275"/>
      <c r="C141" s="1" t="s">
        <v>7</v>
      </c>
      <c r="D141" s="147" t="s">
        <v>335</v>
      </c>
      <c r="E141" s="147" t="s">
        <v>63</v>
      </c>
      <c r="F141" s="94">
        <v>8</v>
      </c>
      <c r="G141" s="123">
        <v>3</v>
      </c>
    </row>
    <row r="142" spans="1:7" ht="51.75" customHeight="1">
      <c r="A142" s="232"/>
      <c r="B142" s="275"/>
      <c r="C142" s="1" t="s">
        <v>12</v>
      </c>
      <c r="D142" s="159" t="s">
        <v>299</v>
      </c>
      <c r="E142" s="147" t="s">
        <v>328</v>
      </c>
      <c r="F142" s="94">
        <v>3</v>
      </c>
      <c r="G142" s="123">
        <v>3</v>
      </c>
    </row>
    <row r="143" spans="1:7" ht="58.5" customHeight="1">
      <c r="A143" s="232"/>
      <c r="B143" s="275"/>
      <c r="C143" s="1" t="s">
        <v>14</v>
      </c>
      <c r="D143" s="147" t="s">
        <v>193</v>
      </c>
      <c r="E143" s="148" t="s">
        <v>194</v>
      </c>
      <c r="F143" s="94">
        <v>2</v>
      </c>
      <c r="G143" s="123">
        <v>0</v>
      </c>
    </row>
    <row r="144" spans="1:7" ht="82.5" customHeight="1">
      <c r="A144" s="232"/>
      <c r="B144" s="275"/>
      <c r="C144" s="1" t="s">
        <v>15</v>
      </c>
      <c r="D144" s="147" t="s">
        <v>195</v>
      </c>
      <c r="E144" s="147" t="s">
        <v>11</v>
      </c>
      <c r="F144" s="94">
        <v>4</v>
      </c>
      <c r="G144" s="123">
        <v>0</v>
      </c>
    </row>
    <row r="145" spans="1:7" ht="44.25" customHeight="1">
      <c r="A145" s="232"/>
      <c r="B145" s="275"/>
      <c r="C145" s="1" t="s">
        <v>27</v>
      </c>
      <c r="D145" s="147" t="s">
        <v>300</v>
      </c>
      <c r="E145" s="147" t="s">
        <v>47</v>
      </c>
      <c r="F145" s="94">
        <v>4</v>
      </c>
      <c r="G145" s="123">
        <v>0</v>
      </c>
    </row>
    <row r="146" spans="1:7" ht="45" customHeight="1">
      <c r="A146" s="232"/>
      <c r="B146" s="275"/>
      <c r="C146" s="1" t="s">
        <v>28</v>
      </c>
      <c r="D146" s="137" t="s">
        <v>269</v>
      </c>
      <c r="E146" s="147" t="s">
        <v>230</v>
      </c>
      <c r="F146" s="94">
        <v>19</v>
      </c>
      <c r="G146" s="123">
        <v>7</v>
      </c>
    </row>
    <row r="147" spans="1:7" ht="87.75" customHeight="1">
      <c r="A147" s="256"/>
      <c r="B147" s="245"/>
      <c r="C147" s="83" t="s">
        <v>35</v>
      </c>
      <c r="D147" s="160" t="s">
        <v>332</v>
      </c>
      <c r="E147" s="160" t="s">
        <v>123</v>
      </c>
      <c r="F147" s="109">
        <v>8</v>
      </c>
      <c r="G147" s="128">
        <v>1</v>
      </c>
    </row>
    <row r="148" spans="1:256" s="32" customFormat="1" ht="38.25" customHeight="1">
      <c r="A148" s="84"/>
      <c r="B148" s="85" t="s">
        <v>18</v>
      </c>
      <c r="C148" s="86"/>
      <c r="D148" s="172"/>
      <c r="E148" s="173"/>
      <c r="F148" s="126">
        <f>SUM(A140:F147)</f>
        <v>52</v>
      </c>
      <c r="G148" s="126">
        <f>SUM(G140:G147)</f>
        <v>16</v>
      </c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GG148" s="33"/>
      <c r="GH148" s="33"/>
      <c r="GI148" s="33"/>
      <c r="GJ148" s="33"/>
      <c r="GK148" s="33"/>
      <c r="GL148" s="33"/>
      <c r="GM148" s="33"/>
      <c r="GN148" s="33"/>
      <c r="GO148" s="33"/>
      <c r="GP148" s="33"/>
      <c r="GQ148" s="33"/>
      <c r="GR148" s="33"/>
      <c r="GS148" s="33"/>
      <c r="GT148" s="33"/>
      <c r="GU148" s="33"/>
      <c r="GV148" s="33"/>
      <c r="GW148" s="33"/>
      <c r="GX148" s="33"/>
      <c r="GY148" s="33"/>
      <c r="GZ148" s="33"/>
      <c r="HA148" s="33"/>
      <c r="HB148" s="33"/>
      <c r="HC148" s="33"/>
      <c r="HD148" s="33"/>
      <c r="HE148" s="33"/>
      <c r="HF148" s="33"/>
      <c r="HG148" s="33"/>
      <c r="HH148" s="33"/>
      <c r="HI148" s="33"/>
      <c r="HJ148" s="33"/>
      <c r="HK148" s="33"/>
      <c r="HL148" s="33"/>
      <c r="HM148" s="33"/>
      <c r="HN148" s="33"/>
      <c r="HO148" s="33"/>
      <c r="HP148" s="33"/>
      <c r="HQ148" s="33"/>
      <c r="HR148" s="33"/>
      <c r="HS148" s="33"/>
      <c r="HT148" s="33"/>
      <c r="HU148" s="33"/>
      <c r="HV148" s="33"/>
      <c r="HW148" s="33"/>
      <c r="HX148" s="33"/>
      <c r="HY148" s="33"/>
      <c r="HZ148" s="33"/>
      <c r="IA148" s="33"/>
      <c r="IB148" s="33"/>
      <c r="IC148" s="33"/>
      <c r="ID148" s="33"/>
      <c r="IE148" s="33"/>
      <c r="IF148" s="33"/>
      <c r="IG148" s="33"/>
      <c r="IH148" s="33"/>
      <c r="II148" s="33"/>
      <c r="IJ148" s="33"/>
      <c r="IK148" s="33"/>
      <c r="IL148" s="33"/>
      <c r="IM148" s="33"/>
      <c r="IN148" s="33"/>
      <c r="IO148" s="33"/>
      <c r="IP148" s="33"/>
      <c r="IQ148" s="33"/>
      <c r="IR148" s="33"/>
      <c r="IS148" s="33"/>
      <c r="IT148" s="33"/>
      <c r="IU148" s="33"/>
      <c r="IV148" s="33"/>
    </row>
    <row r="149" spans="1:256" s="32" customFormat="1" ht="162.75" customHeight="1">
      <c r="A149" s="72" t="s">
        <v>124</v>
      </c>
      <c r="B149" s="67" t="s">
        <v>153</v>
      </c>
      <c r="C149" s="68" t="s">
        <v>5</v>
      </c>
      <c r="D149" s="152" t="s">
        <v>281</v>
      </c>
      <c r="E149" s="152" t="s">
        <v>154</v>
      </c>
      <c r="F149" s="106">
        <v>2</v>
      </c>
      <c r="G149" s="106">
        <v>2</v>
      </c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GG149" s="33"/>
      <c r="GH149" s="33"/>
      <c r="GI149" s="33"/>
      <c r="GJ149" s="33"/>
      <c r="GK149" s="33"/>
      <c r="GL149" s="33"/>
      <c r="GM149" s="33"/>
      <c r="GN149" s="33"/>
      <c r="GO149" s="33"/>
      <c r="GP149" s="33"/>
      <c r="GQ149" s="33"/>
      <c r="GR149" s="33"/>
      <c r="GS149" s="33"/>
      <c r="GT149" s="33"/>
      <c r="GU149" s="33"/>
      <c r="GV149" s="33"/>
      <c r="GW149" s="33"/>
      <c r="GX149" s="33"/>
      <c r="GY149" s="33"/>
      <c r="GZ149" s="33"/>
      <c r="HA149" s="33"/>
      <c r="HB149" s="33"/>
      <c r="HC149" s="33"/>
      <c r="HD149" s="33"/>
      <c r="HE149" s="33"/>
      <c r="HF149" s="33"/>
      <c r="HG149" s="33"/>
      <c r="HH149" s="33"/>
      <c r="HI149" s="33"/>
      <c r="HJ149" s="33"/>
      <c r="HK149" s="33"/>
      <c r="HL149" s="33"/>
      <c r="HM149" s="33"/>
      <c r="HN149" s="33"/>
      <c r="HO149" s="33"/>
      <c r="HP149" s="33"/>
      <c r="HQ149" s="33"/>
      <c r="HR149" s="33"/>
      <c r="HS149" s="33"/>
      <c r="HT149" s="33"/>
      <c r="HU149" s="33"/>
      <c r="HV149" s="33"/>
      <c r="HW149" s="33"/>
      <c r="HX149" s="33"/>
      <c r="HY149" s="33"/>
      <c r="HZ149" s="33"/>
      <c r="IA149" s="33"/>
      <c r="IB149" s="33"/>
      <c r="IC149" s="33"/>
      <c r="ID149" s="33"/>
      <c r="IE149" s="33"/>
      <c r="IF149" s="33"/>
      <c r="IG149" s="33"/>
      <c r="IH149" s="33"/>
      <c r="II149" s="33"/>
      <c r="IJ149" s="33"/>
      <c r="IK149" s="33"/>
      <c r="IL149" s="33"/>
      <c r="IM149" s="33"/>
      <c r="IN149" s="33"/>
      <c r="IO149" s="33"/>
      <c r="IP149" s="33"/>
      <c r="IQ149" s="33"/>
      <c r="IR149" s="33"/>
      <c r="IS149" s="33"/>
      <c r="IT149" s="33"/>
      <c r="IU149" s="33"/>
      <c r="IV149" s="33"/>
    </row>
    <row r="150" spans="1:7" ht="125.25" customHeight="1">
      <c r="A150" s="247" t="s">
        <v>127</v>
      </c>
      <c r="B150" s="243" t="s">
        <v>146</v>
      </c>
      <c r="C150" s="53" t="s">
        <v>5</v>
      </c>
      <c r="D150" s="152" t="s">
        <v>197</v>
      </c>
      <c r="E150" s="152" t="s">
        <v>119</v>
      </c>
      <c r="F150" s="122">
        <v>4</v>
      </c>
      <c r="G150" s="100">
        <v>3</v>
      </c>
    </row>
    <row r="151" spans="1:7" ht="81.75" customHeight="1">
      <c r="A151" s="232"/>
      <c r="B151" s="266"/>
      <c r="C151" s="27" t="s">
        <v>7</v>
      </c>
      <c r="D151" s="174" t="s">
        <v>120</v>
      </c>
      <c r="E151" s="174" t="s">
        <v>121</v>
      </c>
      <c r="F151" s="129">
        <v>1</v>
      </c>
      <c r="G151" s="108">
        <v>1</v>
      </c>
    </row>
    <row r="152" spans="1:7" ht="66" customHeight="1">
      <c r="A152" s="232"/>
      <c r="B152" s="266"/>
      <c r="C152" s="1" t="s">
        <v>12</v>
      </c>
      <c r="D152" s="152" t="s">
        <v>270</v>
      </c>
      <c r="E152" s="153" t="s">
        <v>196</v>
      </c>
      <c r="F152" s="120">
        <v>3</v>
      </c>
      <c r="G152" s="89">
        <v>0</v>
      </c>
    </row>
    <row r="153" spans="1:7" ht="124.5" customHeight="1">
      <c r="A153" s="232"/>
      <c r="B153" s="266"/>
      <c r="C153" s="1" t="s">
        <v>14</v>
      </c>
      <c r="D153" s="153" t="s">
        <v>198</v>
      </c>
      <c r="E153" s="153" t="s">
        <v>11</v>
      </c>
      <c r="F153" s="120">
        <v>3</v>
      </c>
      <c r="G153" s="89">
        <v>2</v>
      </c>
    </row>
    <row r="154" spans="1:7" ht="56.25" customHeight="1">
      <c r="A154" s="232"/>
      <c r="B154" s="266"/>
      <c r="C154" s="1" t="s">
        <v>15</v>
      </c>
      <c r="D154" s="153" t="s">
        <v>199</v>
      </c>
      <c r="E154" s="153" t="s">
        <v>47</v>
      </c>
      <c r="F154" s="120">
        <v>1</v>
      </c>
      <c r="G154" s="89">
        <v>1</v>
      </c>
    </row>
    <row r="155" spans="1:7" ht="147" customHeight="1">
      <c r="A155" s="232"/>
      <c r="B155" s="266"/>
      <c r="C155" s="1" t="s">
        <v>27</v>
      </c>
      <c r="D155" s="152" t="s">
        <v>281</v>
      </c>
      <c r="E155" s="153" t="s">
        <v>176</v>
      </c>
      <c r="F155" s="120">
        <v>14</v>
      </c>
      <c r="G155" s="90">
        <v>2</v>
      </c>
    </row>
    <row r="156" spans="1:7" ht="105" customHeight="1">
      <c r="A156" s="232"/>
      <c r="B156" s="266"/>
      <c r="C156" s="1" t="s">
        <v>28</v>
      </c>
      <c r="D156" s="153" t="s">
        <v>122</v>
      </c>
      <c r="E156" s="153" t="s">
        <v>123</v>
      </c>
      <c r="F156" s="120">
        <v>3</v>
      </c>
      <c r="G156" s="90">
        <v>0</v>
      </c>
    </row>
    <row r="157" spans="1:7" s="20" customFormat="1" ht="35.25" customHeight="1">
      <c r="A157" s="16"/>
      <c r="B157" s="58" t="s">
        <v>18</v>
      </c>
      <c r="C157" s="17"/>
      <c r="D157" s="154"/>
      <c r="E157" s="141"/>
      <c r="F157" s="91">
        <f>SUM(A150:F156)</f>
        <v>29</v>
      </c>
      <c r="G157" s="91">
        <f>SUM(G150:G156)</f>
        <v>9</v>
      </c>
    </row>
    <row r="158" spans="1:7" s="22" customFormat="1" ht="66" customHeight="1">
      <c r="A158" s="267" t="s">
        <v>129</v>
      </c>
      <c r="B158" s="275" t="s">
        <v>125</v>
      </c>
      <c r="C158" s="1" t="s">
        <v>5</v>
      </c>
      <c r="D158" s="153" t="s">
        <v>278</v>
      </c>
      <c r="E158" s="153" t="s">
        <v>126</v>
      </c>
      <c r="F158" s="120">
        <v>16</v>
      </c>
      <c r="G158" s="89">
        <v>13</v>
      </c>
    </row>
    <row r="159" spans="1:7" s="22" customFormat="1" ht="61.5" customHeight="1">
      <c r="A159" s="232"/>
      <c r="B159" s="275"/>
      <c r="C159" s="1" t="s">
        <v>7</v>
      </c>
      <c r="D159" s="153" t="s">
        <v>279</v>
      </c>
      <c r="E159" s="153" t="s">
        <v>99</v>
      </c>
      <c r="F159" s="120">
        <v>21</v>
      </c>
      <c r="G159" s="123">
        <v>18</v>
      </c>
    </row>
    <row r="160" spans="1:7" s="22" customFormat="1" ht="36" customHeight="1">
      <c r="A160" s="16"/>
      <c r="B160" s="58" t="s">
        <v>18</v>
      </c>
      <c r="C160" s="17"/>
      <c r="D160" s="154"/>
      <c r="E160" s="141"/>
      <c r="F160" s="91">
        <f>SUM(A158:F159)</f>
        <v>37</v>
      </c>
      <c r="G160" s="91">
        <f>SUM(G158:G159)</f>
        <v>31</v>
      </c>
    </row>
    <row r="161" spans="1:7" s="22" customFormat="1" ht="93" customHeight="1">
      <c r="A161" s="15" t="s">
        <v>131</v>
      </c>
      <c r="B161" s="65" t="s">
        <v>330</v>
      </c>
      <c r="C161" s="15" t="s">
        <v>5</v>
      </c>
      <c r="D161" s="153" t="s">
        <v>331</v>
      </c>
      <c r="E161" s="153" t="s">
        <v>99</v>
      </c>
      <c r="F161" s="102">
        <v>4</v>
      </c>
      <c r="G161" s="102">
        <v>1</v>
      </c>
    </row>
    <row r="162" spans="1:7" s="22" customFormat="1" ht="81.75" customHeight="1">
      <c r="A162" s="267" t="s">
        <v>136</v>
      </c>
      <c r="B162" s="245" t="s">
        <v>128</v>
      </c>
      <c r="C162" s="1" t="s">
        <v>5</v>
      </c>
      <c r="D162" s="153" t="s">
        <v>200</v>
      </c>
      <c r="E162" s="153" t="s">
        <v>11</v>
      </c>
      <c r="F162" s="120">
        <v>3</v>
      </c>
      <c r="G162" s="89">
        <v>1</v>
      </c>
    </row>
    <row r="163" spans="1:7" ht="68.25" customHeight="1">
      <c r="A163" s="232"/>
      <c r="B163" s="269"/>
      <c r="C163" s="1" t="s">
        <v>7</v>
      </c>
      <c r="D163" s="137" t="s">
        <v>301</v>
      </c>
      <c r="E163" s="153" t="s">
        <v>231</v>
      </c>
      <c r="F163" s="120">
        <v>6</v>
      </c>
      <c r="G163" s="89">
        <v>0</v>
      </c>
    </row>
    <row r="164" spans="1:7" ht="135.75" customHeight="1">
      <c r="A164" s="232"/>
      <c r="B164" s="270"/>
      <c r="C164" s="1" t="s">
        <v>12</v>
      </c>
      <c r="D164" s="153" t="s">
        <v>201</v>
      </c>
      <c r="E164" s="153" t="s">
        <v>235</v>
      </c>
      <c r="F164" s="120">
        <v>6</v>
      </c>
      <c r="G164" s="90">
        <v>1</v>
      </c>
    </row>
    <row r="165" spans="1:7" s="20" customFormat="1" ht="36.75" customHeight="1">
      <c r="A165" s="16"/>
      <c r="B165" s="58" t="s">
        <v>18</v>
      </c>
      <c r="C165" s="17"/>
      <c r="D165" s="154"/>
      <c r="E165" s="141"/>
      <c r="F165" s="91">
        <f>SUM(A162:F164)</f>
        <v>15</v>
      </c>
      <c r="G165" s="91">
        <f>SUM(G162:G164)</f>
        <v>2</v>
      </c>
    </row>
    <row r="166" spans="1:7" s="22" customFormat="1" ht="104.25" customHeight="1">
      <c r="A166" s="69" t="s">
        <v>138</v>
      </c>
      <c r="B166" s="66" t="s">
        <v>130</v>
      </c>
      <c r="C166" s="1" t="s">
        <v>5</v>
      </c>
      <c r="D166" s="156" t="s">
        <v>156</v>
      </c>
      <c r="E166" s="171" t="s">
        <v>188</v>
      </c>
      <c r="F166" s="93">
        <v>6</v>
      </c>
      <c r="G166" s="123">
        <v>6</v>
      </c>
    </row>
    <row r="167" spans="1:7" ht="80.25" customHeight="1">
      <c r="A167" s="271" t="s">
        <v>140</v>
      </c>
      <c r="B167" s="272" t="s">
        <v>132</v>
      </c>
      <c r="C167" s="1" t="s">
        <v>5</v>
      </c>
      <c r="D167" s="160" t="s">
        <v>302</v>
      </c>
      <c r="E167" s="147" t="s">
        <v>126</v>
      </c>
      <c r="F167" s="94">
        <v>2</v>
      </c>
      <c r="G167" s="89">
        <v>1</v>
      </c>
    </row>
    <row r="168" spans="1:7" ht="91.5" customHeight="1">
      <c r="A168" s="271"/>
      <c r="B168" s="272"/>
      <c r="C168" s="75" t="s">
        <v>7</v>
      </c>
      <c r="D168" s="144" t="s">
        <v>216</v>
      </c>
      <c r="E168" s="175" t="s">
        <v>217</v>
      </c>
      <c r="F168" s="94">
        <v>2</v>
      </c>
      <c r="G168" s="89">
        <v>1</v>
      </c>
    </row>
    <row r="169" spans="1:7" ht="111.75" customHeight="1">
      <c r="A169" s="265"/>
      <c r="B169" s="273"/>
      <c r="C169" s="53" t="s">
        <v>12</v>
      </c>
      <c r="D169" s="144" t="s">
        <v>271</v>
      </c>
      <c r="E169" s="176" t="s">
        <v>133</v>
      </c>
      <c r="F169" s="130">
        <v>12</v>
      </c>
      <c r="G169" s="89">
        <v>10</v>
      </c>
    </row>
    <row r="170" spans="1:7" ht="57" customHeight="1">
      <c r="A170" s="265"/>
      <c r="B170" s="272"/>
      <c r="C170" s="78" t="s">
        <v>14</v>
      </c>
      <c r="D170" s="176" t="s">
        <v>134</v>
      </c>
      <c r="E170" s="177" t="s">
        <v>135</v>
      </c>
      <c r="F170" s="94">
        <v>2</v>
      </c>
      <c r="G170" s="90">
        <v>2</v>
      </c>
    </row>
    <row r="171" spans="1:7" s="22" customFormat="1" ht="35.25" customHeight="1">
      <c r="A171" s="16"/>
      <c r="B171" s="58" t="s">
        <v>18</v>
      </c>
      <c r="C171" s="17"/>
      <c r="D171" s="178"/>
      <c r="E171" s="141"/>
      <c r="F171" s="91">
        <f>SUM(A167:F170)</f>
        <v>18</v>
      </c>
      <c r="G171" s="91">
        <f>SUM(G167:G170)</f>
        <v>14</v>
      </c>
    </row>
    <row r="172" spans="1:7" s="22" customFormat="1" ht="98.25" customHeight="1">
      <c r="A172" s="274" t="s">
        <v>141</v>
      </c>
      <c r="B172" s="248" t="s">
        <v>137</v>
      </c>
      <c r="C172" s="15" t="s">
        <v>5</v>
      </c>
      <c r="D172" s="159" t="s">
        <v>272</v>
      </c>
      <c r="E172" s="147" t="s">
        <v>69</v>
      </c>
      <c r="F172" s="102">
        <v>4</v>
      </c>
      <c r="G172" s="102">
        <v>2</v>
      </c>
    </row>
    <row r="173" spans="1:7" s="22" customFormat="1" ht="116.25" customHeight="1">
      <c r="A173" s="238"/>
      <c r="B173" s="238"/>
      <c r="C173" s="73" t="s">
        <v>7</v>
      </c>
      <c r="D173" s="144" t="s">
        <v>236</v>
      </c>
      <c r="E173" s="179" t="s">
        <v>237</v>
      </c>
      <c r="F173" s="102">
        <v>2</v>
      </c>
      <c r="G173" s="132" t="s">
        <v>249</v>
      </c>
    </row>
    <row r="174" spans="1:7" s="22" customFormat="1" ht="40.5" customHeight="1">
      <c r="A174" s="16"/>
      <c r="B174" s="58" t="s">
        <v>18</v>
      </c>
      <c r="C174" s="17"/>
      <c r="D174" s="180"/>
      <c r="E174" s="141"/>
      <c r="F174" s="91">
        <f>F172+F173</f>
        <v>6</v>
      </c>
      <c r="G174" s="91">
        <f>G172</f>
        <v>2</v>
      </c>
    </row>
    <row r="175" spans="1:7" s="22" customFormat="1" ht="70.5" customHeight="1">
      <c r="A175" s="3" t="s">
        <v>155</v>
      </c>
      <c r="B175" s="57" t="s">
        <v>139</v>
      </c>
      <c r="C175" s="77" t="s">
        <v>5</v>
      </c>
      <c r="D175" s="144" t="s">
        <v>303</v>
      </c>
      <c r="E175" s="181" t="s">
        <v>238</v>
      </c>
      <c r="F175" s="92">
        <v>1</v>
      </c>
      <c r="G175" s="92">
        <v>0</v>
      </c>
    </row>
    <row r="176" spans="1:7" ht="62.25" customHeight="1">
      <c r="A176" s="3" t="s">
        <v>273</v>
      </c>
      <c r="B176" s="79" t="s">
        <v>239</v>
      </c>
      <c r="C176" s="53" t="s">
        <v>5</v>
      </c>
      <c r="D176" s="144" t="s">
        <v>240</v>
      </c>
      <c r="E176" s="182" t="s">
        <v>245</v>
      </c>
      <c r="F176" s="114">
        <v>3</v>
      </c>
      <c r="G176" s="114">
        <v>3</v>
      </c>
    </row>
    <row r="177" spans="1:7" ht="99.75" customHeight="1">
      <c r="A177" s="267" t="s">
        <v>329</v>
      </c>
      <c r="B177" s="264" t="s">
        <v>142</v>
      </c>
      <c r="C177" s="27" t="s">
        <v>5</v>
      </c>
      <c r="D177" s="183" t="s">
        <v>202</v>
      </c>
      <c r="E177" s="146" t="s">
        <v>143</v>
      </c>
      <c r="F177" s="131">
        <v>3</v>
      </c>
      <c r="G177" s="108">
        <v>1</v>
      </c>
    </row>
    <row r="178" spans="1:7" ht="66.75" customHeight="1">
      <c r="A178" s="232"/>
      <c r="B178" s="264"/>
      <c r="C178" s="1" t="s">
        <v>7</v>
      </c>
      <c r="D178" s="137" t="s">
        <v>304</v>
      </c>
      <c r="E178" s="147" t="s">
        <v>231</v>
      </c>
      <c r="F178" s="94">
        <v>4</v>
      </c>
      <c r="G178" s="89">
        <v>2</v>
      </c>
    </row>
    <row r="179" spans="1:256" s="32" customFormat="1" ht="42.75" customHeight="1">
      <c r="A179" s="16"/>
      <c r="B179" s="58" t="s">
        <v>18</v>
      </c>
      <c r="C179" s="17"/>
      <c r="D179" s="18"/>
      <c r="E179" s="19"/>
      <c r="F179" s="91">
        <f>SUM(A177:F178)</f>
        <v>7</v>
      </c>
      <c r="G179" s="91">
        <f>SUM(G177:G178)</f>
        <v>3</v>
      </c>
      <c r="H179" s="20"/>
      <c r="I179" s="20"/>
      <c r="J179" s="20"/>
      <c r="K179" s="20"/>
      <c r="L179" s="20"/>
      <c r="M179" s="20"/>
      <c r="N179" s="20"/>
      <c r="GG179" s="33"/>
      <c r="GH179" s="33"/>
      <c r="GI179" s="33"/>
      <c r="GJ179" s="33"/>
      <c r="GK179" s="33"/>
      <c r="GL179" s="33"/>
      <c r="GM179" s="33"/>
      <c r="GN179" s="33"/>
      <c r="GO179" s="33"/>
      <c r="GP179" s="33"/>
      <c r="GQ179" s="33"/>
      <c r="GR179" s="33"/>
      <c r="GS179" s="33"/>
      <c r="GT179" s="33"/>
      <c r="GU179" s="33"/>
      <c r="GV179" s="33"/>
      <c r="GW179" s="33"/>
      <c r="GX179" s="33"/>
      <c r="GY179" s="33"/>
      <c r="GZ179" s="33"/>
      <c r="HA179" s="33"/>
      <c r="HB179" s="33"/>
      <c r="HC179" s="33"/>
      <c r="HD179" s="33"/>
      <c r="HE179" s="33"/>
      <c r="HF179" s="33"/>
      <c r="HG179" s="33"/>
      <c r="HH179" s="33"/>
      <c r="HI179" s="33"/>
      <c r="HJ179" s="33"/>
      <c r="HK179" s="33"/>
      <c r="HL179" s="33"/>
      <c r="HM179" s="33"/>
      <c r="HN179" s="33"/>
      <c r="HO179" s="33"/>
      <c r="HP179" s="33"/>
      <c r="HQ179" s="33"/>
      <c r="HR179" s="33"/>
      <c r="HS179" s="33"/>
      <c r="HT179" s="33"/>
      <c r="HU179" s="33"/>
      <c r="HV179" s="33"/>
      <c r="HW179" s="33"/>
      <c r="HX179" s="33"/>
      <c r="HY179" s="33"/>
      <c r="HZ179" s="33"/>
      <c r="IA179" s="33"/>
      <c r="IB179" s="33"/>
      <c r="IC179" s="33"/>
      <c r="ID179" s="33"/>
      <c r="IE179" s="33"/>
      <c r="IF179" s="33"/>
      <c r="IG179" s="33"/>
      <c r="IH179" s="33"/>
      <c r="II179" s="33"/>
      <c r="IJ179" s="33"/>
      <c r="IK179" s="33"/>
      <c r="IL179" s="33"/>
      <c r="IM179" s="33"/>
      <c r="IN179" s="33"/>
      <c r="IO179" s="33"/>
      <c r="IP179" s="33"/>
      <c r="IQ179" s="33"/>
      <c r="IR179" s="33"/>
      <c r="IS179" s="33"/>
      <c r="IT179" s="33"/>
      <c r="IU179" s="33"/>
      <c r="IV179" s="33"/>
    </row>
    <row r="180" spans="1:256" s="40" customFormat="1" ht="40.5" customHeight="1">
      <c r="A180" s="34"/>
      <c r="B180" s="35" t="s">
        <v>18</v>
      </c>
      <c r="C180" s="36"/>
      <c r="D180" s="37"/>
      <c r="E180" s="38"/>
      <c r="F180" s="134">
        <f>SUM(F5+F11+F12+F13+F23+F24+F27+F28+F33+F34+F56+F57+F59+F63+F65+F68+F71+F74+F75+F76+F79+F82+F83+F89+F106+F107+F108+F112+F113+F118+F119+F123+F124+F126+F135+F138+F139+F148+F149+F157+F160+F161+F165+F166+F171+F174+F175+F176+F179)</f>
        <v>725</v>
      </c>
      <c r="G180" s="134">
        <f>SUM(G5+G11+G12+G13+G23+G27+G24+G28+G33+G34+G56+G57+G59+G63+G65+G68+G71+G74+G75+G76+G79+G82+G83+G89+G106+G107+G108+G112+G113+G118+G119+G123+G124+G126+G135+G138+G139+G148+G149+G157+G160+G161+G165+G166+G171+G174+G175,G176,G179)</f>
        <v>397</v>
      </c>
      <c r="H180" s="39"/>
      <c r="I180" s="39"/>
      <c r="J180" s="39"/>
      <c r="K180" s="39"/>
      <c r="L180" s="39"/>
      <c r="M180" s="39"/>
      <c r="N180" s="39"/>
      <c r="GG180" s="41"/>
      <c r="GH180" s="41"/>
      <c r="GI180" s="41"/>
      <c r="GJ180" s="41"/>
      <c r="GK180" s="41"/>
      <c r="GL180" s="41"/>
      <c r="GM180" s="41"/>
      <c r="GN180" s="41"/>
      <c r="GO180" s="41"/>
      <c r="GP180" s="41"/>
      <c r="GQ180" s="41"/>
      <c r="GR180" s="41"/>
      <c r="GS180" s="41"/>
      <c r="GT180" s="41"/>
      <c r="GU180" s="41"/>
      <c r="GV180" s="41"/>
      <c r="GW180" s="41"/>
      <c r="GX180" s="41"/>
      <c r="GY180" s="41"/>
      <c r="GZ180" s="41"/>
      <c r="HA180" s="41"/>
      <c r="HB180" s="41"/>
      <c r="HC180" s="41"/>
      <c r="HD180" s="41"/>
      <c r="HE180" s="41"/>
      <c r="HF180" s="41"/>
      <c r="HG180" s="41"/>
      <c r="HH180" s="41"/>
      <c r="HI180" s="41"/>
      <c r="HJ180" s="41"/>
      <c r="HK180" s="41"/>
      <c r="HL180" s="41"/>
      <c r="HM180" s="41"/>
      <c r="HN180" s="41"/>
      <c r="HO180" s="41"/>
      <c r="HP180" s="41"/>
      <c r="HQ180" s="41"/>
      <c r="HR180" s="41"/>
      <c r="HS180" s="41"/>
      <c r="HT180" s="41"/>
      <c r="HU180" s="41"/>
      <c r="HV180" s="41"/>
      <c r="HW180" s="41"/>
      <c r="HX180" s="41"/>
      <c r="HY180" s="41"/>
      <c r="HZ180" s="41"/>
      <c r="IA180" s="41"/>
      <c r="IB180" s="41"/>
      <c r="IC180" s="41"/>
      <c r="ID180" s="41"/>
      <c r="IE180" s="41"/>
      <c r="IF180" s="41"/>
      <c r="IG180" s="41"/>
      <c r="IH180" s="41"/>
      <c r="II180" s="41"/>
      <c r="IJ180" s="41"/>
      <c r="IK180" s="41"/>
      <c r="IL180" s="41"/>
      <c r="IM180" s="41"/>
      <c r="IN180" s="41"/>
      <c r="IO180" s="41"/>
      <c r="IP180" s="41"/>
      <c r="IQ180" s="41"/>
      <c r="IR180" s="41"/>
      <c r="IS180" s="41"/>
      <c r="IT180" s="41"/>
      <c r="IU180" s="41"/>
      <c r="IV180" s="41"/>
    </row>
    <row r="181" spans="1:256" s="40" customFormat="1" ht="15.75" customHeight="1">
      <c r="A181" s="42"/>
      <c r="B181" s="43"/>
      <c r="C181" s="43"/>
      <c r="D181" s="43"/>
      <c r="E181" s="43"/>
      <c r="F181" s="44"/>
      <c r="G181" s="44"/>
      <c r="H181" s="39"/>
      <c r="I181" s="39"/>
      <c r="J181" s="39"/>
      <c r="K181" s="39"/>
      <c r="L181" s="39"/>
      <c r="M181" s="39"/>
      <c r="N181" s="39"/>
      <c r="GG181" s="41"/>
      <c r="GH181" s="41"/>
      <c r="GI181" s="41"/>
      <c r="GJ181" s="41"/>
      <c r="GK181" s="41"/>
      <c r="GL181" s="41"/>
      <c r="GM181" s="41"/>
      <c r="GN181" s="41"/>
      <c r="GO181" s="41"/>
      <c r="GP181" s="41"/>
      <c r="GQ181" s="41"/>
      <c r="GR181" s="41"/>
      <c r="GS181" s="41"/>
      <c r="GT181" s="41"/>
      <c r="GU181" s="41"/>
      <c r="GV181" s="41"/>
      <c r="GW181" s="41"/>
      <c r="GX181" s="41"/>
      <c r="GY181" s="41"/>
      <c r="GZ181" s="41"/>
      <c r="HA181" s="41"/>
      <c r="HB181" s="41"/>
      <c r="HC181" s="41"/>
      <c r="HD181" s="41"/>
      <c r="HE181" s="41"/>
      <c r="HF181" s="41"/>
      <c r="HG181" s="41"/>
      <c r="HH181" s="41"/>
      <c r="HI181" s="41"/>
      <c r="HJ181" s="41"/>
      <c r="HK181" s="41"/>
      <c r="HL181" s="41"/>
      <c r="HM181" s="41"/>
      <c r="HN181" s="41"/>
      <c r="HO181" s="41"/>
      <c r="HP181" s="41"/>
      <c r="HQ181" s="41"/>
      <c r="HR181" s="41"/>
      <c r="HS181" s="41"/>
      <c r="HT181" s="41"/>
      <c r="HU181" s="41"/>
      <c r="HV181" s="41"/>
      <c r="HW181" s="41"/>
      <c r="HX181" s="41"/>
      <c r="HY181" s="41"/>
      <c r="HZ181" s="41"/>
      <c r="IA181" s="41"/>
      <c r="IB181" s="41"/>
      <c r="IC181" s="41"/>
      <c r="ID181" s="41"/>
      <c r="IE181" s="41"/>
      <c r="IF181" s="41"/>
      <c r="IG181" s="41"/>
      <c r="IH181" s="41"/>
      <c r="II181" s="41"/>
      <c r="IJ181" s="41"/>
      <c r="IK181" s="41"/>
      <c r="IL181" s="41"/>
      <c r="IM181" s="41"/>
      <c r="IN181" s="41"/>
      <c r="IO181" s="41"/>
      <c r="IP181" s="41"/>
      <c r="IQ181" s="41"/>
      <c r="IR181" s="41"/>
      <c r="IS181" s="41"/>
      <c r="IT181" s="41"/>
      <c r="IU181" s="41"/>
      <c r="IV181" s="41"/>
    </row>
    <row r="182" spans="1:188" ht="59.25" customHeight="1">
      <c r="A182" s="268"/>
      <c r="B182" s="268"/>
      <c r="C182" s="45"/>
      <c r="D182" s="46"/>
      <c r="E182" s="47"/>
      <c r="F182" s="48"/>
      <c r="G182" s="45"/>
      <c r="GF182"/>
    </row>
  </sheetData>
  <sheetProtection selectLockedCells="1" selectUnlockedCells="1"/>
  <mergeCells count="55">
    <mergeCell ref="B114:B117"/>
    <mergeCell ref="B69:B70"/>
    <mergeCell ref="A114:A115"/>
    <mergeCell ref="A116:A117"/>
    <mergeCell ref="A77:A78"/>
    <mergeCell ref="B77:B78"/>
    <mergeCell ref="A84:A88"/>
    <mergeCell ref="B84:B88"/>
    <mergeCell ref="A90:A105"/>
    <mergeCell ref="A158:A159"/>
    <mergeCell ref="B158:B159"/>
    <mergeCell ref="A140:A147"/>
    <mergeCell ref="B140:B147"/>
    <mergeCell ref="A150:A156"/>
    <mergeCell ref="B150:B156"/>
    <mergeCell ref="A177:A178"/>
    <mergeCell ref="B177:B178"/>
    <mergeCell ref="A182:B182"/>
    <mergeCell ref="A162:A164"/>
    <mergeCell ref="B162:B164"/>
    <mergeCell ref="A167:A170"/>
    <mergeCell ref="B167:B170"/>
    <mergeCell ref="A172:A173"/>
    <mergeCell ref="B172:B173"/>
    <mergeCell ref="B136:B137"/>
    <mergeCell ref="A136:A137"/>
    <mergeCell ref="A120:A122"/>
    <mergeCell ref="B120:B122"/>
    <mergeCell ref="A127:A134"/>
    <mergeCell ref="B127:B134"/>
    <mergeCell ref="B66:B67"/>
    <mergeCell ref="B80:B81"/>
    <mergeCell ref="A80:A81"/>
    <mergeCell ref="B90:B105"/>
    <mergeCell ref="B109:B111"/>
    <mergeCell ref="A109:A111"/>
    <mergeCell ref="A29:A32"/>
    <mergeCell ref="B29:B32"/>
    <mergeCell ref="A35:A55"/>
    <mergeCell ref="B35:B55"/>
    <mergeCell ref="A72:A73"/>
    <mergeCell ref="B72:B73"/>
    <mergeCell ref="A69:A70"/>
    <mergeCell ref="B60:B62"/>
    <mergeCell ref="A60:A62"/>
    <mergeCell ref="A66:A67"/>
    <mergeCell ref="A1:G1"/>
    <mergeCell ref="A6:A10"/>
    <mergeCell ref="B6:B10"/>
    <mergeCell ref="A14:A22"/>
    <mergeCell ref="B14:B22"/>
    <mergeCell ref="A25:A26"/>
    <mergeCell ref="B25:B26"/>
    <mergeCell ref="B3:B4"/>
    <mergeCell ref="A3:A4"/>
  </mergeCells>
  <printOptions/>
  <pageMargins left="0.3937007874015748" right="0.3937007874015748" top="0.4330708661417323" bottom="0.5905511811023623" header="0.5118110236220472" footer="0.5118110236220472"/>
  <pageSetup fitToHeight="0" fitToWidth="1" horizontalDpi="600" verticalDpi="600" orientation="portrait" paperSize="9" scale="5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Nikol Czaja</cp:lastModifiedBy>
  <cp:lastPrinted>2021-09-14T09:48:32Z</cp:lastPrinted>
  <dcterms:created xsi:type="dcterms:W3CDTF">2015-01-12T14:02:34Z</dcterms:created>
  <dcterms:modified xsi:type="dcterms:W3CDTF">2021-09-16T06:44:48Z</dcterms:modified>
  <cp:category/>
  <cp:version/>
  <cp:contentType/>
  <cp:contentStatus/>
</cp:coreProperties>
</file>