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G23" i="27" l="1"/>
  <c r="F23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0" i="27"/>
  <c r="F10" i="27"/>
  <c r="G9" i="27"/>
  <c r="F9" i="27"/>
  <c r="G8" i="27"/>
  <c r="F8" i="27"/>
  <c r="G7" i="27"/>
  <c r="F7" i="27"/>
  <c r="H2" i="16"/>
  <c r="D1" i="1"/>
</calcChain>
</file>

<file path=xl/sharedStrings.xml><?xml version="1.0" encoding="utf-8"?>
<sst xmlns="http://schemas.openxmlformats.org/spreadsheetml/2006/main" count="772" uniqueCount="208">
  <si>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</si>
  <si>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</si>
  <si>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</si>
  <si>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</si>
  <si>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</si>
  <si>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</si>
  <si>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</si>
  <si>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</si>
  <si>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</si>
  <si>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</si>
  <si>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</si>
  <si>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</si>
  <si>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</si>
  <si>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</si>
  <si>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</si>
  <si>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</si>
  <si>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</si>
  <si>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</si>
  <si>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</si>
  <si>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</si>
  <si>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</si>
  <si>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</si>
  <si>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</si>
  <si>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</si>
  <si>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</si>
  <si>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</si>
  <si>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</si>
  <si>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</si>
  <si>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</si>
  <si>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</si>
  <si>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</si>
  <si>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</si>
  <si>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</si>
  <si>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</si>
  <si>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</si>
  <si>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</si>
  <si>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</si>
  <si>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</si>
  <si>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</si>
  <si>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</si>
  <si>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</si>
  <si>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</si>
  <si>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</si>
  <si>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</si>
  <si>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</si>
  <si>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</si>
  <si>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</si>
  <si>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</si>
  <si>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</si>
  <si>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</si>
  <si>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</si>
  <si>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</si>
  <si>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</si>
  <si>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</si>
  <si>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</si>
  <si>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</si>
  <si>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</si>
  <si>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</si>
  <si>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</si>
  <si>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</si>
  <si>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</si>
  <si>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</si>
  <si>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</si>
  <si>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</si>
  <si>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</si>
  <si>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</si>
  <si>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</si>
  <si>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</si>
  <si>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</si>
  <si>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</si>
  <si>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</si>
  <si>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</si>
  <si>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</si>
  <si>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</si>
  <si>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</si>
  <si>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</si>
  <si>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</si>
  <si>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</si>
  <si>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</si>
  <si>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</si>
  <si>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</si>
  <si>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</si>
  <si>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</si>
  <si>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</si>
  <si>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</si>
  <si>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</si>
  <si>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</si>
  <si>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</si>
  <si>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</si>
  <si>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</si>
  <si>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</si>
  <si>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</si>
  <si>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</si>
  <si>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</si>
  <si>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</si>
  <si>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</si>
  <si>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</si>
  <si>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</si>
  <si>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</si>
  <si>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</si>
  <si>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</si>
  <si>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</si>
  <si>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</si>
  <si>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</si>
  <si>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</si>
  <si>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</si>
  <si>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</si>
  <si>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</si>
  <si>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</si>
  <si>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</si>
  <si>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</si>
  <si>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</si>
  <si>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</si>
  <si>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</si>
  <si>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</si>
  <si>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</si>
  <si>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</si>
  <si>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</si>
  <si>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</si>
  <si>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</si>
  <si>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</si>
  <si>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</si>
  <si>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</si>
  <si>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</si>
  <si>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2017r.</t>
  </si>
  <si>
    <t>c</t>
  </si>
  <si>
    <t>2018r.</t>
  </si>
  <si>
    <t>Wydział Informacji Rynkowej i Statystyki Rolnej</t>
  </si>
  <si>
    <t>Departament Promocji i Jakości Żywności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</si>
  <si>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</si>
  <si>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</si>
  <si>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</si>
  <si>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</si>
  <si>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</si>
  <si>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</si>
  <si>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</si>
  <si>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</si>
  <si>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</si>
  <si>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</si>
  <si>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</si>
  <si>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</si>
  <si>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</si>
  <si>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</si>
  <si>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</si>
  <si>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</si>
  <si>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</si>
  <si>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</si>
  <si>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</si>
  <si>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</si>
  <si>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</si>
  <si>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</si>
  <si>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</si>
  <si>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</si>
  <si>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</si>
  <si>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</si>
  <si>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</si>
  <si>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</si>
  <si>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</si>
  <si>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</si>
  <si>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</si>
  <si>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</si>
  <si>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</si>
  <si>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</si>
  <si>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</si>
  <si>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</si>
  <si>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</si>
  <si>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</si>
  <si>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</si>
  <si>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</si>
  <si>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</si>
  <si>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</si>
  <si>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</si>
  <si>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</si>
  <si>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</si>
  <si>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</si>
  <si>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Ministerstwo Rolnictwa i Rozwoju Wsi</t>
  </si>
  <si>
    <t>Polski eksport, import mięsa drobiowgo i podrobów (0207) i drobiu żywego (0105) za I  2020r</t>
  </si>
  <si>
    <t>I 2020r</t>
  </si>
  <si>
    <t>I  2020r</t>
  </si>
  <si>
    <t>Kuba</t>
  </si>
  <si>
    <t>Ghana</t>
  </si>
  <si>
    <t>Kanada</t>
  </si>
  <si>
    <t>III 2020</t>
  </si>
  <si>
    <t>2020-03-30 - 2020-04-05</t>
  </si>
  <si>
    <t>NR 15/2020r</t>
  </si>
  <si>
    <t>16.04.2020 r</t>
  </si>
  <si>
    <t>Notowania z okresu: 6-12.04.20r</t>
  </si>
  <si>
    <t>2020-04-06 - 2020-04-12</t>
  </si>
  <si>
    <t>Porównanie aktualnych cen skupu i sprzedaży drobiu z zakładów drobiarskich (6-12.04.2020r) z cenami w analogicznym okresie roku 2019 i ubiegłym tygodniem.</t>
  </si>
  <si>
    <t>Towar</t>
  </si>
  <si>
    <t>CENA [zł/kg]</t>
  </si>
  <si>
    <t>OBROTY</t>
  </si>
  <si>
    <t>12.04.2020</t>
  </si>
  <si>
    <t>5.04.2020</t>
  </si>
  <si>
    <t>14.04.2019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</si>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</sst>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i/>
      <sz val="22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2" fillId="0" borderId="0"/>
  </cellStyleXfs>
  <cellXfs count="4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1" fillId="0" borderId="0" xfId="4" applyFont="1"/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2" fontId="38" fillId="5" borderId="9" xfId="0" applyNumberFormat="1" applyFont="1" applyFill="1" applyBorder="1"/>
    <xf numFmtId="0" fontId="23" fillId="3" borderId="59" xfId="0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164" fontId="23" fillId="3" borderId="59" xfId="0" applyNumberFormat="1" applyFont="1" applyFill="1" applyBorder="1"/>
    <xf numFmtId="0" fontId="52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4" fillId="0" borderId="6" xfId="0" applyFont="1" applyBorder="1" applyAlignment="1">
      <alignment horizontal="center" vertical="center"/>
    </xf>
    <xf numFmtId="165" fontId="3" fillId="0" borderId="25" xfId="0" applyNumberFormat="1" applyFont="1" applyBorder="1" applyAlignment="1"/>
    <xf numFmtId="165" fontId="3" fillId="2" borderId="25" xfId="0" applyNumberFormat="1" applyFont="1" applyFill="1" applyBorder="1" applyAlignme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  <xf numFmtId="2" fontId="38" fillId="5" borderId="38" xfId="0" applyNumberFormat="1" applyFont="1" applyFill="1" applyBorder="1" applyProtection="1"/>
    <xf numFmtId="2" fontId="38" fillId="5" borderId="4" xfId="0" applyNumberFormat="1" applyFont="1" applyFill="1" applyBorder="1" applyProtection="1"/>
    <xf numFmtId="167" fontId="38" fillId="7" borderId="5" xfId="5" applyNumberFormat="1" applyFont="1" applyFill="1" applyBorder="1"/>
    <xf numFmtId="2" fontId="38" fillId="5" borderId="14" xfId="0" applyNumberFormat="1" applyFont="1" applyFill="1" applyBorder="1" applyProtection="1"/>
    <xf numFmtId="167" fontId="38" fillId="5" borderId="10" xfId="5" applyNumberFormat="1" applyFont="1" applyFill="1" applyBorder="1"/>
    <xf numFmtId="2" fontId="38" fillId="0" borderId="14" xfId="0" applyNumberFormat="1" applyFont="1" applyFill="1" applyBorder="1" applyProtection="1"/>
    <xf numFmtId="2" fontId="38" fillId="0" borderId="9" xfId="0" applyNumberFormat="1" applyFont="1" applyFill="1" applyBorder="1" applyProtection="1"/>
    <xf numFmtId="167" fontId="38" fillId="0" borderId="10" xfId="5" applyNumberFormat="1" applyFont="1" applyFill="1" applyBorder="1"/>
    <xf numFmtId="2" fontId="38" fillId="0" borderId="9" xfId="0" applyNumberFormat="1" applyFont="1" applyFill="1" applyBorder="1"/>
    <xf numFmtId="169" fontId="38" fillId="0" borderId="10" xfId="5" applyNumberFormat="1" applyFont="1" applyFill="1" applyBorder="1"/>
    <xf numFmtId="2" fontId="38" fillId="0" borderId="14" xfId="0" applyNumberFormat="1" applyFont="1" applyFill="1" applyBorder="1"/>
    <xf numFmtId="2" fontId="38" fillId="0" borderId="39" xfId="0" applyNumberFormat="1" applyFont="1" applyFill="1" applyBorder="1" applyProtection="1"/>
    <xf numFmtId="2" fontId="38" fillId="0" borderId="40" xfId="0" applyNumberFormat="1" applyFont="1" applyFill="1" applyBorder="1" applyProtection="1"/>
    <xf numFmtId="2" fontId="38" fillId="0" borderId="40" xfId="0" applyNumberFormat="1" applyFont="1" applyFill="1" applyBorder="1"/>
    <xf numFmtId="169" fontId="38" fillId="0" borderId="41" xfId="5" applyNumberFormat="1" applyFont="1" applyFill="1" applyBorder="1"/>
    <xf numFmtId="2" fontId="38" fillId="4" borderId="36" xfId="0" applyNumberFormat="1" applyFont="1" applyFill="1" applyBorder="1" applyProtection="1"/>
    <xf numFmtId="2" fontId="38" fillId="0" borderId="13" xfId="0" applyNumberFormat="1" applyFont="1" applyFill="1" applyBorder="1" applyProtection="1"/>
    <xf numFmtId="2" fontId="38" fillId="0" borderId="25" xfId="0" applyNumberFormat="1" applyFont="1" applyFill="1" applyBorder="1" applyProtection="1"/>
    <xf numFmtId="169" fontId="38" fillId="0" borderId="26" xfId="5" applyNumberFormat="1" applyFont="1" applyFill="1" applyBorder="1"/>
    <xf numFmtId="2" fontId="39" fillId="14" borderId="27" xfId="0" applyNumberFormat="1" applyFont="1" applyFill="1" applyBorder="1" applyProtection="1"/>
    <xf numFmtId="2" fontId="38" fillId="0" borderId="25" xfId="0" applyNumberFormat="1" applyFont="1" applyFill="1" applyBorder="1"/>
    <xf numFmtId="2" fontId="38" fillId="0" borderId="15" xfId="0" applyNumberFormat="1" applyFont="1" applyFill="1" applyBorder="1" applyProtection="1"/>
    <xf numFmtId="2" fontId="38" fillId="0" borderId="12" xfId="0" applyNumberFormat="1" applyFont="1" applyFill="1" applyBorder="1" applyProtection="1"/>
    <xf numFmtId="169" fontId="38" fillId="0" borderId="16" xfId="5" applyNumberFormat="1" applyFont="1" applyFill="1" applyBorder="1"/>
    <xf numFmtId="2" fontId="39" fillId="15" borderId="25" xfId="0" applyNumberFormat="1" applyFont="1" applyFill="1" applyBorder="1" applyProtection="1"/>
    <xf numFmtId="169" fontId="39" fillId="15" borderId="25" xfId="5" applyNumberFormat="1" applyFont="1" applyFill="1" applyBorder="1"/>
    <xf numFmtId="0" fontId="14" fillId="0" borderId="6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53" xfId="0" applyFont="1" applyBorder="1" applyAlignment="1">
      <alignment horizontal="center" vertical="center" wrapText="1"/>
    </xf>
    <xf numFmtId="17" fontId="17" fillId="2" borderId="64" xfId="0" applyNumberFormat="1" applyFont="1" applyFill="1" applyBorder="1" applyAlignment="1">
      <alignment horizontal="center" vertical="center" wrapText="1"/>
    </xf>
    <xf numFmtId="17" fontId="56" fillId="0" borderId="64" xfId="0" applyNumberFormat="1" applyFont="1" applyFill="1" applyBorder="1" applyAlignment="1">
      <alignment horizontal="center" vertical="center" wrapText="1"/>
    </xf>
    <xf numFmtId="0" fontId="57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vertical="center" wrapText="1"/>
    </xf>
    <xf numFmtId="4" fontId="59" fillId="2" borderId="7" xfId="0" applyNumberFormat="1" applyFont="1" applyFill="1" applyBorder="1" applyAlignment="1">
      <alignment horizontal="center"/>
    </xf>
    <xf numFmtId="4" fontId="60" fillId="0" borderId="7" xfId="0" applyNumberFormat="1" applyFont="1" applyFill="1" applyBorder="1" applyAlignment="1">
      <alignment horizontal="center"/>
    </xf>
    <xf numFmtId="4" fontId="61" fillId="0" borderId="35" xfId="0" applyNumberFormat="1" applyFont="1" applyFill="1" applyBorder="1" applyAlignment="1">
      <alignment horizontal="center"/>
    </xf>
    <xf numFmtId="167" fontId="55" fillId="0" borderId="35" xfId="0" applyNumberFormat="1" applyFont="1" applyFill="1" applyBorder="1" applyAlignment="1">
      <alignment horizontal="right" vertical="center" wrapText="1"/>
    </xf>
    <xf numFmtId="167" fontId="55" fillId="0" borderId="64" xfId="0" applyNumberFormat="1" applyFont="1" applyFill="1" applyBorder="1" applyAlignment="1">
      <alignment horizontal="right" vertical="center" wrapText="1"/>
    </xf>
    <xf numFmtId="0" fontId="56" fillId="0" borderId="64" xfId="0" applyFont="1" applyFill="1" applyBorder="1" applyAlignment="1">
      <alignment horizontal="center" vertical="center" wrapText="1"/>
    </xf>
    <xf numFmtId="2" fontId="59" fillId="2" borderId="27" xfId="7" applyNumberFormat="1" applyFont="1" applyFill="1" applyBorder="1" applyAlignment="1">
      <alignment horizontal="center"/>
    </xf>
    <xf numFmtId="2" fontId="60" fillId="0" borderId="27" xfId="7" applyNumberFormat="1" applyFont="1" applyFill="1" applyBorder="1" applyAlignment="1">
      <alignment horizontal="center"/>
    </xf>
    <xf numFmtId="4" fontId="59" fillId="2" borderId="22" xfId="0" applyNumberFormat="1" applyFont="1" applyFill="1" applyBorder="1" applyAlignment="1">
      <alignment horizontal="center"/>
    </xf>
    <xf numFmtId="4" fontId="60" fillId="0" borderId="22" xfId="0" applyNumberFormat="1" applyFont="1" applyFill="1" applyBorder="1" applyAlignment="1">
      <alignment horizontal="center"/>
    </xf>
    <xf numFmtId="0" fontId="56" fillId="0" borderId="35" xfId="0" applyFont="1" applyBorder="1" applyAlignment="1">
      <alignment vertical="center" wrapText="1"/>
    </xf>
    <xf numFmtId="2" fontId="59" fillId="2" borderId="35" xfId="7" applyNumberFormat="1" applyFont="1" applyFill="1" applyBorder="1" applyAlignment="1">
      <alignment horizontal="center"/>
    </xf>
    <xf numFmtId="2" fontId="60" fillId="0" borderId="35" xfId="7" applyNumberFormat="1" applyFont="1" applyFill="1" applyBorder="1" applyAlignment="1">
      <alignment horizontal="center"/>
    </xf>
    <xf numFmtId="2" fontId="63" fillId="0" borderId="35" xfId="7" applyNumberFormat="1" applyFont="1" applyFill="1" applyBorder="1" applyAlignment="1">
      <alignment horizontal="center"/>
    </xf>
    <xf numFmtId="167" fontId="55" fillId="0" borderId="64" xfId="0" applyNumberFormat="1" applyFont="1" applyBorder="1" applyAlignment="1">
      <alignment horizontal="right" wrapText="1"/>
    </xf>
    <xf numFmtId="0" fontId="56" fillId="0" borderId="64" xfId="0" applyFont="1" applyFill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56" fillId="0" borderId="53" xfId="0" applyFont="1" applyBorder="1" applyAlignment="1">
      <alignment vertical="center" wrapText="1"/>
    </xf>
    <xf numFmtId="4" fontId="64" fillId="0" borderId="64" xfId="0" applyNumberFormat="1" applyFont="1" applyBorder="1" applyAlignment="1">
      <alignment horizontal="center" wrapText="1"/>
    </xf>
    <xf numFmtId="167" fontId="55" fillId="0" borderId="35" xfId="0" applyNumberFormat="1" applyFont="1" applyBorder="1" applyAlignment="1">
      <alignment horizontal="right" wrapText="1"/>
    </xf>
    <xf numFmtId="167" fontId="55" fillId="0" borderId="29" xfId="0" applyNumberFormat="1" applyFont="1" applyBorder="1" applyAlignment="1">
      <alignment horizontal="right" wrapText="1"/>
    </xf>
    <xf numFmtId="0" fontId="56" fillId="0" borderId="29" xfId="0" applyFont="1" applyFill="1" applyBorder="1" applyAlignment="1">
      <alignment horizontal="center" wrapText="1"/>
    </xf>
    <xf numFmtId="0" fontId="56" fillId="0" borderId="29" xfId="0" applyFont="1" applyBorder="1" applyAlignment="1">
      <alignment horizontal="center" wrapText="1"/>
    </xf>
    <xf numFmtId="4" fontId="64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65" fillId="0" borderId="0" xfId="0" applyFont="1" applyBorder="1" applyAlignment="1">
      <alignment shrinkToFit="1"/>
    </xf>
    <xf numFmtId="4" fontId="59" fillId="2" borderId="65" xfId="0" applyNumberFormat="1" applyFont="1" applyFill="1" applyBorder="1" applyAlignment="1">
      <alignment horizontal="center"/>
    </xf>
    <xf numFmtId="4" fontId="60" fillId="0" borderId="65" xfId="0" applyNumberFormat="1" applyFont="1" applyFill="1" applyBorder="1" applyAlignment="1">
      <alignment horizontal="center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8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266700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020300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400050</xdr:colOff>
      <xdr:row>52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152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547687</xdr:colOff>
      <xdr:row>25</xdr:row>
      <xdr:rowOff>157625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9048750" cy="4146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523875</xdr:colOff>
      <xdr:row>52</xdr:row>
      <xdr:rowOff>33941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024938" cy="436781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30</xdr:col>
      <xdr:colOff>355266</xdr:colOff>
      <xdr:row>26</xdr:row>
      <xdr:rowOff>35719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9463548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1</xdr:rowOff>
    </xdr:from>
    <xdr:to>
      <xdr:col>30</xdr:col>
      <xdr:colOff>369093</xdr:colOff>
      <xdr:row>52</xdr:row>
      <xdr:rowOff>47626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70"/>
          <a:ext cx="9477375" cy="438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_KON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(2020-04-06 - 2020-04-12)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 "/>
      <sheetName val="BAZA"/>
    </sheetNames>
    <sheetDataSet>
      <sheetData sheetId="0">
        <row r="1">
          <cell r="A1" t="str">
            <v>Formularz: Sprzedaż drobiu  (2020-04-06 - 2020-04-12)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B6" sqref="B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68" t="s">
        <v>0</v>
      </c>
      <c r="C2" s="268"/>
      <c r="D2" s="268"/>
      <c r="E2" s="268"/>
      <c r="F2" s="269"/>
      <c r="G2" s="269"/>
      <c r="H2" s="269"/>
      <c r="I2" s="269"/>
      <c r="J2" s="269"/>
    </row>
    <row r="3" spans="2:10" ht="15.75">
      <c r="B3" s="268" t="s">
        <v>128</v>
      </c>
      <c r="C3" s="268"/>
      <c r="D3" s="268"/>
      <c r="E3" s="268"/>
      <c r="F3" s="269"/>
      <c r="G3" s="269"/>
      <c r="H3" s="269"/>
      <c r="I3" s="269"/>
      <c r="J3" s="269"/>
    </row>
    <row r="4" spans="2:10" ht="18.75">
      <c r="B4" s="178" t="s">
        <v>127</v>
      </c>
      <c r="C4" s="270"/>
      <c r="D4" s="270"/>
      <c r="E4" s="270"/>
      <c r="F4" s="269"/>
      <c r="G4" s="269"/>
      <c r="H4" s="269"/>
      <c r="I4" s="269"/>
      <c r="J4" s="269"/>
    </row>
    <row r="5" spans="2:10" ht="18.75">
      <c r="B5" s="271"/>
      <c r="C5" s="269"/>
      <c r="D5" s="269"/>
      <c r="E5" s="269"/>
      <c r="F5" s="269"/>
      <c r="G5" s="269"/>
      <c r="H5" s="269"/>
      <c r="I5" s="269"/>
      <c r="J5" s="269"/>
    </row>
    <row r="6" spans="2:10" ht="18.75">
      <c r="B6" s="271" t="s">
        <v>184</v>
      </c>
      <c r="C6" s="269"/>
      <c r="D6" s="272" t="s">
        <v>1</v>
      </c>
      <c r="E6" s="269"/>
      <c r="F6" s="269"/>
      <c r="G6" s="270" t="s">
        <v>185</v>
      </c>
      <c r="H6" s="269"/>
      <c r="I6" s="269"/>
      <c r="J6" s="269"/>
    </row>
    <row r="7" spans="2:10" ht="18.75">
      <c r="B7" s="273" t="s">
        <v>186</v>
      </c>
      <c r="C7" s="269"/>
      <c r="D7" s="269"/>
      <c r="E7" s="269"/>
      <c r="F7" s="269"/>
      <c r="G7" s="270"/>
      <c r="H7" s="269"/>
      <c r="I7" s="269"/>
      <c r="J7" s="269"/>
    </row>
    <row r="8" spans="2:10" ht="15.75">
      <c r="B8" s="175" t="s">
        <v>129</v>
      </c>
      <c r="C8" s="268"/>
      <c r="D8" s="269"/>
      <c r="E8" s="269"/>
      <c r="F8" s="269"/>
      <c r="G8" s="269"/>
      <c r="H8" s="269"/>
      <c r="I8" s="269"/>
      <c r="J8" s="269"/>
    </row>
    <row r="9" spans="2:10" ht="18.75">
      <c r="B9" s="271" t="s">
        <v>175</v>
      </c>
      <c r="C9" s="269"/>
      <c r="D9" s="269"/>
      <c r="E9" s="269"/>
      <c r="F9" s="272"/>
      <c r="G9" s="272"/>
      <c r="H9" s="272"/>
      <c r="I9" s="272"/>
      <c r="J9" s="272"/>
    </row>
    <row r="10" spans="2:10" ht="18.75">
      <c r="B10" s="271" t="s">
        <v>4</v>
      </c>
      <c r="C10" s="269"/>
      <c r="D10" s="269"/>
      <c r="E10" s="269"/>
      <c r="F10" s="269"/>
      <c r="G10" s="269"/>
      <c r="H10" s="269"/>
      <c r="I10" s="269"/>
      <c r="J10" s="269"/>
    </row>
    <row r="11" spans="2:10" ht="18.75">
      <c r="B11" s="271" t="s">
        <v>5</v>
      </c>
      <c r="C11" s="269"/>
      <c r="D11" s="269"/>
      <c r="E11" s="269"/>
      <c r="F11" s="269"/>
      <c r="G11" s="269"/>
      <c r="H11" s="269"/>
      <c r="I11" s="269"/>
      <c r="J11" s="269"/>
    </row>
    <row r="12" spans="2:10" ht="18.75">
      <c r="B12" s="271" t="s">
        <v>7</v>
      </c>
      <c r="C12" s="269"/>
      <c r="D12" s="269"/>
      <c r="E12" s="269"/>
      <c r="F12" s="269"/>
      <c r="G12" s="269"/>
      <c r="H12" s="269"/>
      <c r="I12" s="269"/>
      <c r="J12" s="269"/>
    </row>
    <row r="13" spans="2:10" ht="18.75">
      <c r="B13" s="271" t="s">
        <v>39</v>
      </c>
      <c r="C13" s="269"/>
      <c r="D13" s="269"/>
      <c r="E13" s="269"/>
      <c r="F13" s="269"/>
      <c r="G13" s="269"/>
      <c r="H13" s="269"/>
      <c r="I13" s="269"/>
      <c r="J13" s="269"/>
    </row>
    <row r="14" spans="2:10" ht="18.75">
      <c r="B14" s="271" t="s">
        <v>36</v>
      </c>
      <c r="C14" s="274" t="s">
        <v>37</v>
      </c>
      <c r="D14" s="269"/>
      <c r="E14" s="269"/>
      <c r="F14" s="269"/>
      <c r="G14" s="269"/>
      <c r="H14" s="269"/>
      <c r="I14" s="269"/>
      <c r="J14" s="269"/>
    </row>
    <row r="15" spans="2:10" ht="18.75">
      <c r="B15" s="271"/>
      <c r="C15" s="269"/>
      <c r="D15" s="269"/>
      <c r="E15" s="269"/>
      <c r="F15" s="269"/>
      <c r="G15" s="269"/>
      <c r="H15" s="269"/>
      <c r="I15" s="269"/>
      <c r="J15" s="269"/>
    </row>
    <row r="16" spans="2:10" ht="18.75">
      <c r="B16" s="270" t="s">
        <v>6</v>
      </c>
      <c r="C16" s="269"/>
      <c r="D16" s="269"/>
      <c r="E16" s="269"/>
      <c r="F16" s="269"/>
      <c r="G16" s="269"/>
      <c r="H16" s="269"/>
      <c r="I16" s="269"/>
      <c r="J16" s="269"/>
    </row>
    <row r="17" spans="2:10" ht="18.75">
      <c r="B17" s="270" t="s">
        <v>42</v>
      </c>
      <c r="C17" s="269"/>
      <c r="D17" s="269"/>
      <c r="E17" s="269"/>
      <c r="F17" s="269"/>
      <c r="G17" s="269"/>
      <c r="H17" s="269"/>
      <c r="I17" s="269"/>
      <c r="J17" s="269"/>
    </row>
    <row r="18" spans="2:10">
      <c r="B18" s="274" t="s">
        <v>38</v>
      </c>
      <c r="C18" s="269"/>
      <c r="D18" s="269"/>
      <c r="E18" s="269"/>
      <c r="F18" s="269"/>
      <c r="G18" s="269"/>
      <c r="H18" s="269"/>
      <c r="I18" s="269"/>
      <c r="J18" s="269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5" workbookViewId="0">
      <selection activeCell="T69" sqref="T6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25" t="s">
        <v>130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7"/>
      <c r="AL2" s="131"/>
    </row>
    <row r="3" spans="1:47" ht="84">
      <c r="A3" s="177" t="s">
        <v>108</v>
      </c>
      <c r="B3" s="176" t="s">
        <v>109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110</v>
      </c>
      <c r="Z3" s="168" t="s">
        <v>61</v>
      </c>
      <c r="AA3" s="168" t="s">
        <v>76</v>
      </c>
      <c r="AB3" s="168" t="s">
        <v>90</v>
      </c>
      <c r="AC3" s="185" t="s">
        <v>111</v>
      </c>
      <c r="AD3" s="186" t="s">
        <v>112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125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125</v>
      </c>
      <c r="Q4" s="182">
        <v>158.11000000000001</v>
      </c>
      <c r="R4" s="182">
        <v>151.48140000000001</v>
      </c>
      <c r="S4" s="182" t="s">
        <v>113</v>
      </c>
      <c r="T4" s="182" t="s">
        <v>125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125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125</v>
      </c>
      <c r="Q5" s="182">
        <v>149.80000000000001</v>
      </c>
      <c r="R5" s="182">
        <v>151.8946</v>
      </c>
      <c r="S5" s="182" t="s">
        <v>113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125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125</v>
      </c>
      <c r="Q6" s="182">
        <v>156.20000000000002</v>
      </c>
      <c r="R6" s="182">
        <v>150.11950000000002</v>
      </c>
      <c r="S6" s="182" t="s">
        <v>113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125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125</v>
      </c>
      <c r="Q7" s="182">
        <v>154.77000000000001</v>
      </c>
      <c r="R7" s="182">
        <v>153.62280000000001</v>
      </c>
      <c r="S7" s="182" t="s">
        <v>113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125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125</v>
      </c>
      <c r="Q8" s="182">
        <v>154.12</v>
      </c>
      <c r="R8" s="182">
        <v>153.69410000000002</v>
      </c>
      <c r="S8" s="182" t="s">
        <v>113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125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125</v>
      </c>
      <c r="Q9" s="182">
        <v>145.32</v>
      </c>
      <c r="R9" s="182">
        <v>153.6482</v>
      </c>
      <c r="S9" s="182" t="s">
        <v>113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125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125</v>
      </c>
      <c r="Q10" s="182">
        <v>146.69</v>
      </c>
      <c r="R10" s="182">
        <v>153.67420000000001</v>
      </c>
      <c r="S10" s="182" t="s">
        <v>113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125</v>
      </c>
      <c r="I11" s="182" t="s">
        <v>113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125</v>
      </c>
      <c r="Q11" s="182">
        <v>155.36000000000001</v>
      </c>
      <c r="R11" s="182">
        <v>152.39330000000001</v>
      </c>
      <c r="S11" s="182" t="s">
        <v>113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125</v>
      </c>
      <c r="I12" s="199" t="s">
        <v>113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125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125</v>
      </c>
      <c r="I13" s="199" t="s">
        <v>113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125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125</v>
      </c>
      <c r="I14" s="199" t="s">
        <v>113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125</v>
      </c>
      <c r="Q14" s="199">
        <v>154.22999999999999</v>
      </c>
      <c r="R14" s="199">
        <v>153.41890000000001</v>
      </c>
      <c r="S14" s="199" t="s">
        <v>113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113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125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113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125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125</v>
      </c>
      <c r="Q16" s="182">
        <v>153.84</v>
      </c>
      <c r="R16" s="182">
        <v>155.0067</v>
      </c>
      <c r="S16" s="182" t="s">
        <v>113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125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125</v>
      </c>
      <c r="Q17" s="182">
        <v>163.4</v>
      </c>
      <c r="R17" s="182">
        <v>152.4727</v>
      </c>
      <c r="S17" s="182" t="s">
        <v>113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125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125</v>
      </c>
      <c r="Q18" s="182">
        <v>157.30000000000001</v>
      </c>
      <c r="R18" s="182">
        <v>151.98269999999999</v>
      </c>
      <c r="S18" s="182" t="s">
        <v>113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125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125</v>
      </c>
      <c r="Q19" s="182">
        <v>160.03</v>
      </c>
      <c r="R19" s="182">
        <v>154.5976</v>
      </c>
      <c r="S19" s="182" t="s">
        <v>113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125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125</v>
      </c>
      <c r="Q20" s="182">
        <v>161.18</v>
      </c>
      <c r="R20" s="182">
        <v>153.13410000000002</v>
      </c>
      <c r="S20" s="182" t="s">
        <v>113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125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125</v>
      </c>
      <c r="Q21" s="182">
        <v>161.71</v>
      </c>
      <c r="R21" s="182">
        <v>145.04150000000001</v>
      </c>
      <c r="S21" s="182" t="s">
        <v>113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125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125</v>
      </c>
      <c r="Q22" s="182">
        <v>159.84</v>
      </c>
      <c r="R22" s="182">
        <v>146.9555</v>
      </c>
      <c r="S22" s="182" t="s">
        <v>113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125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125</v>
      </c>
      <c r="Q23" s="182">
        <v>155.57</v>
      </c>
      <c r="R23" s="182">
        <v>148.5583</v>
      </c>
      <c r="S23" s="182" t="s">
        <v>113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125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125</v>
      </c>
      <c r="Q24" s="182">
        <v>155.45000000000002</v>
      </c>
      <c r="R24" s="182">
        <v>152.35169999999999</v>
      </c>
      <c r="S24" s="182" t="s">
        <v>113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125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125</v>
      </c>
      <c r="Q25" s="182">
        <v>154.19</v>
      </c>
      <c r="R25" s="182">
        <v>151.67140000000001</v>
      </c>
      <c r="S25" s="182" t="s">
        <v>113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125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125</v>
      </c>
      <c r="Q26" s="182">
        <v>144.79</v>
      </c>
      <c r="R26" s="182">
        <v>154.51920000000001</v>
      </c>
      <c r="S26" s="182" t="s">
        <v>113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125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125</v>
      </c>
      <c r="Q27" s="182">
        <v>148.25</v>
      </c>
      <c r="R27" s="182">
        <v>155.18260000000001</v>
      </c>
      <c r="S27" s="182" t="s">
        <v>113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125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125</v>
      </c>
      <c r="Q28" s="182">
        <v>152.26</v>
      </c>
      <c r="R28" s="182">
        <v>152.7679</v>
      </c>
      <c r="S28" s="182" t="s">
        <v>113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125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125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125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125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125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125</v>
      </c>
      <c r="Q31" s="182">
        <v>153.47</v>
      </c>
      <c r="R31" s="182">
        <v>153.2921</v>
      </c>
      <c r="S31" s="182">
        <v>226.25</v>
      </c>
      <c r="T31" s="182" t="s">
        <v>125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125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125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125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125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125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125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125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125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125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125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125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125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125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125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125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125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125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125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125</v>
      </c>
      <c r="Q41" s="182">
        <v>153.71</v>
      </c>
      <c r="R41" s="182">
        <v>146.8776</v>
      </c>
      <c r="S41" s="182">
        <v>225</v>
      </c>
      <c r="T41" s="182" t="s">
        <v>125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125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125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125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125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125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125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125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125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125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125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125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125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125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125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125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125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125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125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125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125</v>
      </c>
      <c r="Q51" s="182">
        <v>160.32</v>
      </c>
      <c r="R51" s="182">
        <v>150.1825</v>
      </c>
      <c r="S51" s="182" t="s">
        <v>113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125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125</v>
      </c>
      <c r="Q52" s="182">
        <v>154.32</v>
      </c>
      <c r="R52" s="182">
        <v>151.70940000000002</v>
      </c>
      <c r="S52" s="182" t="s">
        <v>113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125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125</v>
      </c>
      <c r="Q53" s="182">
        <v>152.22999999999999</v>
      </c>
      <c r="R53" s="182">
        <v>153.5324</v>
      </c>
      <c r="S53" s="182" t="s">
        <v>113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125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125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125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125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125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125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125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125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125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125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125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125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125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125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125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125</v>
      </c>
      <c r="Q61" s="182">
        <v>150.51</v>
      </c>
      <c r="R61" s="182">
        <v>150.17260000000002</v>
      </c>
      <c r="S61" s="182" t="s">
        <v>113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125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113</v>
      </c>
      <c r="P62" s="182" t="s">
        <v>125</v>
      </c>
      <c r="Q62" s="182">
        <v>150.85</v>
      </c>
      <c r="R62" s="182">
        <v>151.7296</v>
      </c>
      <c r="S62" s="182" t="s">
        <v>113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113</v>
      </c>
      <c r="E63" s="182">
        <v>223.16910000000001</v>
      </c>
      <c r="F63" s="182">
        <v>249.5343</v>
      </c>
      <c r="G63" s="182">
        <v>289</v>
      </c>
      <c r="H63" s="182" t="s">
        <v>125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125</v>
      </c>
      <c r="Q63" s="182">
        <v>154.54</v>
      </c>
      <c r="R63" s="182">
        <v>160.85650000000001</v>
      </c>
      <c r="S63" s="182" t="s">
        <v>113</v>
      </c>
      <c r="T63" s="182" t="s">
        <v>113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28" workbookViewId="0">
      <selection activeCell="B5" sqref="B5:Q4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103"/>
      <c r="R1" s="103"/>
    </row>
    <row r="2" spans="1:18" ht="18">
      <c r="A2" s="103"/>
      <c r="B2" s="103"/>
      <c r="C2" s="103"/>
      <c r="D2" s="330"/>
      <c r="E2" s="331"/>
      <c r="F2" s="331"/>
      <c r="G2" s="331"/>
      <c r="H2" s="330"/>
      <c r="I2" s="331"/>
      <c r="J2" s="331"/>
      <c r="K2" s="331"/>
      <c r="L2" s="331"/>
      <c r="M2" s="331"/>
      <c r="N2" s="331"/>
      <c r="O2" s="331"/>
      <c r="P2" s="331"/>
      <c r="Q2" s="103"/>
      <c r="R2" s="103"/>
    </row>
    <row r="3" spans="1:18" ht="18">
      <c r="A3" s="103"/>
      <c r="D3" s="328" t="s">
        <v>95</v>
      </c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R3" s="105"/>
    </row>
    <row r="4" spans="1:18" ht="18.75" thickBot="1">
      <c r="A4" s="103"/>
      <c r="D4" s="332">
        <v>2019</v>
      </c>
      <c r="E4" s="333"/>
      <c r="F4" s="333"/>
      <c r="G4" s="333"/>
      <c r="H4" s="334">
        <v>2020</v>
      </c>
      <c r="I4" s="333"/>
      <c r="J4" s="333"/>
      <c r="K4" s="333"/>
      <c r="L4" s="333"/>
      <c r="M4" s="333"/>
      <c r="N4" s="333"/>
      <c r="O4" s="333"/>
      <c r="P4" s="335"/>
      <c r="Q4" s="299"/>
      <c r="R4" s="106"/>
    </row>
    <row r="5" spans="1:18" ht="13.5" thickBot="1">
      <c r="B5" s="110" t="s">
        <v>87</v>
      </c>
      <c r="C5" s="110"/>
      <c r="D5" s="154">
        <v>43525</v>
      </c>
      <c r="E5" s="154">
        <v>43556</v>
      </c>
      <c r="F5" s="154">
        <v>43586</v>
      </c>
      <c r="G5" s="154">
        <v>43617</v>
      </c>
      <c r="H5" s="154">
        <v>43647</v>
      </c>
      <c r="I5" s="154">
        <v>43678</v>
      </c>
      <c r="J5" s="154">
        <v>43709</v>
      </c>
      <c r="K5" s="154">
        <v>43739</v>
      </c>
      <c r="L5" s="154">
        <v>43770</v>
      </c>
      <c r="M5" s="154">
        <v>43800</v>
      </c>
      <c r="N5" s="154">
        <v>43831</v>
      </c>
      <c r="O5" s="154">
        <v>43862</v>
      </c>
      <c r="P5" s="154">
        <v>43891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37">
        <v>167.9032</v>
      </c>
      <c r="E6" s="338">
        <v>170</v>
      </c>
      <c r="F6" s="338">
        <v>170</v>
      </c>
      <c r="G6" s="338">
        <v>168.83330000000001</v>
      </c>
      <c r="H6" s="338">
        <v>165.54839999999999</v>
      </c>
      <c r="I6" s="338">
        <v>161.45160000000001</v>
      </c>
      <c r="J6" s="338">
        <v>159.33330000000001</v>
      </c>
      <c r="K6" s="338">
        <v>152.1935</v>
      </c>
      <c r="L6" s="338">
        <v>150.26669999999999</v>
      </c>
      <c r="M6" s="338">
        <v>155.2903</v>
      </c>
      <c r="N6" s="338">
        <v>162.96770000000001</v>
      </c>
      <c r="O6" s="338">
        <v>166.89660000000001</v>
      </c>
      <c r="P6" s="338">
        <v>164.74189999999999</v>
      </c>
      <c r="Q6" s="339">
        <v>-1.8828110482706717E-2</v>
      </c>
      <c r="R6" s="106"/>
    </row>
    <row r="7" spans="1:18" ht="15.75">
      <c r="B7" s="112" t="s">
        <v>91</v>
      </c>
      <c r="C7" s="243" t="s">
        <v>73</v>
      </c>
      <c r="D7" s="340">
        <v>150.21100000000001</v>
      </c>
      <c r="E7" s="300">
        <v>153.4083</v>
      </c>
      <c r="F7" s="300">
        <v>153.8785</v>
      </c>
      <c r="G7" s="300">
        <v>156.55789999999999</v>
      </c>
      <c r="H7" s="300">
        <v>151.95070000000001</v>
      </c>
      <c r="I7" s="300">
        <v>152.45949999999999</v>
      </c>
      <c r="J7" s="300">
        <v>154.0658</v>
      </c>
      <c r="K7" s="300">
        <v>147.49019999999999</v>
      </c>
      <c r="L7" s="300">
        <v>143.67580000000001</v>
      </c>
      <c r="M7" s="300">
        <v>147.9357</v>
      </c>
      <c r="N7" s="301">
        <v>154.6515</v>
      </c>
      <c r="O7" s="301">
        <v>158.166</v>
      </c>
      <c r="P7" s="301">
        <v>155.6284</v>
      </c>
      <c r="Q7" s="341">
        <v>3.6065268189413358E-2</v>
      </c>
      <c r="R7" s="106"/>
    </row>
    <row r="8" spans="1:18" ht="15.75">
      <c r="B8" s="112" t="s">
        <v>91</v>
      </c>
      <c r="C8" s="244" t="s">
        <v>115</v>
      </c>
      <c r="D8" s="342">
        <v>293.7826</v>
      </c>
      <c r="E8" s="343">
        <v>300.036</v>
      </c>
      <c r="F8" s="343">
        <v>300.95549999999997</v>
      </c>
      <c r="G8" s="343">
        <v>306.19600000000003</v>
      </c>
      <c r="H8" s="343">
        <v>297.18520000000001</v>
      </c>
      <c r="I8" s="343">
        <v>298.18029999999999</v>
      </c>
      <c r="J8" s="343">
        <v>301.322</v>
      </c>
      <c r="K8" s="343">
        <v>288.46129999999999</v>
      </c>
      <c r="L8" s="343">
        <v>281.00099999999998</v>
      </c>
      <c r="M8" s="343">
        <v>289.33260000000001</v>
      </c>
      <c r="N8" s="343">
        <v>302.4674</v>
      </c>
      <c r="O8" s="343">
        <v>309.34100000000001</v>
      </c>
      <c r="P8" s="343">
        <v>304.37810000000002</v>
      </c>
      <c r="Q8" s="344">
        <v>3.6065784699297998E-2</v>
      </c>
      <c r="R8" s="106"/>
    </row>
    <row r="9" spans="1:18" ht="15.75">
      <c r="B9" s="112" t="s">
        <v>96</v>
      </c>
      <c r="C9" s="245" t="s">
        <v>73</v>
      </c>
      <c r="D9" s="342">
        <v>211.31610000000001</v>
      </c>
      <c r="E9" s="343">
        <v>213.45310000000001</v>
      </c>
      <c r="F9" s="343">
        <v>213.82929999999999</v>
      </c>
      <c r="G9" s="343">
        <v>216.16550000000001</v>
      </c>
      <c r="H9" s="343">
        <v>213.69550000000001</v>
      </c>
      <c r="I9" s="343">
        <v>211.7638</v>
      </c>
      <c r="J9" s="343">
        <v>211.2201</v>
      </c>
      <c r="K9" s="343">
        <v>212.12719999999999</v>
      </c>
      <c r="L9" s="343">
        <v>216.2193</v>
      </c>
      <c r="M9" s="343">
        <v>215.8526</v>
      </c>
      <c r="N9" s="345">
        <v>217.6773</v>
      </c>
      <c r="O9" s="345">
        <v>220.9855</v>
      </c>
      <c r="P9" s="345">
        <v>207.7371</v>
      </c>
      <c r="Q9" s="344">
        <v>-1.6936712347047855E-2</v>
      </c>
      <c r="R9" s="106"/>
    </row>
    <row r="10" spans="1:18" ht="15.75">
      <c r="B10" s="112" t="s">
        <v>96</v>
      </c>
      <c r="C10" s="244" t="s">
        <v>116</v>
      </c>
      <c r="D10" s="342">
        <v>5426.1184000000003</v>
      </c>
      <c r="E10" s="343">
        <v>5480.5263000000004</v>
      </c>
      <c r="F10" s="343">
        <v>5507.4180999999999</v>
      </c>
      <c r="G10" s="343">
        <v>5538.1819999999998</v>
      </c>
      <c r="H10" s="343">
        <v>5459.0002999999997</v>
      </c>
      <c r="I10" s="343">
        <v>5460.2983999999997</v>
      </c>
      <c r="J10" s="343">
        <v>5463.2420000000002</v>
      </c>
      <c r="K10" s="343">
        <v>5451.8415999999997</v>
      </c>
      <c r="L10" s="343">
        <v>5519.8343000000004</v>
      </c>
      <c r="M10" s="343">
        <v>5503.4287000000004</v>
      </c>
      <c r="N10" s="343">
        <v>5493.5425999999998</v>
      </c>
      <c r="O10" s="343">
        <v>5536.8055000000004</v>
      </c>
      <c r="P10" s="343">
        <v>5490.4735000000001</v>
      </c>
      <c r="Q10" s="344">
        <v>1.1860246175240174E-2</v>
      </c>
      <c r="R10" s="106"/>
    </row>
    <row r="11" spans="1:18" ht="15.75">
      <c r="B11" s="112" t="s">
        <v>64</v>
      </c>
      <c r="C11" s="245" t="s">
        <v>73</v>
      </c>
      <c r="D11" s="342">
        <v>227.1968</v>
      </c>
      <c r="E11" s="343">
        <v>225.43520000000001</v>
      </c>
      <c r="F11" s="343">
        <v>228.45519999999999</v>
      </c>
      <c r="G11" s="343">
        <v>228.5813</v>
      </c>
      <c r="H11" s="343">
        <v>225.61779999999999</v>
      </c>
      <c r="I11" s="343">
        <v>227.11150000000001</v>
      </c>
      <c r="J11" s="343">
        <v>237.32640000000001</v>
      </c>
      <c r="K11" s="343">
        <v>237.762</v>
      </c>
      <c r="L11" s="343">
        <v>234.20769999999999</v>
      </c>
      <c r="M11" s="343">
        <v>227.97829999999999</v>
      </c>
      <c r="N11" s="345">
        <v>224.66909999999999</v>
      </c>
      <c r="O11" s="345">
        <v>240.88730000000001</v>
      </c>
      <c r="P11" s="345">
        <v>250.65819999999999</v>
      </c>
      <c r="Q11" s="344">
        <v>0.10326465865716417</v>
      </c>
      <c r="R11" s="106"/>
    </row>
    <row r="12" spans="1:18" ht="15.75">
      <c r="B12" s="112" t="s">
        <v>64</v>
      </c>
      <c r="C12" s="244" t="s">
        <v>117</v>
      </c>
      <c r="D12" s="342">
        <v>1695.4194</v>
      </c>
      <c r="E12" s="343">
        <v>1682.9</v>
      </c>
      <c r="F12" s="343">
        <v>1705.9032</v>
      </c>
      <c r="G12" s="343">
        <v>1706.8</v>
      </c>
      <c r="H12" s="343">
        <v>1684.3548000000001</v>
      </c>
      <c r="I12" s="343">
        <v>1694.3870999999999</v>
      </c>
      <c r="J12" s="343">
        <v>1771.2666999999999</v>
      </c>
      <c r="K12" s="343">
        <v>1775.8710000000001</v>
      </c>
      <c r="L12" s="343">
        <v>1750</v>
      </c>
      <c r="M12" s="343">
        <v>1703.4516000000001</v>
      </c>
      <c r="N12" s="343">
        <v>1678.9032</v>
      </c>
      <c r="O12" s="343">
        <v>1799.7931000000001</v>
      </c>
      <c r="P12" s="343">
        <v>1872.4516000000001</v>
      </c>
      <c r="Q12" s="344">
        <v>0.10441793930162646</v>
      </c>
      <c r="R12" s="106"/>
    </row>
    <row r="13" spans="1:18" ht="15.75">
      <c r="B13" s="112" t="s">
        <v>56</v>
      </c>
      <c r="C13" s="244" t="s">
        <v>73</v>
      </c>
      <c r="D13" s="342">
        <v>282</v>
      </c>
      <c r="E13" s="343">
        <v>284.2</v>
      </c>
      <c r="F13" s="343">
        <v>287</v>
      </c>
      <c r="G13" s="343">
        <v>287.7</v>
      </c>
      <c r="H13" s="343">
        <v>288</v>
      </c>
      <c r="I13" s="343">
        <v>288</v>
      </c>
      <c r="J13" s="343">
        <v>288</v>
      </c>
      <c r="K13" s="343">
        <v>288.5806</v>
      </c>
      <c r="L13" s="343">
        <v>289</v>
      </c>
      <c r="M13" s="343">
        <v>289</v>
      </c>
      <c r="N13" s="345">
        <v>289</v>
      </c>
      <c r="O13" s="345">
        <v>289</v>
      </c>
      <c r="P13" s="345">
        <v>289.2903</v>
      </c>
      <c r="Q13" s="344">
        <v>2.5852127659574453E-2</v>
      </c>
      <c r="R13" s="106"/>
    </row>
    <row r="14" spans="1:18" ht="15.75">
      <c r="B14" s="112" t="s">
        <v>70</v>
      </c>
      <c r="C14" s="244" t="s">
        <v>73</v>
      </c>
      <c r="D14" s="342">
        <v>212.87649999999999</v>
      </c>
      <c r="E14" s="343">
        <v>212.696</v>
      </c>
      <c r="F14" s="343">
        <v>212.07579999999999</v>
      </c>
      <c r="G14" s="343">
        <v>212.1567</v>
      </c>
      <c r="H14" s="343">
        <v>213.39230000000001</v>
      </c>
      <c r="I14" s="343">
        <v>213.46100000000001</v>
      </c>
      <c r="J14" s="343">
        <v>213.93799999999999</v>
      </c>
      <c r="K14" s="343">
        <v>214.4177</v>
      </c>
      <c r="L14" s="343">
        <v>214.99299999999999</v>
      </c>
      <c r="M14" s="343">
        <v>215.18</v>
      </c>
      <c r="N14" s="345">
        <v>214.9777</v>
      </c>
      <c r="O14" s="345">
        <v>214.85</v>
      </c>
      <c r="P14" s="345">
        <v>214.85</v>
      </c>
      <c r="Q14" s="344">
        <v>9.2706334423950931E-3</v>
      </c>
      <c r="R14" s="106"/>
    </row>
    <row r="15" spans="1:18" ht="15.75">
      <c r="B15" s="112" t="s">
        <v>98</v>
      </c>
      <c r="C15" s="244" t="s">
        <v>73</v>
      </c>
      <c r="D15" s="342">
        <v>202.05840000000001</v>
      </c>
      <c r="E15" s="343">
        <v>202.57599999999999</v>
      </c>
      <c r="F15" s="343">
        <v>201.85579999999999</v>
      </c>
      <c r="G15" s="343">
        <v>202.7397</v>
      </c>
      <c r="H15" s="343">
        <v>202.63480000000001</v>
      </c>
      <c r="I15" s="343">
        <v>202.55260000000001</v>
      </c>
      <c r="J15" s="343">
        <v>201.49369999999999</v>
      </c>
      <c r="K15" s="343">
        <v>201.67740000000001</v>
      </c>
      <c r="L15" s="343">
        <v>201.72370000000001</v>
      </c>
      <c r="M15" s="343">
        <v>201.2313</v>
      </c>
      <c r="N15" s="345">
        <v>201.17740000000001</v>
      </c>
      <c r="O15" s="345">
        <v>200.5762</v>
      </c>
      <c r="P15" s="345">
        <v>200.64349999999999</v>
      </c>
      <c r="Q15" s="344">
        <v>-7.0024309803503604E-3</v>
      </c>
      <c r="R15" s="106"/>
    </row>
    <row r="16" spans="1:18" ht="15.75">
      <c r="B16" s="112" t="s">
        <v>67</v>
      </c>
      <c r="C16" s="244" t="s">
        <v>73</v>
      </c>
      <c r="D16" s="342">
        <v>145.81710000000001</v>
      </c>
      <c r="E16" s="343">
        <v>149.32169999999999</v>
      </c>
      <c r="F16" s="343">
        <v>156.27520000000001</v>
      </c>
      <c r="G16" s="343">
        <v>167.2287</v>
      </c>
      <c r="H16" s="343">
        <v>168.15610000000001</v>
      </c>
      <c r="I16" s="343">
        <v>158.4358</v>
      </c>
      <c r="J16" s="343">
        <v>158.55099999999999</v>
      </c>
      <c r="K16" s="343">
        <v>151.9316</v>
      </c>
      <c r="L16" s="343">
        <v>144.98500000000001</v>
      </c>
      <c r="M16" s="343">
        <v>150.31190000000001</v>
      </c>
      <c r="N16" s="345">
        <v>163.49709999999999</v>
      </c>
      <c r="O16" s="345">
        <v>184.29069999999999</v>
      </c>
      <c r="P16" s="345">
        <v>182.17060000000001</v>
      </c>
      <c r="Q16" s="346">
        <v>0.24930889449865612</v>
      </c>
      <c r="R16" s="106"/>
    </row>
    <row r="17" spans="2:18" ht="15.75">
      <c r="B17" s="112" t="s">
        <v>59</v>
      </c>
      <c r="C17" s="244" t="s">
        <v>73</v>
      </c>
      <c r="D17" s="342">
        <v>230</v>
      </c>
      <c r="E17" s="343">
        <v>230</v>
      </c>
      <c r="F17" s="343">
        <v>230</v>
      </c>
      <c r="G17" s="343">
        <v>230</v>
      </c>
      <c r="H17" s="343">
        <v>230</v>
      </c>
      <c r="I17" s="343">
        <v>230</v>
      </c>
      <c r="J17" s="343">
        <v>230</v>
      </c>
      <c r="K17" s="343">
        <v>230</v>
      </c>
      <c r="L17" s="343">
        <v>230</v>
      </c>
      <c r="M17" s="343">
        <v>230</v>
      </c>
      <c r="N17" s="345">
        <v>230</v>
      </c>
      <c r="O17" s="345">
        <v>230</v>
      </c>
      <c r="P17" s="345">
        <v>231.12899999999999</v>
      </c>
      <c r="Q17" s="346">
        <v>4.9086956521737779E-3</v>
      </c>
      <c r="R17" s="106"/>
    </row>
    <row r="18" spans="2:18" ht="15.75">
      <c r="B18" s="112" t="s">
        <v>92</v>
      </c>
      <c r="C18" s="244" t="s">
        <v>73</v>
      </c>
      <c r="D18" s="342">
        <v>182.0299</v>
      </c>
      <c r="E18" s="343">
        <v>182.67599999999999</v>
      </c>
      <c r="F18" s="343">
        <v>184.8373</v>
      </c>
      <c r="G18" s="343">
        <v>188.39750000000001</v>
      </c>
      <c r="H18" s="343">
        <v>188.9744</v>
      </c>
      <c r="I18" s="343">
        <v>189.76669999999999</v>
      </c>
      <c r="J18" s="343">
        <v>189.14850000000001</v>
      </c>
      <c r="K18" s="343">
        <v>188.5273</v>
      </c>
      <c r="L18" s="343">
        <v>188.41499999999999</v>
      </c>
      <c r="M18" s="343">
        <v>188.89150000000001</v>
      </c>
      <c r="N18" s="345">
        <v>190.7182</v>
      </c>
      <c r="O18" s="345">
        <v>188.65180000000001</v>
      </c>
      <c r="P18" s="345">
        <v>184.9932</v>
      </c>
      <c r="Q18" s="346">
        <v>1.6279193692904315E-2</v>
      </c>
      <c r="R18" s="106"/>
    </row>
    <row r="19" spans="2:18" ht="15.75">
      <c r="B19" s="112" t="s">
        <v>92</v>
      </c>
      <c r="C19" s="244" t="s">
        <v>118</v>
      </c>
      <c r="D19" s="342">
        <v>1350.8387</v>
      </c>
      <c r="E19" s="343">
        <v>1357.1</v>
      </c>
      <c r="F19" s="343">
        <v>1371.2257999999999</v>
      </c>
      <c r="G19" s="343">
        <v>1395.8667</v>
      </c>
      <c r="H19" s="343">
        <v>1396.7097000000001</v>
      </c>
      <c r="I19" s="343">
        <v>1402.2581</v>
      </c>
      <c r="J19" s="343">
        <v>1399.9332999999999</v>
      </c>
      <c r="K19" s="343">
        <v>1401.6451999999999</v>
      </c>
      <c r="L19" s="343">
        <v>1402</v>
      </c>
      <c r="M19" s="343">
        <v>1405.6129000000001</v>
      </c>
      <c r="N19" s="343">
        <v>1419.4838999999999</v>
      </c>
      <c r="O19" s="343">
        <v>1405.9655</v>
      </c>
      <c r="P19" s="343">
        <v>1399.1935000000001</v>
      </c>
      <c r="Q19" s="346">
        <v>3.5796131692110933E-2</v>
      </c>
      <c r="R19" s="106"/>
    </row>
    <row r="20" spans="2:18" ht="15.75">
      <c r="B20" s="112" t="s">
        <v>69</v>
      </c>
      <c r="C20" s="244" t="s">
        <v>73</v>
      </c>
      <c r="D20" s="342">
        <v>170.0403</v>
      </c>
      <c r="E20" s="343">
        <v>207.08330000000001</v>
      </c>
      <c r="F20" s="343">
        <v>217.5</v>
      </c>
      <c r="G20" s="343">
        <v>215.375</v>
      </c>
      <c r="H20" s="343">
        <v>217.9435</v>
      </c>
      <c r="I20" s="343">
        <v>216.25</v>
      </c>
      <c r="J20" s="343">
        <v>217.5</v>
      </c>
      <c r="K20" s="343">
        <v>204.07259999999999</v>
      </c>
      <c r="L20" s="343">
        <v>198.41669999999999</v>
      </c>
      <c r="M20" s="343">
        <v>172.17740000000001</v>
      </c>
      <c r="N20" s="345">
        <v>167.5403</v>
      </c>
      <c r="O20" s="345">
        <v>180.7328</v>
      </c>
      <c r="P20" s="345">
        <v>210</v>
      </c>
      <c r="Q20" s="346">
        <v>0.23500134968004649</v>
      </c>
      <c r="R20" s="106"/>
    </row>
    <row r="21" spans="2:18" ht="15.75">
      <c r="B21" s="112" t="s">
        <v>99</v>
      </c>
      <c r="C21" s="244" t="s">
        <v>73</v>
      </c>
      <c r="D21" s="342">
        <v>252.25129999999999</v>
      </c>
      <c r="E21" s="343">
        <v>251.89</v>
      </c>
      <c r="F21" s="343">
        <v>251.89</v>
      </c>
      <c r="G21" s="343">
        <v>251.89</v>
      </c>
      <c r="H21" s="343">
        <v>251.58519999999999</v>
      </c>
      <c r="I21" s="343">
        <v>251.4</v>
      </c>
      <c r="J21" s="343">
        <v>251.26669999999999</v>
      </c>
      <c r="K21" s="343">
        <v>254.38740000000001</v>
      </c>
      <c r="L21" s="343">
        <v>255.51</v>
      </c>
      <c r="M21" s="343">
        <v>255.51</v>
      </c>
      <c r="N21" s="345">
        <v>255.51</v>
      </c>
      <c r="O21" s="345">
        <v>254.81970000000001</v>
      </c>
      <c r="P21" s="345">
        <v>253.97</v>
      </c>
      <c r="Q21" s="346">
        <v>6.8134435778923752E-3</v>
      </c>
      <c r="R21" s="106"/>
    </row>
    <row r="22" spans="2:18" ht="15.75">
      <c r="B22" s="112" t="s">
        <v>66</v>
      </c>
      <c r="C22" s="245" t="s">
        <v>73</v>
      </c>
      <c r="D22" s="342">
        <v>153.1968</v>
      </c>
      <c r="E22" s="343">
        <v>160.55969999999999</v>
      </c>
      <c r="F22" s="343">
        <v>157.2748</v>
      </c>
      <c r="G22" s="343">
        <v>149.36000000000001</v>
      </c>
      <c r="H22" s="343">
        <v>153.39099999999999</v>
      </c>
      <c r="I22" s="343">
        <v>150.53059999999999</v>
      </c>
      <c r="J22" s="343">
        <v>147.64699999999999</v>
      </c>
      <c r="K22" s="343">
        <v>142.91</v>
      </c>
      <c r="L22" s="343">
        <v>148.9923</v>
      </c>
      <c r="M22" s="343">
        <v>154.49</v>
      </c>
      <c r="N22" s="345">
        <v>147.24189999999999</v>
      </c>
      <c r="O22" s="345">
        <v>150.74</v>
      </c>
      <c r="P22" s="345">
        <v>151.15029999999999</v>
      </c>
      <c r="Q22" s="346">
        <v>-1.3358634122906055E-2</v>
      </c>
      <c r="R22" s="106"/>
    </row>
    <row r="23" spans="2:18" ht="15.75">
      <c r="B23" s="112" t="s">
        <v>68</v>
      </c>
      <c r="C23" s="245" t="s">
        <v>73</v>
      </c>
      <c r="D23" s="342">
        <v>153.11789999999999</v>
      </c>
      <c r="E23" s="343">
        <v>152.51310000000001</v>
      </c>
      <c r="F23" s="343">
        <v>148.98779999999999</v>
      </c>
      <c r="G23" s="343">
        <v>153.45359999999999</v>
      </c>
      <c r="H23" s="343">
        <v>151.73670000000001</v>
      </c>
      <c r="I23" s="343">
        <v>149.98429999999999</v>
      </c>
      <c r="J23" s="343">
        <v>147.78450000000001</v>
      </c>
      <c r="K23" s="343">
        <v>149.74789999999999</v>
      </c>
      <c r="L23" s="343">
        <v>147.6285</v>
      </c>
      <c r="M23" s="343">
        <v>152.2921</v>
      </c>
      <c r="N23" s="345">
        <v>150.3331</v>
      </c>
      <c r="O23" s="345">
        <v>151.46510000000001</v>
      </c>
      <c r="P23" s="345">
        <v>148.0737</v>
      </c>
      <c r="Q23" s="346">
        <v>-3.2943241776434928E-2</v>
      </c>
      <c r="R23" s="106"/>
    </row>
    <row r="24" spans="2:18" ht="15.75">
      <c r="B24" s="112" t="s">
        <v>68</v>
      </c>
      <c r="C24" s="244" t="s">
        <v>119</v>
      </c>
      <c r="D24" s="342">
        <v>48399.902600000001</v>
      </c>
      <c r="E24" s="343">
        <v>48970.267699999997</v>
      </c>
      <c r="F24" s="343">
        <v>48380.688999999998</v>
      </c>
      <c r="G24" s="343">
        <v>49532.671300000002</v>
      </c>
      <c r="H24" s="343">
        <v>49336.010300000002</v>
      </c>
      <c r="I24" s="343">
        <v>49009.857400000001</v>
      </c>
      <c r="J24" s="343">
        <v>49091.846299999997</v>
      </c>
      <c r="K24" s="343">
        <v>49648.154499999997</v>
      </c>
      <c r="L24" s="343">
        <v>49188.861700000001</v>
      </c>
      <c r="M24" s="343">
        <v>50383.439400000003</v>
      </c>
      <c r="N24" s="343">
        <v>50203.885499999997</v>
      </c>
      <c r="O24" s="343">
        <v>51061.351000000002</v>
      </c>
      <c r="P24" s="343">
        <v>51058.133500000004</v>
      </c>
      <c r="Q24" s="346">
        <v>5.492223655838524E-2</v>
      </c>
      <c r="R24" s="106"/>
    </row>
    <row r="25" spans="2:18" ht="15.75">
      <c r="B25" s="113" t="s">
        <v>100</v>
      </c>
      <c r="C25" s="244" t="s">
        <v>73</v>
      </c>
      <c r="D25" s="342">
        <v>226.41130000000001</v>
      </c>
      <c r="E25" s="343">
        <v>225.29169999999999</v>
      </c>
      <c r="F25" s="343">
        <v>227.29839999999999</v>
      </c>
      <c r="G25" s="343">
        <v>225.25</v>
      </c>
      <c r="H25" s="343">
        <v>226.00810000000001</v>
      </c>
      <c r="I25" s="343">
        <v>223.75</v>
      </c>
      <c r="J25" s="343">
        <v>224.91669999999999</v>
      </c>
      <c r="K25" s="343">
        <v>223.75</v>
      </c>
      <c r="L25" s="343">
        <v>223.75</v>
      </c>
      <c r="M25" s="343">
        <v>223.75</v>
      </c>
      <c r="N25" s="345">
        <v>223.75</v>
      </c>
      <c r="O25" s="345">
        <v>224.0086</v>
      </c>
      <c r="P25" s="345">
        <v>225</v>
      </c>
      <c r="Q25" s="346">
        <v>-6.2333461271588675E-3</v>
      </c>
      <c r="R25" s="106"/>
    </row>
    <row r="26" spans="2:18" ht="15.75">
      <c r="B26" s="112" t="s">
        <v>101</v>
      </c>
      <c r="C26" s="244" t="s">
        <v>73</v>
      </c>
      <c r="D26" s="347">
        <v>176</v>
      </c>
      <c r="E26" s="345">
        <v>174</v>
      </c>
      <c r="F26" s="345">
        <v>174</v>
      </c>
      <c r="G26" s="345">
        <v>174</v>
      </c>
      <c r="H26" s="345">
        <v>0</v>
      </c>
      <c r="I26" s="345">
        <v>174</v>
      </c>
      <c r="J26" s="345">
        <v>0</v>
      </c>
      <c r="K26" s="345">
        <v>174</v>
      </c>
      <c r="L26" s="345">
        <v>174</v>
      </c>
      <c r="M26" s="345">
        <v>174</v>
      </c>
      <c r="N26" s="345">
        <v>174</v>
      </c>
      <c r="O26" s="345">
        <v>174</v>
      </c>
      <c r="P26" s="345">
        <v>174</v>
      </c>
      <c r="Q26" s="346">
        <v>-1.1363636363636354E-2</v>
      </c>
      <c r="R26" s="106"/>
    </row>
    <row r="27" spans="2:18" ht="16.5" thickBot="1">
      <c r="B27" s="302" t="s">
        <v>60</v>
      </c>
      <c r="C27" s="280" t="s">
        <v>73</v>
      </c>
      <c r="D27" s="348">
        <v>230.49940000000001</v>
      </c>
      <c r="E27" s="349">
        <v>231.37530000000001</v>
      </c>
      <c r="F27" s="349">
        <v>241.989</v>
      </c>
      <c r="G27" s="349">
        <v>240.68700000000001</v>
      </c>
      <c r="H27" s="349">
        <v>243.9203</v>
      </c>
      <c r="I27" s="349">
        <v>236.33969999999999</v>
      </c>
      <c r="J27" s="349">
        <v>240.73769999999999</v>
      </c>
      <c r="K27" s="349">
        <v>268.11259999999999</v>
      </c>
      <c r="L27" s="349">
        <v>279.62470000000002</v>
      </c>
      <c r="M27" s="349">
        <v>271.24650000000003</v>
      </c>
      <c r="N27" s="350">
        <v>272.85649999999998</v>
      </c>
      <c r="O27" s="350">
        <v>279.45589999999999</v>
      </c>
      <c r="P27" s="350">
        <v>273.57100000000003</v>
      </c>
      <c r="Q27" s="351">
        <v>0.18686209161498901</v>
      </c>
      <c r="R27" s="106"/>
    </row>
    <row r="28" spans="2:18" ht="16.5" thickBot="1">
      <c r="B28" s="303" t="s">
        <v>102</v>
      </c>
      <c r="C28" s="304" t="s">
        <v>73</v>
      </c>
      <c r="D28" s="352">
        <v>132.03380000000001</v>
      </c>
      <c r="E28" s="305">
        <v>132.23259999999999</v>
      </c>
      <c r="F28" s="305">
        <v>127.9152</v>
      </c>
      <c r="G28" s="305">
        <v>127.85769999999999</v>
      </c>
      <c r="H28" s="305">
        <v>132.71420000000001</v>
      </c>
      <c r="I28" s="305">
        <v>126.83</v>
      </c>
      <c r="J28" s="305">
        <v>122.4472</v>
      </c>
      <c r="K28" s="305">
        <v>110.4362</v>
      </c>
      <c r="L28" s="305">
        <v>118.7962</v>
      </c>
      <c r="M28" s="305">
        <v>126.78619999999999</v>
      </c>
      <c r="N28" s="306">
        <v>127.119</v>
      </c>
      <c r="O28" s="306">
        <v>125.9618</v>
      </c>
      <c r="P28" s="306">
        <v>124.7718</v>
      </c>
      <c r="Q28" s="307">
        <v>-5.5001067908369006E-2</v>
      </c>
      <c r="R28" s="106"/>
    </row>
    <row r="29" spans="2:18" ht="15.75">
      <c r="B29" s="308" t="s">
        <v>102</v>
      </c>
      <c r="C29" s="309" t="s">
        <v>122</v>
      </c>
      <c r="D29" s="353">
        <v>567.69680000000005</v>
      </c>
      <c r="E29" s="354">
        <v>566.68470000000002</v>
      </c>
      <c r="F29" s="354">
        <v>549.42550000000006</v>
      </c>
      <c r="G29" s="354">
        <v>545.32370000000003</v>
      </c>
      <c r="H29" s="354">
        <v>565.18809999999996</v>
      </c>
      <c r="I29" s="354">
        <v>550.36900000000003</v>
      </c>
      <c r="J29" s="354">
        <v>532.90229999999997</v>
      </c>
      <c r="K29" s="354">
        <v>475.33449999999999</v>
      </c>
      <c r="L29" s="354">
        <v>508.6703</v>
      </c>
      <c r="M29" s="354">
        <v>541.79</v>
      </c>
      <c r="N29" s="354">
        <v>540.28650000000005</v>
      </c>
      <c r="O29" s="354">
        <v>538.59690000000001</v>
      </c>
      <c r="P29" s="354">
        <v>550.94770000000005</v>
      </c>
      <c r="Q29" s="355">
        <v>-2.9503601218115016E-2</v>
      </c>
      <c r="R29" s="106"/>
    </row>
    <row r="30" spans="2:18" ht="15.75">
      <c r="B30" s="112" t="s">
        <v>103</v>
      </c>
      <c r="C30" s="244" t="s">
        <v>73</v>
      </c>
      <c r="D30" s="342">
        <v>144.0968</v>
      </c>
      <c r="E30" s="343">
        <v>136.86670000000001</v>
      </c>
      <c r="F30" s="343">
        <v>152.25810000000001</v>
      </c>
      <c r="G30" s="343">
        <v>157.76669999999999</v>
      </c>
      <c r="H30" s="343">
        <v>156.83869999999999</v>
      </c>
      <c r="I30" s="343">
        <v>170.2903</v>
      </c>
      <c r="J30" s="343">
        <v>159.5</v>
      </c>
      <c r="K30" s="343">
        <v>144.25810000000001</v>
      </c>
      <c r="L30" s="343">
        <v>133.66669999999999</v>
      </c>
      <c r="M30" s="343">
        <v>140.4194</v>
      </c>
      <c r="N30" s="345">
        <v>165.5806</v>
      </c>
      <c r="O30" s="345">
        <v>169.93100000000001</v>
      </c>
      <c r="P30" s="345">
        <v>170.1935</v>
      </c>
      <c r="Q30" s="346">
        <v>0.18110534029902126</v>
      </c>
      <c r="R30" s="106"/>
    </row>
    <row r="31" spans="2:18" ht="15.75">
      <c r="B31" s="112" t="s">
        <v>85</v>
      </c>
      <c r="C31" s="245" t="s">
        <v>73</v>
      </c>
      <c r="D31" s="342">
        <v>143.9563</v>
      </c>
      <c r="E31" s="343">
        <v>147.77930000000001</v>
      </c>
      <c r="F31" s="343">
        <v>152.202</v>
      </c>
      <c r="G31" s="343">
        <v>154.1053</v>
      </c>
      <c r="H31" s="343">
        <v>152.9864</v>
      </c>
      <c r="I31" s="343">
        <v>153.31710000000001</v>
      </c>
      <c r="J31" s="343">
        <v>152.16890000000001</v>
      </c>
      <c r="K31" s="343">
        <v>147.84299999999999</v>
      </c>
      <c r="L31" s="343">
        <v>143.55109999999999</v>
      </c>
      <c r="M31" s="343">
        <v>143.01509999999999</v>
      </c>
      <c r="N31" s="345">
        <v>144.12960000000001</v>
      </c>
      <c r="O31" s="345">
        <v>142.04140000000001</v>
      </c>
      <c r="P31" s="345">
        <v>151.02350000000001</v>
      </c>
      <c r="Q31" s="346">
        <v>4.9092676041270877E-2</v>
      </c>
      <c r="R31" s="106"/>
    </row>
    <row r="32" spans="2:18" ht="15.75">
      <c r="B32" s="112" t="s">
        <v>85</v>
      </c>
      <c r="C32" s="244" t="s">
        <v>120</v>
      </c>
      <c r="D32" s="342">
        <v>684.32259999999997</v>
      </c>
      <c r="E32" s="343">
        <v>703.23329999999999</v>
      </c>
      <c r="F32" s="343">
        <v>724.35479999999995</v>
      </c>
      <c r="G32" s="343">
        <v>728.53330000000005</v>
      </c>
      <c r="H32" s="343">
        <v>723.45159999999998</v>
      </c>
      <c r="I32" s="343">
        <v>724.87099999999998</v>
      </c>
      <c r="J32" s="343">
        <v>720.93330000000003</v>
      </c>
      <c r="K32" s="343">
        <v>702.80650000000003</v>
      </c>
      <c r="L32" s="343">
        <v>684.5</v>
      </c>
      <c r="M32" s="343">
        <v>683.32259999999997</v>
      </c>
      <c r="N32" s="343">
        <v>688.83870000000002</v>
      </c>
      <c r="O32" s="343">
        <v>679.27589999999998</v>
      </c>
      <c r="P32" s="343">
        <v>729.06449999999995</v>
      </c>
      <c r="Q32" s="346">
        <v>6.5381298235656748E-2</v>
      </c>
      <c r="R32" s="106"/>
    </row>
    <row r="33" spans="2:18" ht="15.75">
      <c r="B33" s="114" t="s">
        <v>104</v>
      </c>
      <c r="C33" s="244" t="s">
        <v>73</v>
      </c>
      <c r="D33" s="342">
        <v>208.24870000000001</v>
      </c>
      <c r="E33" s="343">
        <v>211.15969999999999</v>
      </c>
      <c r="F33" s="343">
        <v>206.94739999999999</v>
      </c>
      <c r="G33" s="343">
        <v>206.05170000000001</v>
      </c>
      <c r="H33" s="343">
        <v>208.92679999999999</v>
      </c>
      <c r="I33" s="343">
        <v>206.51390000000001</v>
      </c>
      <c r="J33" s="343">
        <v>203.6883</v>
      </c>
      <c r="K33" s="343">
        <v>208.58</v>
      </c>
      <c r="L33" s="343">
        <v>210.79730000000001</v>
      </c>
      <c r="M33" s="343">
        <v>223.47059999999999</v>
      </c>
      <c r="N33" s="345">
        <v>213.33869999999999</v>
      </c>
      <c r="O33" s="345">
        <v>204.05760000000001</v>
      </c>
      <c r="P33" s="345">
        <v>211.57259999999999</v>
      </c>
      <c r="Q33" s="346">
        <v>1.5961204079545155E-2</v>
      </c>
      <c r="R33" s="106"/>
    </row>
    <row r="34" spans="2:18" ht="15.75">
      <c r="B34" s="114" t="s">
        <v>61</v>
      </c>
      <c r="C34" s="244" t="s">
        <v>73</v>
      </c>
      <c r="D34" s="342">
        <v>181.6935</v>
      </c>
      <c r="E34" s="343">
        <v>184.22200000000001</v>
      </c>
      <c r="F34" s="343">
        <v>173.14259999999999</v>
      </c>
      <c r="G34" s="343">
        <v>176.249</v>
      </c>
      <c r="H34" s="343">
        <v>183.35130000000001</v>
      </c>
      <c r="I34" s="343">
        <v>186.5429</v>
      </c>
      <c r="J34" s="343">
        <v>180.17930000000001</v>
      </c>
      <c r="K34" s="343">
        <v>185.16579999999999</v>
      </c>
      <c r="L34" s="343">
        <v>180.71600000000001</v>
      </c>
      <c r="M34" s="343">
        <v>187.81</v>
      </c>
      <c r="N34" s="345">
        <v>182.0806</v>
      </c>
      <c r="O34" s="345">
        <v>181.5438</v>
      </c>
      <c r="P34" s="345">
        <v>183.5506</v>
      </c>
      <c r="Q34" s="346">
        <v>1.0221059091271911E-2</v>
      </c>
      <c r="R34" s="106"/>
    </row>
    <row r="35" spans="2:18" ht="15.75">
      <c r="B35" s="114" t="s">
        <v>76</v>
      </c>
      <c r="C35" s="244" t="s">
        <v>73</v>
      </c>
      <c r="D35" s="342">
        <v>299.11579999999998</v>
      </c>
      <c r="E35" s="343">
        <v>299.67599999999999</v>
      </c>
      <c r="F35" s="343">
        <v>300.34710000000001</v>
      </c>
      <c r="G35" s="343">
        <v>300.0797</v>
      </c>
      <c r="H35" s="343">
        <v>300.19189999999998</v>
      </c>
      <c r="I35" s="343">
        <v>300.61610000000002</v>
      </c>
      <c r="J35" s="343">
        <v>299.65499999999997</v>
      </c>
      <c r="K35" s="343">
        <v>304.99059999999997</v>
      </c>
      <c r="L35" s="343">
        <v>305.93430000000001</v>
      </c>
      <c r="M35" s="343">
        <v>305.31</v>
      </c>
      <c r="N35" s="345">
        <v>306.17160000000001</v>
      </c>
      <c r="O35" s="345">
        <v>306.38760000000002</v>
      </c>
      <c r="P35" s="345">
        <v>306.4384</v>
      </c>
      <c r="Q35" s="346">
        <v>2.4480819802899179E-2</v>
      </c>
      <c r="R35" s="106"/>
    </row>
    <row r="36" spans="2:18" ht="15.75">
      <c r="B36" s="114" t="s">
        <v>90</v>
      </c>
      <c r="C36" s="245" t="s">
        <v>73</v>
      </c>
      <c r="D36" s="342">
        <v>241.39109999999999</v>
      </c>
      <c r="E36" s="343">
        <v>235.50239999999999</v>
      </c>
      <c r="F36" s="343">
        <v>224.82820000000001</v>
      </c>
      <c r="G36" s="343">
        <v>238.928</v>
      </c>
      <c r="H36" s="343">
        <v>242.06819999999999</v>
      </c>
      <c r="I36" s="343">
        <v>236.84389999999999</v>
      </c>
      <c r="J36" s="343">
        <v>242.0163</v>
      </c>
      <c r="K36" s="343">
        <v>235.0393</v>
      </c>
      <c r="L36" s="343">
        <v>238.21420000000001</v>
      </c>
      <c r="M36" s="343">
        <v>238.0924</v>
      </c>
      <c r="N36" s="345">
        <v>250.51159999999999</v>
      </c>
      <c r="O36" s="345">
        <v>252.36019999999999</v>
      </c>
      <c r="P36" s="345">
        <v>243.21510000000001</v>
      </c>
      <c r="Q36" s="346">
        <v>7.5562023620590058E-3</v>
      </c>
      <c r="R36" s="106"/>
    </row>
    <row r="37" spans="2:18" ht="16.5" thickBot="1">
      <c r="B37" s="310" t="s">
        <v>90</v>
      </c>
      <c r="C37" s="280" t="s">
        <v>121</v>
      </c>
      <c r="D37" s="348">
        <v>2536.6774</v>
      </c>
      <c r="E37" s="349">
        <v>2467.7332999999999</v>
      </c>
      <c r="F37" s="349">
        <v>2412.4194000000002</v>
      </c>
      <c r="G37" s="349">
        <v>2539.9333000000001</v>
      </c>
      <c r="H37" s="349">
        <v>2556.0967999999998</v>
      </c>
      <c r="I37" s="349">
        <v>2539.8065000000001</v>
      </c>
      <c r="J37" s="349">
        <v>2589.7667000000001</v>
      </c>
      <c r="K37" s="349">
        <v>2536.8710000000001</v>
      </c>
      <c r="L37" s="349">
        <v>2539.4</v>
      </c>
      <c r="M37" s="349">
        <v>2495.1289999999999</v>
      </c>
      <c r="N37" s="349">
        <v>2640</v>
      </c>
      <c r="O37" s="349">
        <v>2667.5862000000002</v>
      </c>
      <c r="P37" s="349">
        <v>2639.6129000000001</v>
      </c>
      <c r="Q37" s="351">
        <v>4.0578869035534426E-2</v>
      </c>
      <c r="R37" s="106"/>
    </row>
    <row r="38" spans="2:18" ht="16.5" thickBot="1">
      <c r="B38" s="311" t="s">
        <v>94</v>
      </c>
      <c r="C38" s="356" t="s">
        <v>73</v>
      </c>
      <c r="D38" s="312">
        <v>185.42140000000001</v>
      </c>
      <c r="E38" s="313">
        <v>190.01730000000001</v>
      </c>
      <c r="F38" s="313">
        <v>191.83519999999999</v>
      </c>
      <c r="G38" s="313">
        <v>193.52369999999999</v>
      </c>
      <c r="H38" s="313">
        <v>195.2218</v>
      </c>
      <c r="I38" s="313">
        <v>193.89349999999999</v>
      </c>
      <c r="J38" s="313">
        <v>192.7791</v>
      </c>
      <c r="K38" s="313">
        <v>188.49549999999999</v>
      </c>
      <c r="L38" s="313">
        <v>188.98589999999999</v>
      </c>
      <c r="M38" s="313">
        <v>188.46440000000001</v>
      </c>
      <c r="N38" s="313">
        <v>189.46690000000001</v>
      </c>
      <c r="O38" s="313">
        <v>191.23660000000001</v>
      </c>
      <c r="P38" s="313">
        <v>193.61269999999999</v>
      </c>
      <c r="Q38" s="314">
        <v>4.4176670006806029E-2</v>
      </c>
      <c r="R38" s="106"/>
    </row>
    <row r="39" spans="2:18" ht="15.75">
      <c r="B39" s="315" t="s">
        <v>105</v>
      </c>
      <c r="C39" s="316" t="s">
        <v>73</v>
      </c>
      <c r="D39" s="353">
        <v>176.74279999999999</v>
      </c>
      <c r="E39" s="354">
        <v>176.03210000000001</v>
      </c>
      <c r="F39" s="354">
        <v>170.79429999999999</v>
      </c>
      <c r="G39" s="354">
        <v>166.2705</v>
      </c>
      <c r="H39" s="354">
        <v>164.7792</v>
      </c>
      <c r="I39" s="354">
        <v>161.86699999999999</v>
      </c>
      <c r="J39" s="354">
        <v>165.39859999999999</v>
      </c>
      <c r="K39" s="354">
        <v>167.78980000000001</v>
      </c>
      <c r="L39" s="354">
        <v>171.13460000000001</v>
      </c>
      <c r="M39" s="354">
        <v>173.30619999999999</v>
      </c>
      <c r="N39" s="357">
        <v>172.9512</v>
      </c>
      <c r="O39" s="357">
        <v>174.69229999999999</v>
      </c>
      <c r="P39" s="357">
        <v>164.98580000000001</v>
      </c>
      <c r="Q39" s="355">
        <v>-6.6520390080953673E-2</v>
      </c>
      <c r="R39" s="106"/>
    </row>
    <row r="40" spans="2:18" ht="16.5" thickBot="1">
      <c r="B40" s="317" t="s">
        <v>105</v>
      </c>
      <c r="C40" s="280" t="s">
        <v>163</v>
      </c>
      <c r="D40" s="358">
        <v>151.72</v>
      </c>
      <c r="E40" s="359">
        <v>151.72</v>
      </c>
      <c r="F40" s="359">
        <v>148.65870000000001</v>
      </c>
      <c r="G40" s="359">
        <v>148.07</v>
      </c>
      <c r="H40" s="359">
        <v>148.07</v>
      </c>
      <c r="I40" s="359">
        <v>148.07</v>
      </c>
      <c r="J40" s="359">
        <v>147.47999999999999</v>
      </c>
      <c r="K40" s="359">
        <v>146.88999999999999</v>
      </c>
      <c r="L40" s="359">
        <v>146.88999999999999</v>
      </c>
      <c r="M40" s="359">
        <v>146.88999999999999</v>
      </c>
      <c r="N40" s="359">
        <v>146.88999999999999</v>
      </c>
      <c r="O40" s="359">
        <v>146.88999999999999</v>
      </c>
      <c r="P40" s="359">
        <v>146.88999999999999</v>
      </c>
      <c r="Q40" s="360">
        <v>-3.1834959135249252E-2</v>
      </c>
      <c r="R40" s="106"/>
    </row>
    <row r="41" spans="2:18" ht="16.5" thickBot="1">
      <c r="B41" s="312" t="s">
        <v>173</v>
      </c>
      <c r="C41" s="313" t="s">
        <v>73</v>
      </c>
      <c r="D41" s="361">
        <v>184.3426</v>
      </c>
      <c r="E41" s="361">
        <v>188.27889999999999</v>
      </c>
      <c r="F41" s="361">
        <v>189.2199</v>
      </c>
      <c r="G41" s="361">
        <v>190.1361</v>
      </c>
      <c r="H41" s="361">
        <v>191.37389999999999</v>
      </c>
      <c r="I41" s="361">
        <v>189.84540000000001</v>
      </c>
      <c r="J41" s="361">
        <v>189.31819999999999</v>
      </c>
      <c r="K41" s="361">
        <v>185.8784</v>
      </c>
      <c r="L41" s="361">
        <v>186.7295</v>
      </c>
      <c r="M41" s="361">
        <v>186.54839999999999</v>
      </c>
      <c r="N41" s="361">
        <v>187.6833</v>
      </c>
      <c r="O41" s="361">
        <v>191.23660000000001</v>
      </c>
      <c r="P41" s="361">
        <v>193.61269999999999</v>
      </c>
      <c r="Q41" s="362">
        <v>5.0287345410122253E-2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D5">
    <cfRule type="expression" dxfId="11" priority="12">
      <formula>(YEAR(D5)=2016)</formula>
    </cfRule>
  </conditionalFormatting>
  <conditionalFormatting sqref="E5">
    <cfRule type="expression" dxfId="10" priority="11">
      <formula>(YEAR(E5)=2016)</formula>
    </cfRule>
  </conditionalFormatting>
  <conditionalFormatting sqref="F5">
    <cfRule type="expression" dxfId="9" priority="10">
      <formula>(YEAR(F5)=2016)</formula>
    </cfRule>
  </conditionalFormatting>
  <conditionalFormatting sqref="G5">
    <cfRule type="expression" dxfId="8" priority="9">
      <formula>(YEAR(G5)=2016)</formula>
    </cfRule>
  </conditionalFormatting>
  <conditionalFormatting sqref="H5">
    <cfRule type="expression" dxfId="7" priority="8">
      <formula>(YEAR(H5)=2016)</formula>
    </cfRule>
  </conditionalFormatting>
  <conditionalFormatting sqref="I5">
    <cfRule type="expression" dxfId="6" priority="7">
      <formula>(YEAR(I5)=2016)</formula>
    </cfRule>
  </conditionalFormatting>
  <conditionalFormatting sqref="J5">
    <cfRule type="expression" dxfId="5" priority="6">
      <formula>(YEAR(J5)=2016)</formula>
    </cfRule>
  </conditionalFormatting>
  <conditionalFormatting sqref="K5">
    <cfRule type="expression" dxfId="4" priority="5">
      <formula>(YEAR(K5)=2016)</formula>
    </cfRule>
  </conditionalFormatting>
  <conditionalFormatting sqref="L5">
    <cfRule type="expression" dxfId="3" priority="4">
      <formula>(YEAR(L5)=2016)</formula>
    </cfRule>
  </conditionalFormatting>
  <conditionalFormatting sqref="M5">
    <cfRule type="expression" dxfId="2" priority="3">
      <formula>(YEAR(M5)=2016)</formula>
    </cfRule>
  </conditionalFormatting>
  <conditionalFormatting sqref="N5">
    <cfRule type="expression" dxfId="1" priority="2">
      <formula>(YEAR(N5)=2016)</formula>
    </cfRule>
  </conditionalFormatting>
  <conditionalFormatting sqref="O5">
    <cfRule type="expression" dxfId="0" priority="1">
      <formula>(YEAR(O5)=2016)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4" sqref="W24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R29" sqref="R2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20" sqref="AC20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0" sqref="S20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0" sqref="T20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0" sqref="AG30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5" workbookViewId="0">
      <selection activeCell="P60" sqref="P6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176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78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177</v>
      </c>
      <c r="E10" s="51"/>
      <c r="F10" s="52"/>
      <c r="G10" s="53"/>
      <c r="H10" s="50" t="s">
        <v>178</v>
      </c>
      <c r="I10" s="51"/>
      <c r="J10" s="52"/>
      <c r="K10" s="53"/>
      <c r="M10" s="50" t="s">
        <v>177</v>
      </c>
      <c r="N10" s="51"/>
      <c r="O10" s="52"/>
      <c r="P10" s="53"/>
      <c r="Q10" s="50" t="s">
        <v>178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203161.266</v>
      </c>
      <c r="F12" s="63">
        <v>870464.63699999999</v>
      </c>
      <c r="G12" s="61">
        <v>124026.058</v>
      </c>
      <c r="H12" s="62" t="s">
        <v>55</v>
      </c>
      <c r="I12" s="108">
        <v>211259.45800000001</v>
      </c>
      <c r="J12" s="63">
        <v>900895.72900000005</v>
      </c>
      <c r="K12" s="61">
        <v>118959.909</v>
      </c>
      <c r="M12" s="59" t="s">
        <v>55</v>
      </c>
      <c r="N12" s="72">
        <v>10782.427</v>
      </c>
      <c r="O12" s="63">
        <v>46198.423000000003</v>
      </c>
      <c r="P12" s="157">
        <v>7555.7950000000001</v>
      </c>
      <c r="Q12" s="104" t="s">
        <v>55</v>
      </c>
      <c r="R12" s="72">
        <v>8043.2690000000002</v>
      </c>
      <c r="S12" s="63">
        <v>34299.841999999997</v>
      </c>
      <c r="T12" s="202">
        <v>5511.8819999999996</v>
      </c>
    </row>
    <row r="13" spans="1:20" ht="15.75">
      <c r="D13" s="120" t="s">
        <v>56</v>
      </c>
      <c r="E13" s="65">
        <v>43346.438999999998</v>
      </c>
      <c r="F13" s="66">
        <v>185722.114</v>
      </c>
      <c r="G13" s="67">
        <v>18594.541000000001</v>
      </c>
      <c r="H13" s="116" t="s">
        <v>56</v>
      </c>
      <c r="I13" s="65">
        <v>47033.39</v>
      </c>
      <c r="J13" s="66">
        <v>200569.31</v>
      </c>
      <c r="K13" s="67">
        <v>20593.334999999999</v>
      </c>
      <c r="M13" s="115" t="s">
        <v>71</v>
      </c>
      <c r="N13" s="65">
        <v>3667.0390000000002</v>
      </c>
      <c r="O13" s="66">
        <v>15711.79</v>
      </c>
      <c r="P13" s="117">
        <v>2710.6309999999999</v>
      </c>
      <c r="Q13" s="116" t="s">
        <v>56</v>
      </c>
      <c r="R13" s="65">
        <v>3380.3719999999998</v>
      </c>
      <c r="S13" s="66">
        <v>14415.277</v>
      </c>
      <c r="T13" s="117">
        <v>1965.663</v>
      </c>
    </row>
    <row r="14" spans="1:20" ht="15.75">
      <c r="D14" s="121" t="s">
        <v>57</v>
      </c>
      <c r="E14" s="69">
        <v>25289.374</v>
      </c>
      <c r="F14" s="70">
        <v>108354.868</v>
      </c>
      <c r="G14" s="71">
        <v>9314.26</v>
      </c>
      <c r="H14" s="119" t="s">
        <v>57</v>
      </c>
      <c r="I14" s="69">
        <v>27266.973999999998</v>
      </c>
      <c r="J14" s="70">
        <v>116277.395</v>
      </c>
      <c r="K14" s="71">
        <v>9950.4470000000001</v>
      </c>
      <c r="M14" s="118" t="s">
        <v>56</v>
      </c>
      <c r="N14" s="69">
        <v>3157.7469999999998</v>
      </c>
      <c r="O14" s="70">
        <v>13529.683999999999</v>
      </c>
      <c r="P14" s="74">
        <v>1762.838</v>
      </c>
      <c r="Q14" s="119" t="s">
        <v>57</v>
      </c>
      <c r="R14" s="69">
        <v>1450.0350000000001</v>
      </c>
      <c r="S14" s="70">
        <v>6183.5360000000001</v>
      </c>
      <c r="T14" s="74">
        <v>804.56500000000005</v>
      </c>
    </row>
    <row r="15" spans="1:20" ht="15.75">
      <c r="D15" s="121" t="s">
        <v>59</v>
      </c>
      <c r="E15" s="69">
        <v>18144.272000000001</v>
      </c>
      <c r="F15" s="70">
        <v>77740.964999999997</v>
      </c>
      <c r="G15" s="71">
        <v>8384.91</v>
      </c>
      <c r="H15" s="119" t="s">
        <v>162</v>
      </c>
      <c r="I15" s="69">
        <v>19641.019</v>
      </c>
      <c r="J15" s="70">
        <v>83757.229000000007</v>
      </c>
      <c r="K15" s="71">
        <v>12057.710999999999</v>
      </c>
      <c r="M15" s="118" t="s">
        <v>57</v>
      </c>
      <c r="N15" s="69">
        <v>1480.7670000000001</v>
      </c>
      <c r="O15" s="70">
        <v>6344.4939999999997</v>
      </c>
      <c r="P15" s="74">
        <v>751.81</v>
      </c>
      <c r="Q15" s="119" t="s">
        <v>71</v>
      </c>
      <c r="R15" s="69">
        <v>1009.6420000000001</v>
      </c>
      <c r="S15" s="70">
        <v>4305.5770000000002</v>
      </c>
      <c r="T15" s="74">
        <v>766.92100000000005</v>
      </c>
    </row>
    <row r="16" spans="1:20" ht="15.75">
      <c r="D16" s="121" t="s">
        <v>162</v>
      </c>
      <c r="E16" s="69">
        <v>17339.641</v>
      </c>
      <c r="F16" s="70">
        <v>74293.429999999993</v>
      </c>
      <c r="G16" s="71">
        <v>10880.282999999999</v>
      </c>
      <c r="H16" s="119" t="s">
        <v>59</v>
      </c>
      <c r="I16" s="69">
        <v>16595.498</v>
      </c>
      <c r="J16" s="70">
        <v>70769.909</v>
      </c>
      <c r="K16" s="71">
        <v>7898.0069999999996</v>
      </c>
      <c r="M16" s="118" t="s">
        <v>59</v>
      </c>
      <c r="N16" s="69">
        <v>366.274</v>
      </c>
      <c r="O16" s="70">
        <v>1569.347</v>
      </c>
      <c r="P16" s="74">
        <v>115.432</v>
      </c>
      <c r="Q16" s="119" t="s">
        <v>90</v>
      </c>
      <c r="R16" s="69">
        <v>490.16300000000001</v>
      </c>
      <c r="S16" s="70">
        <v>2090.2539999999999</v>
      </c>
      <c r="T16" s="74">
        <v>590.87800000000004</v>
      </c>
    </row>
    <row r="17" spans="4:20" ht="15.75">
      <c r="D17" s="121" t="s">
        <v>58</v>
      </c>
      <c r="E17" s="69">
        <v>13922.964</v>
      </c>
      <c r="F17" s="70">
        <v>59654.315000000002</v>
      </c>
      <c r="G17" s="71">
        <v>7652.7560000000003</v>
      </c>
      <c r="H17" s="119" t="s">
        <v>58</v>
      </c>
      <c r="I17" s="69">
        <v>14437.252</v>
      </c>
      <c r="J17" s="70">
        <v>61566.406999999999</v>
      </c>
      <c r="K17" s="71">
        <v>7671.21</v>
      </c>
      <c r="M17" s="118" t="s">
        <v>68</v>
      </c>
      <c r="N17" s="69">
        <v>363.61</v>
      </c>
      <c r="O17" s="70">
        <v>1557.923</v>
      </c>
      <c r="P17" s="74">
        <v>220.64099999999999</v>
      </c>
      <c r="Q17" s="119" t="s">
        <v>68</v>
      </c>
      <c r="R17" s="69">
        <v>307.42099999999999</v>
      </c>
      <c r="S17" s="70">
        <v>1310.972</v>
      </c>
      <c r="T17" s="74">
        <v>187.68799999999999</v>
      </c>
    </row>
    <row r="18" spans="4:20" ht="15.75">
      <c r="D18" s="121" t="s">
        <v>61</v>
      </c>
      <c r="E18" s="69">
        <v>8597.44</v>
      </c>
      <c r="F18" s="70">
        <v>36836.559999999998</v>
      </c>
      <c r="G18" s="71">
        <v>5798.0690000000004</v>
      </c>
      <c r="H18" s="119" t="s">
        <v>67</v>
      </c>
      <c r="I18" s="69">
        <v>12178.4</v>
      </c>
      <c r="J18" s="70">
        <v>51933.589</v>
      </c>
      <c r="K18" s="71">
        <v>3968.252</v>
      </c>
      <c r="M18" s="118" t="s">
        <v>61</v>
      </c>
      <c r="N18" s="69">
        <v>305.86799999999999</v>
      </c>
      <c r="O18" s="70">
        <v>1310.5329999999999</v>
      </c>
      <c r="P18" s="74">
        <v>725.33</v>
      </c>
      <c r="Q18" s="119" t="s">
        <v>162</v>
      </c>
      <c r="R18" s="69">
        <v>302.82100000000003</v>
      </c>
      <c r="S18" s="70">
        <v>1291.355</v>
      </c>
      <c r="T18" s="74">
        <v>362.99200000000002</v>
      </c>
    </row>
    <row r="19" spans="4:20" ht="15.75">
      <c r="D19" s="121" t="s">
        <v>67</v>
      </c>
      <c r="E19" s="69">
        <v>7203.826</v>
      </c>
      <c r="F19" s="70">
        <v>30865.505000000001</v>
      </c>
      <c r="G19" s="71">
        <v>2544.3510000000001</v>
      </c>
      <c r="H19" s="119" t="s">
        <v>61</v>
      </c>
      <c r="I19" s="69">
        <v>8277.5370000000003</v>
      </c>
      <c r="J19" s="70">
        <v>35298.834000000003</v>
      </c>
      <c r="K19" s="71">
        <v>4808.2449999999999</v>
      </c>
      <c r="M19" s="118" t="s">
        <v>69</v>
      </c>
      <c r="N19" s="69">
        <v>285.37700000000001</v>
      </c>
      <c r="O19" s="70">
        <v>1222.7270000000001</v>
      </c>
      <c r="P19" s="74">
        <v>282.88600000000002</v>
      </c>
      <c r="Q19" s="119" t="s">
        <v>69</v>
      </c>
      <c r="R19" s="69">
        <v>288.27100000000002</v>
      </c>
      <c r="S19" s="70">
        <v>1229.3050000000001</v>
      </c>
      <c r="T19" s="74">
        <v>259.65699999999998</v>
      </c>
    </row>
    <row r="20" spans="4:20" ht="15.75">
      <c r="D20" s="121" t="s">
        <v>62</v>
      </c>
      <c r="E20" s="69">
        <v>6530.3869999999997</v>
      </c>
      <c r="F20" s="70">
        <v>27980.112000000001</v>
      </c>
      <c r="G20" s="71">
        <v>3192.8519999999999</v>
      </c>
      <c r="H20" s="119" t="s">
        <v>62</v>
      </c>
      <c r="I20" s="69">
        <v>6686.6139999999996</v>
      </c>
      <c r="J20" s="70">
        <v>28514.418000000001</v>
      </c>
      <c r="K20" s="71">
        <v>2990.5030000000002</v>
      </c>
      <c r="M20" s="118" t="s">
        <v>90</v>
      </c>
      <c r="N20" s="69">
        <v>255.03200000000001</v>
      </c>
      <c r="O20" s="70">
        <v>1092.7159999999999</v>
      </c>
      <c r="P20" s="74">
        <v>219.65799999999999</v>
      </c>
      <c r="Q20" s="119" t="s">
        <v>59</v>
      </c>
      <c r="R20" s="69">
        <v>215.755</v>
      </c>
      <c r="S20" s="70">
        <v>920.07899999999995</v>
      </c>
      <c r="T20" s="74">
        <v>78.009</v>
      </c>
    </row>
    <row r="21" spans="4:20" ht="15.75">
      <c r="D21" s="121" t="s">
        <v>68</v>
      </c>
      <c r="E21" s="69">
        <v>4357.1570000000002</v>
      </c>
      <c r="F21" s="70">
        <v>18668.682000000001</v>
      </c>
      <c r="G21" s="71">
        <v>2752.1709999999998</v>
      </c>
      <c r="H21" s="119" t="s">
        <v>66</v>
      </c>
      <c r="I21" s="69">
        <v>5189.41</v>
      </c>
      <c r="J21" s="70">
        <v>22129.737000000001</v>
      </c>
      <c r="K21" s="71">
        <v>3316.5</v>
      </c>
      <c r="M21" s="118" t="s">
        <v>162</v>
      </c>
      <c r="N21" s="69">
        <v>202.74700000000001</v>
      </c>
      <c r="O21" s="70">
        <v>868.69399999999996</v>
      </c>
      <c r="P21" s="74">
        <v>220.66800000000001</v>
      </c>
      <c r="Q21" s="119" t="s">
        <v>67</v>
      </c>
      <c r="R21" s="69">
        <v>152.82900000000001</v>
      </c>
      <c r="S21" s="70">
        <v>651.73299999999995</v>
      </c>
      <c r="T21" s="74">
        <v>63.674999999999997</v>
      </c>
    </row>
    <row r="22" spans="4:20" ht="15.75">
      <c r="D22" s="121" t="s">
        <v>70</v>
      </c>
      <c r="E22" s="69">
        <v>3939.596</v>
      </c>
      <c r="F22" s="70">
        <v>16879.592000000001</v>
      </c>
      <c r="G22" s="71">
        <v>1323.4169999999999</v>
      </c>
      <c r="H22" s="119" t="s">
        <v>65</v>
      </c>
      <c r="I22" s="69">
        <v>5185.4430000000002</v>
      </c>
      <c r="J22" s="70">
        <v>22112.833999999999</v>
      </c>
      <c r="K22" s="71">
        <v>3229.4189999999999</v>
      </c>
      <c r="M22" s="118" t="s">
        <v>67</v>
      </c>
      <c r="N22" s="69">
        <v>171.16399999999999</v>
      </c>
      <c r="O22" s="70">
        <v>733.37699999999995</v>
      </c>
      <c r="P22" s="74">
        <v>94.707999999999998</v>
      </c>
      <c r="Q22" s="119" t="s">
        <v>64</v>
      </c>
      <c r="R22" s="69">
        <v>99.516999999999996</v>
      </c>
      <c r="S22" s="70">
        <v>424.37900000000002</v>
      </c>
      <c r="T22" s="74">
        <v>45.713999999999999</v>
      </c>
    </row>
    <row r="23" spans="4:20" ht="15.75">
      <c r="D23" s="121" t="s">
        <v>60</v>
      </c>
      <c r="E23" s="69">
        <v>3710.7649999999999</v>
      </c>
      <c r="F23" s="70">
        <v>15899.159</v>
      </c>
      <c r="G23" s="71">
        <v>1446.3789999999999</v>
      </c>
      <c r="H23" s="119" t="s">
        <v>68</v>
      </c>
      <c r="I23" s="69">
        <v>4745.6660000000002</v>
      </c>
      <c r="J23" s="70">
        <v>20237.429</v>
      </c>
      <c r="K23" s="71">
        <v>2595.087</v>
      </c>
      <c r="M23" s="118" t="s">
        <v>85</v>
      </c>
      <c r="N23" s="69">
        <v>165.154</v>
      </c>
      <c r="O23" s="70">
        <v>707.62400000000002</v>
      </c>
      <c r="P23" s="74">
        <v>72.94</v>
      </c>
      <c r="Q23" s="119" t="s">
        <v>60</v>
      </c>
      <c r="R23" s="69">
        <v>79.239000000000004</v>
      </c>
      <c r="S23" s="70">
        <v>337.911</v>
      </c>
      <c r="T23" s="74">
        <v>20.262</v>
      </c>
    </row>
    <row r="24" spans="4:20" ht="15.75">
      <c r="D24" s="121" t="s">
        <v>85</v>
      </c>
      <c r="E24" s="69">
        <v>3707.3690000000001</v>
      </c>
      <c r="F24" s="70">
        <v>15884.59</v>
      </c>
      <c r="G24" s="71">
        <v>2405.125</v>
      </c>
      <c r="H24" s="119" t="s">
        <v>85</v>
      </c>
      <c r="I24" s="69">
        <v>3867.9110000000001</v>
      </c>
      <c r="J24" s="70">
        <v>16494.34</v>
      </c>
      <c r="K24" s="71">
        <v>2362.2130000000002</v>
      </c>
      <c r="M24" s="118" t="s">
        <v>76</v>
      </c>
      <c r="N24" s="69">
        <v>104.461</v>
      </c>
      <c r="O24" s="70">
        <v>447.57600000000002</v>
      </c>
      <c r="P24" s="74">
        <v>137.57499999999999</v>
      </c>
      <c r="Q24" s="119" t="s">
        <v>85</v>
      </c>
      <c r="R24" s="69">
        <v>72.272000000000006</v>
      </c>
      <c r="S24" s="70">
        <v>308.19799999999998</v>
      </c>
      <c r="T24" s="74">
        <v>43.601999999999997</v>
      </c>
    </row>
    <row r="25" spans="4:20" ht="15.75">
      <c r="D25" s="121" t="s">
        <v>65</v>
      </c>
      <c r="E25" s="69">
        <v>3664.8020000000001</v>
      </c>
      <c r="F25" s="70">
        <v>15702.191999999999</v>
      </c>
      <c r="G25" s="71">
        <v>3224.0250000000001</v>
      </c>
      <c r="H25" s="119" t="s">
        <v>179</v>
      </c>
      <c r="I25" s="69">
        <v>3354.5219999999999</v>
      </c>
      <c r="J25" s="70">
        <v>14305.025</v>
      </c>
      <c r="K25" s="71">
        <v>3978.9780000000001</v>
      </c>
      <c r="M25" s="118" t="s">
        <v>60</v>
      </c>
      <c r="N25" s="69">
        <v>80.539000000000001</v>
      </c>
      <c r="O25" s="70">
        <v>345.077</v>
      </c>
      <c r="P25" s="74">
        <v>20.614000000000001</v>
      </c>
      <c r="Q25" s="119" t="s">
        <v>62</v>
      </c>
      <c r="R25" s="69">
        <v>48.381999999999998</v>
      </c>
      <c r="S25" s="70">
        <v>206.32300000000001</v>
      </c>
      <c r="T25" s="74">
        <v>47.633000000000003</v>
      </c>
    </row>
    <row r="26" spans="4:20" ht="15.75">
      <c r="D26" s="121" t="s">
        <v>66</v>
      </c>
      <c r="E26" s="69">
        <v>3651.9</v>
      </c>
      <c r="F26" s="70">
        <v>15646.915000000001</v>
      </c>
      <c r="G26" s="71">
        <v>2714.2370000000001</v>
      </c>
      <c r="H26" s="119" t="s">
        <v>60</v>
      </c>
      <c r="I26" s="69">
        <v>3262.2089999999998</v>
      </c>
      <c r="J26" s="70">
        <v>13911.413</v>
      </c>
      <c r="K26" s="71">
        <v>1238.569</v>
      </c>
      <c r="M26" s="118" t="s">
        <v>64</v>
      </c>
      <c r="N26" s="69">
        <v>55.253</v>
      </c>
      <c r="O26" s="70">
        <v>236.73400000000001</v>
      </c>
      <c r="P26" s="74">
        <v>62.42</v>
      </c>
      <c r="Q26" s="119" t="s">
        <v>61</v>
      </c>
      <c r="R26" s="69">
        <v>46.597000000000001</v>
      </c>
      <c r="S26" s="70">
        <v>198.708</v>
      </c>
      <c r="T26" s="74">
        <v>212.88200000000001</v>
      </c>
    </row>
    <row r="27" spans="4:20" ht="15.75">
      <c r="D27" s="121" t="s">
        <v>81</v>
      </c>
      <c r="E27" s="69">
        <v>3554.4470000000001</v>
      </c>
      <c r="F27" s="70">
        <v>15229.39</v>
      </c>
      <c r="G27" s="71">
        <v>3696.194</v>
      </c>
      <c r="H27" s="119" t="s">
        <v>180</v>
      </c>
      <c r="I27" s="69">
        <v>3201.2379999999998</v>
      </c>
      <c r="J27" s="70">
        <v>13651.356</v>
      </c>
      <c r="K27" s="71">
        <v>4311.32</v>
      </c>
      <c r="M27" s="118" t="s">
        <v>70</v>
      </c>
      <c r="N27" s="69">
        <v>45.893000000000001</v>
      </c>
      <c r="O27" s="70">
        <v>196.63499999999999</v>
      </c>
      <c r="P27" s="74">
        <v>80.602999999999994</v>
      </c>
      <c r="Q27" s="119" t="s">
        <v>58</v>
      </c>
      <c r="R27" s="69">
        <v>32.878999999999998</v>
      </c>
      <c r="S27" s="70">
        <v>140.209</v>
      </c>
      <c r="T27" s="74">
        <v>10.903</v>
      </c>
    </row>
    <row r="28" spans="4:20" ht="15.75">
      <c r="D28" s="121" t="s">
        <v>64</v>
      </c>
      <c r="E28" s="69">
        <v>3507.1390000000001</v>
      </c>
      <c r="F28" s="70">
        <v>15026.706</v>
      </c>
      <c r="G28" s="71">
        <v>2412.7629999999999</v>
      </c>
      <c r="H28" s="119" t="s">
        <v>69</v>
      </c>
      <c r="I28" s="69">
        <v>2896.9409999999998</v>
      </c>
      <c r="J28" s="70">
        <v>12353.753000000001</v>
      </c>
      <c r="K28" s="71">
        <v>1477.5809999999999</v>
      </c>
      <c r="M28" s="118" t="s">
        <v>66</v>
      </c>
      <c r="N28" s="69">
        <v>33.686999999999998</v>
      </c>
      <c r="O28" s="70">
        <v>144.33500000000001</v>
      </c>
      <c r="P28" s="74">
        <v>47.848999999999997</v>
      </c>
      <c r="Q28" s="119" t="s">
        <v>156</v>
      </c>
      <c r="R28" s="69">
        <v>28.695</v>
      </c>
      <c r="S28" s="70">
        <v>122.369</v>
      </c>
      <c r="T28" s="74">
        <v>21.113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177</v>
      </c>
      <c r="E35" s="51"/>
      <c r="F35" s="52"/>
      <c r="G35" s="53"/>
      <c r="H35" s="50" t="s">
        <v>178</v>
      </c>
      <c r="I35" s="51"/>
      <c r="J35" s="52"/>
      <c r="K35" s="53"/>
      <c r="M35" s="50" t="s">
        <v>177</v>
      </c>
      <c r="N35" s="51"/>
      <c r="O35" s="52"/>
      <c r="P35" s="53"/>
      <c r="Q35" s="50" t="s">
        <v>178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5846.8729999999996</v>
      </c>
      <c r="F37" s="124">
        <v>25051.545999999998</v>
      </c>
      <c r="G37" s="76">
        <v>3170.2260000000001</v>
      </c>
      <c r="H37" s="104" t="s">
        <v>55</v>
      </c>
      <c r="I37" s="77">
        <v>6813.5919999999996</v>
      </c>
      <c r="J37" s="125">
        <v>29055.911</v>
      </c>
      <c r="K37" s="73">
        <v>3429.26</v>
      </c>
      <c r="M37" s="75" t="s">
        <v>55</v>
      </c>
      <c r="N37" s="60">
        <v>12541.668</v>
      </c>
      <c r="O37" s="203">
        <v>53736.071000000004</v>
      </c>
      <c r="P37" s="61">
        <v>9693.8430000000008</v>
      </c>
      <c r="Q37" s="204" t="s">
        <v>55</v>
      </c>
      <c r="R37" s="60">
        <v>13626.397000000001</v>
      </c>
      <c r="S37" s="63">
        <v>58108.466999999997</v>
      </c>
      <c r="T37" s="61">
        <v>9830.3279999999995</v>
      </c>
    </row>
    <row r="38" spans="4:20" ht="15.75">
      <c r="D38" s="239" t="s">
        <v>56</v>
      </c>
      <c r="E38" s="160">
        <v>3649.7310000000002</v>
      </c>
      <c r="F38" s="109">
        <v>15637.637000000001</v>
      </c>
      <c r="G38" s="161">
        <v>2751.107</v>
      </c>
      <c r="H38" s="207" t="s">
        <v>56</v>
      </c>
      <c r="I38" s="208">
        <v>3997.107</v>
      </c>
      <c r="J38" s="209">
        <v>17045.276000000002</v>
      </c>
      <c r="K38" s="210">
        <v>2968.9479999999999</v>
      </c>
      <c r="M38" s="219" t="s">
        <v>162</v>
      </c>
      <c r="N38" s="220">
        <v>2567.011</v>
      </c>
      <c r="O38" s="64">
        <v>10998.624</v>
      </c>
      <c r="P38" s="221">
        <v>1169.905</v>
      </c>
      <c r="Q38" s="219" t="s">
        <v>68</v>
      </c>
      <c r="R38" s="222">
        <v>2341.8209999999999</v>
      </c>
      <c r="S38" s="205">
        <v>9986.4580000000005</v>
      </c>
      <c r="T38" s="67">
        <v>2353.2449999999999</v>
      </c>
    </row>
    <row r="39" spans="4:20" ht="15.75">
      <c r="D39" s="240" t="s">
        <v>71</v>
      </c>
      <c r="E39" s="162">
        <v>1383.749</v>
      </c>
      <c r="F39" s="126">
        <v>5928.8429999999998</v>
      </c>
      <c r="G39" s="211">
        <v>165.28</v>
      </c>
      <c r="H39" s="115" t="s">
        <v>71</v>
      </c>
      <c r="I39" s="65">
        <v>1792.2819999999999</v>
      </c>
      <c r="J39" s="127">
        <v>7643.0159999999996</v>
      </c>
      <c r="K39" s="163">
        <v>213.589</v>
      </c>
      <c r="M39" s="223" t="s">
        <v>56</v>
      </c>
      <c r="N39" s="224">
        <v>2274.0880000000002</v>
      </c>
      <c r="O39" s="68">
        <v>9743.5640000000003</v>
      </c>
      <c r="P39" s="225">
        <v>878.36500000000001</v>
      </c>
      <c r="Q39" s="223" t="s">
        <v>56</v>
      </c>
      <c r="R39" s="226">
        <v>2321.98</v>
      </c>
      <c r="S39" s="206">
        <v>9901.8680000000004</v>
      </c>
      <c r="T39" s="71">
        <v>873.21199999999999</v>
      </c>
    </row>
    <row r="40" spans="4:20" ht="15.75">
      <c r="D40" s="240" t="s">
        <v>63</v>
      </c>
      <c r="E40" s="162">
        <v>341.07299999999998</v>
      </c>
      <c r="F40" s="126">
        <v>1461.3610000000001</v>
      </c>
      <c r="G40" s="211">
        <v>36.01</v>
      </c>
      <c r="H40" s="118" t="s">
        <v>63</v>
      </c>
      <c r="I40" s="69">
        <v>310.61500000000001</v>
      </c>
      <c r="J40" s="128">
        <v>1324.585</v>
      </c>
      <c r="K40" s="164">
        <v>32.776000000000003</v>
      </c>
      <c r="M40" s="223" t="s">
        <v>68</v>
      </c>
      <c r="N40" s="224">
        <v>2231.4340000000002</v>
      </c>
      <c r="O40" s="68">
        <v>9560.8019999999997</v>
      </c>
      <c r="P40" s="225">
        <v>2127.4029999999998</v>
      </c>
      <c r="Q40" s="223" t="s">
        <v>58</v>
      </c>
      <c r="R40" s="226">
        <v>1776.5340000000001</v>
      </c>
      <c r="S40" s="206">
        <v>7575.8620000000001</v>
      </c>
      <c r="T40" s="71">
        <v>1953.4960000000001</v>
      </c>
    </row>
    <row r="41" spans="4:20" ht="15.75">
      <c r="D41" s="240" t="s">
        <v>162</v>
      </c>
      <c r="E41" s="162">
        <v>176.83</v>
      </c>
      <c r="F41" s="126">
        <v>757.64499999999998</v>
      </c>
      <c r="G41" s="211">
        <v>157.208</v>
      </c>
      <c r="H41" s="118" t="s">
        <v>162</v>
      </c>
      <c r="I41" s="69">
        <v>179.03200000000001</v>
      </c>
      <c r="J41" s="128">
        <v>763.46799999999996</v>
      </c>
      <c r="K41" s="164">
        <v>166.75399999999999</v>
      </c>
      <c r="M41" s="223" t="s">
        <v>58</v>
      </c>
      <c r="N41" s="224">
        <v>1527.0540000000001</v>
      </c>
      <c r="O41" s="68">
        <v>6542.8280000000004</v>
      </c>
      <c r="P41" s="225">
        <v>1598.712</v>
      </c>
      <c r="Q41" s="223" t="s">
        <v>64</v>
      </c>
      <c r="R41" s="226">
        <v>1681.423</v>
      </c>
      <c r="S41" s="206">
        <v>7170.2640000000001</v>
      </c>
      <c r="T41" s="71">
        <v>118.65300000000001</v>
      </c>
    </row>
    <row r="42" spans="4:20" ht="15.75">
      <c r="D42" s="240" t="s">
        <v>72</v>
      </c>
      <c r="E42" s="162">
        <v>138.274</v>
      </c>
      <c r="F42" s="126">
        <v>592.45299999999997</v>
      </c>
      <c r="G42" s="211">
        <v>3.47</v>
      </c>
      <c r="H42" s="118" t="s">
        <v>61</v>
      </c>
      <c r="I42" s="69">
        <v>139.94300000000001</v>
      </c>
      <c r="J42" s="128">
        <v>596.77499999999998</v>
      </c>
      <c r="K42" s="164">
        <v>19.538</v>
      </c>
      <c r="M42" s="223" t="s">
        <v>61</v>
      </c>
      <c r="N42" s="224">
        <v>1281.6289999999999</v>
      </c>
      <c r="O42" s="68">
        <v>5491.2690000000002</v>
      </c>
      <c r="P42" s="225">
        <v>2355.357</v>
      </c>
      <c r="Q42" s="223" t="s">
        <v>61</v>
      </c>
      <c r="R42" s="226">
        <v>1367.096</v>
      </c>
      <c r="S42" s="206">
        <v>5829.8469999999998</v>
      </c>
      <c r="T42" s="71">
        <v>2349.3319999999999</v>
      </c>
    </row>
    <row r="43" spans="4:20" ht="15.75">
      <c r="D43" s="240" t="s">
        <v>66</v>
      </c>
      <c r="E43" s="162">
        <v>134.90799999999999</v>
      </c>
      <c r="F43" s="126">
        <v>578.02800000000002</v>
      </c>
      <c r="G43" s="211">
        <v>56.521000000000001</v>
      </c>
      <c r="H43" s="118" t="s">
        <v>58</v>
      </c>
      <c r="I43" s="69">
        <v>131.91999999999999</v>
      </c>
      <c r="J43" s="128">
        <v>562.55899999999997</v>
      </c>
      <c r="K43" s="164">
        <v>11.952999999999999</v>
      </c>
      <c r="M43" s="223" t="s">
        <v>60</v>
      </c>
      <c r="N43" s="224">
        <v>676.14</v>
      </c>
      <c r="O43" s="68">
        <v>2896.99</v>
      </c>
      <c r="P43" s="225">
        <v>23.558</v>
      </c>
      <c r="Q43" s="223" t="s">
        <v>162</v>
      </c>
      <c r="R43" s="226">
        <v>1022.922</v>
      </c>
      <c r="S43" s="206">
        <v>4362.1540000000005</v>
      </c>
      <c r="T43" s="71">
        <v>626.76800000000003</v>
      </c>
    </row>
    <row r="44" spans="4:20" ht="15.75">
      <c r="D44" s="240" t="s">
        <v>58</v>
      </c>
      <c r="E44" s="169">
        <v>22.308</v>
      </c>
      <c r="F44" s="170">
        <v>95.578999999999994</v>
      </c>
      <c r="G44" s="212">
        <v>0.63</v>
      </c>
      <c r="H44" s="213" t="s">
        <v>72</v>
      </c>
      <c r="I44" s="171">
        <v>98.04</v>
      </c>
      <c r="J44" s="172">
        <v>418.08100000000002</v>
      </c>
      <c r="K44" s="173">
        <v>2.177</v>
      </c>
      <c r="M44" s="223" t="s">
        <v>64</v>
      </c>
      <c r="N44" s="224">
        <v>611.23500000000001</v>
      </c>
      <c r="O44" s="68">
        <v>2618.8969999999999</v>
      </c>
      <c r="P44" s="225">
        <v>46.118000000000002</v>
      </c>
      <c r="Q44" s="223" t="s">
        <v>60</v>
      </c>
      <c r="R44" s="226">
        <v>918.36599999999999</v>
      </c>
      <c r="S44" s="206">
        <v>3916.2809999999999</v>
      </c>
      <c r="T44" s="71">
        <v>44.692</v>
      </c>
    </row>
    <row r="45" spans="4:20" ht="15.75">
      <c r="D45" s="240"/>
      <c r="E45" s="162"/>
      <c r="F45" s="126"/>
      <c r="G45" s="211"/>
      <c r="H45" s="118" t="s">
        <v>85</v>
      </c>
      <c r="I45" s="69">
        <v>77.808999999999997</v>
      </c>
      <c r="J45" s="214">
        <v>331.81</v>
      </c>
      <c r="K45" s="164">
        <v>10.907</v>
      </c>
      <c r="M45" s="223" t="s">
        <v>66</v>
      </c>
      <c r="N45" s="224">
        <v>565.34199999999998</v>
      </c>
      <c r="O45" s="68">
        <v>2422.2689999999998</v>
      </c>
      <c r="P45" s="225">
        <v>1226.288</v>
      </c>
      <c r="Q45" s="223" t="s">
        <v>69</v>
      </c>
      <c r="R45" s="226">
        <v>524.03</v>
      </c>
      <c r="S45" s="206">
        <v>2234.6729999999998</v>
      </c>
      <c r="T45" s="71">
        <v>19.893999999999998</v>
      </c>
    </row>
    <row r="46" spans="4:20" ht="15.75">
      <c r="D46" s="240"/>
      <c r="E46" s="162"/>
      <c r="F46" s="126"/>
      <c r="G46" s="211"/>
      <c r="H46" s="118" t="s">
        <v>66</v>
      </c>
      <c r="I46" s="69">
        <v>62.393000000000001</v>
      </c>
      <c r="J46" s="214">
        <v>266.07</v>
      </c>
      <c r="K46" s="164">
        <v>1.9930000000000001</v>
      </c>
      <c r="M46" s="223" t="s">
        <v>59</v>
      </c>
      <c r="N46" s="224">
        <v>410.79500000000002</v>
      </c>
      <c r="O46" s="68">
        <v>1760.097</v>
      </c>
      <c r="P46" s="225">
        <v>22.721</v>
      </c>
      <c r="Q46" s="223" t="s">
        <v>66</v>
      </c>
      <c r="R46" s="226">
        <v>514.30100000000004</v>
      </c>
      <c r="S46" s="206">
        <v>2193.19</v>
      </c>
      <c r="T46" s="71">
        <v>1179.585</v>
      </c>
    </row>
    <row r="47" spans="4:20" ht="15.75">
      <c r="D47" s="240"/>
      <c r="E47" s="162"/>
      <c r="F47" s="126"/>
      <c r="G47" s="211"/>
      <c r="H47" s="118" t="s">
        <v>167</v>
      </c>
      <c r="I47" s="69">
        <v>24.094999999999999</v>
      </c>
      <c r="J47" s="214">
        <v>102.751</v>
      </c>
      <c r="K47" s="164">
        <v>0.6</v>
      </c>
      <c r="M47" s="227" t="s">
        <v>90</v>
      </c>
      <c r="N47" s="228">
        <v>218.51</v>
      </c>
      <c r="O47" s="215">
        <v>936.22799999999995</v>
      </c>
      <c r="P47" s="229">
        <v>2.7149999999999999</v>
      </c>
      <c r="Q47" s="223" t="s">
        <v>57</v>
      </c>
      <c r="R47" s="226">
        <v>513.98800000000006</v>
      </c>
      <c r="S47" s="206">
        <v>2191.857</v>
      </c>
      <c r="T47" s="71">
        <v>11.090999999999999</v>
      </c>
    </row>
    <row r="48" spans="4:20" ht="15.75">
      <c r="D48" s="240"/>
      <c r="E48" s="162"/>
      <c r="F48" s="126"/>
      <c r="G48" s="211"/>
      <c r="H48" s="118"/>
      <c r="I48" s="69"/>
      <c r="J48" s="214"/>
      <c r="K48" s="164"/>
      <c r="M48" s="230" t="s">
        <v>76</v>
      </c>
      <c r="N48" s="228">
        <v>122.486</v>
      </c>
      <c r="O48" s="215">
        <v>524.80600000000004</v>
      </c>
      <c r="P48" s="229">
        <v>5.1449999999999996</v>
      </c>
      <c r="Q48" s="223" t="s">
        <v>59</v>
      </c>
      <c r="R48" s="226">
        <v>406.45800000000003</v>
      </c>
      <c r="S48" s="206">
        <v>1733.309</v>
      </c>
      <c r="T48" s="71">
        <v>114.562</v>
      </c>
    </row>
    <row r="49" spans="4:20" ht="16.5" thickBot="1">
      <c r="D49" s="241"/>
      <c r="E49" s="165"/>
      <c r="F49" s="166"/>
      <c r="G49" s="150"/>
      <c r="H49" s="151"/>
      <c r="I49" s="152"/>
      <c r="J49" s="216"/>
      <c r="K49" s="167"/>
      <c r="M49" s="230" t="s">
        <v>93</v>
      </c>
      <c r="N49" s="228">
        <v>42.006</v>
      </c>
      <c r="O49" s="215">
        <v>179.97800000000001</v>
      </c>
      <c r="P49" s="229">
        <v>171.51599999999999</v>
      </c>
      <c r="Q49" s="223" t="s">
        <v>181</v>
      </c>
      <c r="R49" s="226">
        <v>140.48099999999999</v>
      </c>
      <c r="S49" s="206">
        <v>599.06700000000001</v>
      </c>
      <c r="T49" s="71">
        <v>7.4489999999999998</v>
      </c>
    </row>
    <row r="50" spans="4:20" ht="15.75">
      <c r="D50" s="102" t="s">
        <v>89</v>
      </c>
      <c r="M50" s="230" t="s">
        <v>85</v>
      </c>
      <c r="N50" s="228">
        <v>13.938000000000001</v>
      </c>
      <c r="O50" s="215">
        <v>59.719000000000001</v>
      </c>
      <c r="P50" s="229">
        <v>66.040000000000006</v>
      </c>
      <c r="Q50" s="223" t="s">
        <v>76</v>
      </c>
      <c r="R50" s="226">
        <v>55.668999999999997</v>
      </c>
      <c r="S50" s="206">
        <v>237.39599999999999</v>
      </c>
      <c r="T50" s="71">
        <v>1.5549999999999999</v>
      </c>
    </row>
    <row r="51" spans="4:20" ht="16.5" thickBot="1">
      <c r="M51" s="231"/>
      <c r="N51" s="232">
        <v>0</v>
      </c>
      <c r="O51" s="149">
        <v>0</v>
      </c>
      <c r="P51" s="233">
        <v>0</v>
      </c>
      <c r="Q51" s="234" t="s">
        <v>93</v>
      </c>
      <c r="R51" s="235">
        <v>41.328000000000003</v>
      </c>
      <c r="S51" s="217">
        <v>176.24100000000001</v>
      </c>
      <c r="T51" s="153">
        <v>176.79400000000001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33" sqref="Q3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36" t="s">
        <v>165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1" t="s">
        <v>124</v>
      </c>
      <c r="B3" s="282" t="s">
        <v>102</v>
      </c>
      <c r="C3" s="283">
        <v>110</v>
      </c>
      <c r="D3" s="283">
        <v>119.81</v>
      </c>
      <c r="E3" s="283">
        <v>125.04</v>
      </c>
      <c r="F3" s="283">
        <v>118.21</v>
      </c>
      <c r="G3" s="283">
        <v>117</v>
      </c>
      <c r="H3" s="283">
        <v>129.28</v>
      </c>
      <c r="I3" s="283">
        <v>132</v>
      </c>
      <c r="J3" s="283">
        <v>130.9</v>
      </c>
      <c r="K3" s="283">
        <v>127.09</v>
      </c>
      <c r="L3" s="283">
        <v>122.37</v>
      </c>
      <c r="M3" s="283">
        <v>127</v>
      </c>
      <c r="N3" s="283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4"/>
      <c r="B4" s="285" t="s">
        <v>114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1" t="s">
        <v>126</v>
      </c>
      <c r="B5" s="282" t="s">
        <v>102</v>
      </c>
      <c r="C5" s="283">
        <v>124</v>
      </c>
      <c r="D5" s="283">
        <v>131.80000000000001</v>
      </c>
      <c r="E5" s="283">
        <v>133</v>
      </c>
      <c r="F5" s="283">
        <v>125</v>
      </c>
      <c r="G5" s="283">
        <v>129.85</v>
      </c>
      <c r="H5" s="283">
        <v>137.62</v>
      </c>
      <c r="I5" s="283">
        <v>140</v>
      </c>
      <c r="J5" s="283">
        <v>142</v>
      </c>
      <c r="K5" s="283">
        <v>131</v>
      </c>
      <c r="L5" s="283">
        <v>118</v>
      </c>
      <c r="M5" s="283">
        <v>114</v>
      </c>
      <c r="N5" s="283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4"/>
      <c r="B6" s="285" t="s">
        <v>114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1" t="s">
        <v>164</v>
      </c>
      <c r="B7" s="282" t="s">
        <v>102</v>
      </c>
      <c r="C7" s="283">
        <v>110.82</v>
      </c>
      <c r="D7" s="283">
        <v>126.54</v>
      </c>
      <c r="E7" s="283">
        <v>132</v>
      </c>
      <c r="F7" s="283">
        <v>132</v>
      </c>
      <c r="G7" s="283">
        <v>127.92</v>
      </c>
      <c r="H7" s="283">
        <v>127.92</v>
      </c>
      <c r="I7" s="283">
        <v>133</v>
      </c>
      <c r="J7" s="283">
        <v>127</v>
      </c>
      <c r="K7" s="283">
        <v>122</v>
      </c>
      <c r="L7" s="283">
        <v>110</v>
      </c>
      <c r="M7" s="283">
        <v>119</v>
      </c>
      <c r="N7" s="283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4"/>
      <c r="B8" s="285" t="s">
        <v>114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1" t="s">
        <v>174</v>
      </c>
      <c r="B9" s="282" t="s">
        <v>102</v>
      </c>
      <c r="C9" s="283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4"/>
      <c r="B10" s="285" t="s">
        <v>114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107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6"/>
      <c r="E12" s="286"/>
      <c r="F12" s="286"/>
      <c r="G12" s="286"/>
      <c r="H12" s="286"/>
      <c r="I12" s="286"/>
      <c r="J12" s="286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A25" sqref="A25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18" t="s">
        <v>166</v>
      </c>
      <c r="D1" s="319" t="str">
        <f>MID([1]NoweDane!A1,35,23)</f>
        <v>2020-04-06 - 2020-04-12</v>
      </c>
      <c r="E1" s="299"/>
      <c r="F1" s="299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3127.55</v>
      </c>
      <c r="C5" s="141">
        <v>-2.9367110921315205</v>
      </c>
      <c r="D5" s="144">
        <v>3106.6909999999998</v>
      </c>
      <c r="E5" s="141">
        <v>-6.3978478101184804</v>
      </c>
      <c r="F5" s="144">
        <v>3147.248</v>
      </c>
      <c r="G5" s="141">
        <v>-1.8682231815325971</v>
      </c>
      <c r="H5" s="144">
        <v>2696.203</v>
      </c>
      <c r="I5" s="141">
        <v>-7.6429627934667117</v>
      </c>
      <c r="J5" s="144">
        <v>3185.18</v>
      </c>
      <c r="K5" s="142">
        <v>-2.4917237448164418</v>
      </c>
    </row>
    <row r="6" spans="1:11" ht="25.5" customHeight="1">
      <c r="A6" s="15" t="s">
        <v>18</v>
      </c>
      <c r="B6" s="145">
        <v>5139.7219999999998</v>
      </c>
      <c r="C6" s="38">
        <v>-6.3690693711559581</v>
      </c>
      <c r="D6" s="145">
        <v>5055.4160000000002</v>
      </c>
      <c r="E6" s="38">
        <v>-5.0653380287852778</v>
      </c>
      <c r="F6" s="145">
        <v>5400</v>
      </c>
      <c r="G6" s="38"/>
      <c r="H6" s="145"/>
      <c r="I6" s="38"/>
      <c r="J6" s="145">
        <v>5303.2150000000001</v>
      </c>
      <c r="K6" s="39">
        <v>-7.679667876142231</v>
      </c>
    </row>
    <row r="7" spans="1:11" ht="24" customHeight="1">
      <c r="A7" s="15" t="s">
        <v>19</v>
      </c>
      <c r="B7" s="145">
        <v>5011.6270000000004</v>
      </c>
      <c r="C7" s="38">
        <v>-4.6769407161325862</v>
      </c>
      <c r="D7" s="145">
        <v>4811.3879999999999</v>
      </c>
      <c r="E7" s="38">
        <v>-4.4191123315624514</v>
      </c>
      <c r="F7" s="145">
        <v>5170</v>
      </c>
      <c r="G7" s="38">
        <v>-3.3644859813084111</v>
      </c>
      <c r="H7" s="145"/>
      <c r="I7" s="38"/>
      <c r="J7" s="145">
        <v>5060.0190000000002</v>
      </c>
      <c r="K7" s="39">
        <v>-8.2768751825165392</v>
      </c>
    </row>
    <row r="8" spans="1:11" ht="23.25" customHeight="1">
      <c r="A8" s="15" t="s">
        <v>20</v>
      </c>
      <c r="B8" s="145">
        <v>4426.9390000000003</v>
      </c>
      <c r="C8" s="38">
        <v>-1.1496464780614352E-2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123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1868.0119999999999</v>
      </c>
      <c r="C10" s="143">
        <v>-2.3867539467007903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79"/>
      <c r="C11" s="268"/>
      <c r="D11" s="268"/>
      <c r="E11" s="268"/>
      <c r="F11" s="268"/>
      <c r="G11" s="268"/>
      <c r="H11" s="268"/>
      <c r="I11" s="268"/>
    </row>
    <row r="12" spans="1:11" ht="18.75" customHeight="1">
      <c r="B12" s="279"/>
      <c r="C12" s="268"/>
      <c r="D12" s="268"/>
      <c r="E12" s="268"/>
      <c r="F12" s="268"/>
      <c r="G12" s="268"/>
      <c r="H12" s="268"/>
      <c r="I12" s="268"/>
    </row>
    <row r="13" spans="1:11" ht="18.75" customHeight="1">
      <c r="B13" s="268" t="s">
        <v>161</v>
      </c>
      <c r="C13" s="268"/>
      <c r="D13" s="268"/>
      <c r="E13" s="268"/>
      <c r="F13" s="268"/>
      <c r="G13" s="268"/>
      <c r="H13" s="268"/>
      <c r="I13" s="268"/>
    </row>
    <row r="14" spans="1:11" ht="18.75" customHeight="1">
      <c r="B14" s="268" t="s">
        <v>158</v>
      </c>
      <c r="C14" s="268"/>
      <c r="D14" s="268"/>
      <c r="E14" s="268"/>
      <c r="F14" s="268"/>
      <c r="G14" s="268"/>
      <c r="H14" s="268"/>
      <c r="I14" s="268"/>
    </row>
    <row r="15" spans="1:11" ht="18.75" customHeight="1">
      <c r="B15" s="268" t="s">
        <v>2</v>
      </c>
    </row>
    <row r="16" spans="1:11" ht="18.75" customHeight="1">
      <c r="B16" s="268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P11" sqref="P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170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171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>
      <c r="A8" s="23" t="s">
        <v>182</v>
      </c>
      <c r="B8" s="36">
        <v>3.42658</v>
      </c>
      <c r="C8" s="36">
        <v>3.47</v>
      </c>
      <c r="D8" s="36">
        <v>3.42</v>
      </c>
      <c r="E8" s="36">
        <v>3.63</v>
      </c>
      <c r="F8" s="36">
        <v>3.39</v>
      </c>
    </row>
    <row r="9" spans="1:6" ht="16.5" thickBot="1">
      <c r="A9" s="97"/>
      <c r="B9" s="25"/>
      <c r="C9" s="25"/>
      <c r="D9" s="26" t="s">
        <v>48</v>
      </c>
      <c r="E9" s="25"/>
      <c r="F9" s="27"/>
    </row>
    <row r="10" spans="1:6" ht="15.75" thickBot="1">
      <c r="A10" s="96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7.25" customHeight="1">
      <c r="A11" s="23" t="s">
        <v>170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6.5" customHeight="1">
      <c r="A12" s="23" t="s">
        <v>171</v>
      </c>
      <c r="B12" s="36">
        <v>5.53</v>
      </c>
      <c r="C12" s="36">
        <v>5.46</v>
      </c>
      <c r="D12" s="36">
        <v>5.5</v>
      </c>
      <c r="E12" s="36">
        <v>5.51</v>
      </c>
      <c r="F12" s="36">
        <v>5.7</v>
      </c>
    </row>
    <row r="13" spans="1:6" ht="18.75" customHeight="1">
      <c r="A13" s="23" t="s">
        <v>182</v>
      </c>
      <c r="B13" s="36">
        <v>5.4823649999999997</v>
      </c>
      <c r="C13" s="36">
        <v>5.44</v>
      </c>
      <c r="D13" s="36">
        <v>5.45</v>
      </c>
      <c r="E13" s="36">
        <v>5.46</v>
      </c>
      <c r="F13" s="36">
        <v>5.62</v>
      </c>
    </row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9" sqref="Q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18" t="s">
        <v>160</v>
      </c>
      <c r="B1" s="299"/>
      <c r="C1" s="299"/>
      <c r="D1" s="299"/>
      <c r="E1" s="320" t="s">
        <v>187</v>
      </c>
      <c r="F1" s="320"/>
      <c r="G1" s="299"/>
      <c r="H1" s="299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6100.33</v>
      </c>
      <c r="C5" s="141">
        <v>-6.4552649572623313</v>
      </c>
      <c r="D5" s="144">
        <v>5795</v>
      </c>
      <c r="E5" s="141">
        <v>-2.7937691393113688</v>
      </c>
      <c r="F5" s="144">
        <v>5609.5469999999996</v>
      </c>
      <c r="G5" s="141">
        <v>-13.906167026315231</v>
      </c>
      <c r="H5" s="144"/>
      <c r="I5" s="141"/>
      <c r="J5" s="144">
        <v>6738.3770000000004</v>
      </c>
      <c r="K5" s="142">
        <v>3.0541819335235312</v>
      </c>
    </row>
    <row r="6" spans="1:11" ht="21.75" customHeight="1">
      <c r="A6" s="15" t="s">
        <v>22</v>
      </c>
      <c r="B6" s="145">
        <v>3964.0039999999999</v>
      </c>
      <c r="C6" s="38">
        <v>-4.6026755986452752</v>
      </c>
      <c r="D6" s="145">
        <v>4907.2879999999996</v>
      </c>
      <c r="E6" s="38">
        <v>4.487726127488834</v>
      </c>
      <c r="F6" s="145">
        <v>3823.6559999999999</v>
      </c>
      <c r="G6" s="38">
        <v>-4.7827087373708688</v>
      </c>
      <c r="H6" s="145">
        <v>3626.5929999999998</v>
      </c>
      <c r="I6" s="38">
        <v>-8.156129310017354</v>
      </c>
      <c r="J6" s="145">
        <v>4709.8019999999997</v>
      </c>
      <c r="K6" s="39">
        <v>-12.618267149246861</v>
      </c>
    </row>
    <row r="7" spans="1:11" ht="21.75" customHeight="1">
      <c r="A7" s="15" t="s">
        <v>23</v>
      </c>
      <c r="B7" s="145">
        <v>10578.514999999999</v>
      </c>
      <c r="C7" s="38">
        <v>7.2607359443869219</v>
      </c>
      <c r="D7" s="145">
        <v>9685.643</v>
      </c>
      <c r="E7" s="38">
        <v>-8.7812276412297319</v>
      </c>
      <c r="F7" s="145">
        <v>10900</v>
      </c>
      <c r="G7" s="146">
        <v>2.2514071294559099</v>
      </c>
      <c r="H7" s="145"/>
      <c r="I7" s="38"/>
      <c r="J7" s="145">
        <v>9692.1280000000006</v>
      </c>
      <c r="K7" s="39">
        <v>2.449409137284202</v>
      </c>
    </row>
    <row r="8" spans="1:11" ht="21.75" customHeight="1">
      <c r="A8" s="15" t="s">
        <v>24</v>
      </c>
      <c r="B8" s="145">
        <v>3115.7939999999999</v>
      </c>
      <c r="C8" s="38">
        <v>-11.981604181997694</v>
      </c>
      <c r="D8" s="145">
        <v>3364.4749999999999</v>
      </c>
      <c r="E8" s="38">
        <v>-11.966611692815226</v>
      </c>
      <c r="F8" s="145">
        <v>3061.78</v>
      </c>
      <c r="G8" s="38">
        <v>-12.504297227855806</v>
      </c>
      <c r="H8" s="145">
        <v>3462.047</v>
      </c>
      <c r="I8" s="38">
        <v>0.21345001393765056</v>
      </c>
      <c r="J8" s="145">
        <v>3096.5239999999999</v>
      </c>
      <c r="K8" s="39">
        <v>-14.188460245580108</v>
      </c>
    </row>
    <row r="9" spans="1:11" ht="21.75" customHeight="1">
      <c r="A9" s="15" t="s">
        <v>25</v>
      </c>
      <c r="B9" s="145">
        <v>5553.9669999999996</v>
      </c>
      <c r="C9" s="38">
        <v>1.2721454359797204</v>
      </c>
      <c r="D9" s="145">
        <v>5566.1450000000004</v>
      </c>
      <c r="E9" s="38">
        <v>-2.4913801892732037</v>
      </c>
      <c r="F9" s="145">
        <v>5628.75</v>
      </c>
      <c r="G9" s="38">
        <v>4.3755297585459934</v>
      </c>
      <c r="H9" s="145">
        <v>4155.8900000000003</v>
      </c>
      <c r="I9" s="38">
        <v>-11.963625355909588</v>
      </c>
      <c r="J9" s="145">
        <v>5896.2020000000002</v>
      </c>
      <c r="K9" s="39">
        <v>1.4604753143200304E-2</v>
      </c>
    </row>
    <row r="10" spans="1:11" ht="21.75" customHeight="1">
      <c r="A10" s="15" t="s">
        <v>26</v>
      </c>
      <c r="B10" s="145">
        <v>11714.772000000001</v>
      </c>
      <c r="C10" s="38">
        <v>-6.3812171893344258</v>
      </c>
      <c r="D10" s="145">
        <v>10599.01</v>
      </c>
      <c r="E10" s="38">
        <v>-0.61104597609210265</v>
      </c>
      <c r="F10" s="145">
        <v>11472.255999999999</v>
      </c>
      <c r="G10" s="38">
        <v>-10.748622788312012</v>
      </c>
      <c r="H10" s="145">
        <v>11108.526</v>
      </c>
      <c r="I10" s="38">
        <v>-1.9793273354251917</v>
      </c>
      <c r="J10" s="145">
        <v>13111.903</v>
      </c>
      <c r="K10" s="39">
        <v>-2.5101589225538108</v>
      </c>
    </row>
    <row r="11" spans="1:11" ht="21.75" customHeight="1">
      <c r="A11" s="15" t="s">
        <v>27</v>
      </c>
      <c r="B11" s="145">
        <v>5240.299</v>
      </c>
      <c r="C11" s="38">
        <v>-2.6890820594346447</v>
      </c>
      <c r="D11" s="145">
        <v>4017.2420000000002</v>
      </c>
      <c r="E11" s="38">
        <v>-5.3540422014967985</v>
      </c>
      <c r="F11" s="145">
        <v>5584.2839999999997</v>
      </c>
      <c r="G11" s="38">
        <v>0.1989882282942104</v>
      </c>
      <c r="H11" s="145">
        <v>5680</v>
      </c>
      <c r="I11" s="38">
        <v>-5.3333333333333339</v>
      </c>
      <c r="J11" s="145">
        <v>5220.66</v>
      </c>
      <c r="K11" s="39">
        <v>1.7658033326231326</v>
      </c>
    </row>
    <row r="12" spans="1:11" ht="21.75" customHeight="1">
      <c r="A12" s="15" t="s">
        <v>28</v>
      </c>
      <c r="B12" s="145">
        <v>4990.4620000000004</v>
      </c>
      <c r="C12" s="38">
        <v>-3.6471859570375709</v>
      </c>
      <c r="D12" s="145">
        <v>4552.97</v>
      </c>
      <c r="E12" s="38">
        <v>-10.138117419642361</v>
      </c>
      <c r="F12" s="145">
        <v>4900.1890000000003</v>
      </c>
      <c r="G12" s="38">
        <v>-4.501526942198363</v>
      </c>
      <c r="H12" s="145">
        <v>6279.68</v>
      </c>
      <c r="I12" s="38">
        <v>-2.8305901176150101</v>
      </c>
      <c r="J12" s="145">
        <v>5421.2529999999997</v>
      </c>
      <c r="K12" s="39">
        <v>1.9327012334202562</v>
      </c>
    </row>
    <row r="13" spans="1:11" ht="21.75" customHeight="1">
      <c r="A13" s="15" t="s">
        <v>29</v>
      </c>
      <c r="B13" s="145">
        <v>5150.7740000000003</v>
      </c>
      <c r="C13" s="38">
        <v>0.38927645020728646</v>
      </c>
      <c r="D13" s="145">
        <v>4942.5360000000001</v>
      </c>
      <c r="E13" s="38">
        <v>-12.69299477009676</v>
      </c>
      <c r="F13" s="145">
        <v>5157.54</v>
      </c>
      <c r="G13" s="38">
        <v>2.6705073665393217</v>
      </c>
      <c r="H13" s="145">
        <v>5758.8389999999999</v>
      </c>
      <c r="I13" s="38">
        <v>0.90812845671255338</v>
      </c>
      <c r="J13" s="145">
        <v>5175.0280000000002</v>
      </c>
      <c r="K13" s="39">
        <v>-5.639276312778482</v>
      </c>
    </row>
    <row r="14" spans="1:11" ht="21.75" customHeight="1">
      <c r="A14" s="15" t="s">
        <v>30</v>
      </c>
      <c r="B14" s="145">
        <v>16363.944</v>
      </c>
      <c r="C14" s="38">
        <v>-8.4815735764750659</v>
      </c>
      <c r="D14" s="145">
        <v>15636.834999999999</v>
      </c>
      <c r="E14" s="38">
        <v>-6.9988158981185888</v>
      </c>
      <c r="F14" s="145">
        <v>19290</v>
      </c>
      <c r="G14" s="38">
        <v>-5.7645334636052761</v>
      </c>
      <c r="H14" s="145"/>
      <c r="I14" s="38"/>
      <c r="J14" s="145">
        <v>16908.061000000002</v>
      </c>
      <c r="K14" s="39">
        <v>-5.888205521427996</v>
      </c>
    </row>
    <row r="15" spans="1:11" ht="21.75" customHeight="1">
      <c r="A15" s="15" t="s">
        <v>31</v>
      </c>
      <c r="B15" s="145">
        <v>5375.848</v>
      </c>
      <c r="C15" s="38">
        <v>-0.32077740125062731</v>
      </c>
      <c r="D15" s="145">
        <v>4962.893</v>
      </c>
      <c r="E15" s="38">
        <v>-4.1012618211800707</v>
      </c>
      <c r="F15" s="145">
        <v>5755.183</v>
      </c>
      <c r="G15" s="38">
        <v>0.26451219512195112</v>
      </c>
      <c r="H15" s="145"/>
      <c r="I15" s="38"/>
      <c r="J15" s="145">
        <v>5570.3429999999998</v>
      </c>
      <c r="K15" s="39">
        <v>0.72710728656978119</v>
      </c>
    </row>
    <row r="16" spans="1:11" ht="21.75" customHeight="1">
      <c r="A16" s="16" t="s">
        <v>32</v>
      </c>
      <c r="B16" s="145">
        <v>9233.4740000000002</v>
      </c>
      <c r="C16" s="38">
        <v>-4.0874036443669155</v>
      </c>
      <c r="D16" s="145">
        <v>8472.8619999999992</v>
      </c>
      <c r="E16" s="38">
        <v>-9.4458988413097202</v>
      </c>
      <c r="F16" s="145">
        <v>9982.4220000000005</v>
      </c>
      <c r="G16" s="38">
        <v>3.3075330692765657</v>
      </c>
      <c r="H16" s="145"/>
      <c r="I16" s="38"/>
      <c r="J16" s="145">
        <v>10845.763000000001</v>
      </c>
      <c r="K16" s="39">
        <v>6.5997247178377529</v>
      </c>
    </row>
    <row r="17" spans="1:11" ht="21.75" customHeight="1">
      <c r="A17" s="16" t="s">
        <v>33</v>
      </c>
      <c r="B17" s="145">
        <v>5589.1769999999997</v>
      </c>
      <c r="C17" s="38">
        <v>1.9541578197175662E-2</v>
      </c>
      <c r="D17" s="145">
        <v>5417.81</v>
      </c>
      <c r="E17" s="38">
        <v>-3.7619764409298373</v>
      </c>
      <c r="F17" s="145">
        <v>5644.1030000000001</v>
      </c>
      <c r="G17" s="38">
        <v>4.2779218255028413</v>
      </c>
      <c r="H17" s="145"/>
      <c r="I17" s="38"/>
      <c r="J17" s="145">
        <v>6850.8130000000001</v>
      </c>
      <c r="K17" s="39">
        <v>-2.9902640688135076</v>
      </c>
    </row>
    <row r="18" spans="1:11" ht="21.75" customHeight="1">
      <c r="A18" s="16" t="s">
        <v>34</v>
      </c>
      <c r="B18" s="145">
        <v>2188.4749999999999</v>
      </c>
      <c r="C18" s="38">
        <v>-7.5295509522853896</v>
      </c>
      <c r="D18" s="145">
        <v>2065.4</v>
      </c>
      <c r="E18" s="38">
        <v>-11.156000067104006</v>
      </c>
      <c r="F18" s="145">
        <v>1990.905</v>
      </c>
      <c r="G18" s="38">
        <v>-10.729114727753414</v>
      </c>
      <c r="H18" s="145">
        <v>4749.991</v>
      </c>
      <c r="I18" s="38">
        <v>-12.561172779634047</v>
      </c>
      <c r="J18" s="145">
        <v>2235.1149999999998</v>
      </c>
      <c r="K18" s="39">
        <v>-4.0426243485645221</v>
      </c>
    </row>
    <row r="19" spans="1:11" ht="21.75" customHeight="1" thickBot="1">
      <c r="A19" s="17" t="s">
        <v>35</v>
      </c>
      <c r="B19" s="147">
        <v>4133.7730000000001</v>
      </c>
      <c r="C19" s="143">
        <v>-8.546362615664556</v>
      </c>
      <c r="D19" s="147">
        <v>4279.0169999999998</v>
      </c>
      <c r="E19" s="143">
        <v>-2.4056601299169724</v>
      </c>
      <c r="F19" s="147">
        <v>4910</v>
      </c>
      <c r="G19" s="143">
        <v>0.20408163265306123</v>
      </c>
      <c r="H19" s="147"/>
      <c r="I19" s="143"/>
      <c r="J19" s="147"/>
      <c r="K19" s="148"/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J31" sqref="J3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5.75">
      <c r="A3" s="20"/>
      <c r="B3" s="28"/>
      <c r="C3" s="25"/>
      <c r="D3" s="26" t="s">
        <v>50</v>
      </c>
      <c r="E3" s="25"/>
      <c r="F3" s="25"/>
    </row>
    <row r="4" spans="1:6" ht="15.75">
      <c r="A4" s="19" t="s">
        <v>49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50</v>
      </c>
      <c r="E5" s="25"/>
      <c r="F5" s="25"/>
    </row>
    <row r="6" spans="1:6" ht="32.25" thickBot="1">
      <c r="A6" s="99" t="s">
        <v>43</v>
      </c>
      <c r="B6" s="100" t="s">
        <v>9</v>
      </c>
      <c r="C6" s="22" t="s">
        <v>44</v>
      </c>
      <c r="D6" s="22" t="s">
        <v>45</v>
      </c>
      <c r="E6" s="22" t="s">
        <v>46</v>
      </c>
      <c r="F6" s="29" t="s">
        <v>47</v>
      </c>
    </row>
    <row r="7" spans="1:6" ht="15">
      <c r="A7" s="23" t="s">
        <v>170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3" t="s">
        <v>171</v>
      </c>
      <c r="B8" s="36">
        <v>5.3949999999999996</v>
      </c>
      <c r="C8" s="36">
        <v>5.38</v>
      </c>
      <c r="D8" s="36">
        <v>5.35</v>
      </c>
      <c r="E8" s="36">
        <v>5.27</v>
      </c>
      <c r="F8" s="36">
        <v>5.93</v>
      </c>
    </row>
    <row r="9" spans="1:6" ht="15">
      <c r="A9" s="23" t="s">
        <v>182</v>
      </c>
      <c r="B9" s="36">
        <v>5.5549999999999997</v>
      </c>
      <c r="C9" s="36">
        <v>5.74</v>
      </c>
      <c r="D9" s="36">
        <v>5.45</v>
      </c>
      <c r="E9" s="36">
        <v>5.75</v>
      </c>
      <c r="F9" s="36">
        <v>6.11</v>
      </c>
    </row>
    <row r="10" spans="1:6" ht="16.5" thickBot="1">
      <c r="A10" s="98"/>
      <c r="B10" s="25"/>
      <c r="C10" s="25"/>
      <c r="D10" s="26" t="s">
        <v>48</v>
      </c>
      <c r="E10" s="25"/>
      <c r="F10" s="27"/>
    </row>
    <row r="11" spans="1:6" ht="15.75" thickBot="1">
      <c r="A11" s="101"/>
      <c r="B11" s="21" t="s">
        <v>9</v>
      </c>
      <c r="C11" s="22" t="s">
        <v>44</v>
      </c>
      <c r="D11" s="22" t="s">
        <v>45</v>
      </c>
      <c r="E11" s="22" t="s">
        <v>46</v>
      </c>
      <c r="F11" s="22" t="s">
        <v>47</v>
      </c>
    </row>
    <row r="12" spans="1:6" ht="15">
      <c r="A12" s="23" t="s">
        <v>170</v>
      </c>
      <c r="B12" s="36">
        <v>9.23</v>
      </c>
      <c r="C12" s="36" t="s">
        <v>51</v>
      </c>
      <c r="D12" s="36" t="s">
        <v>51</v>
      </c>
      <c r="E12" s="24" t="s">
        <v>51</v>
      </c>
      <c r="F12" s="36" t="s">
        <v>51</v>
      </c>
    </row>
    <row r="13" spans="1:6" ht="15">
      <c r="A13" s="23" t="s">
        <v>171</v>
      </c>
      <c r="B13" s="36">
        <v>9.18</v>
      </c>
      <c r="C13" s="36" t="s">
        <v>51</v>
      </c>
      <c r="D13" s="36" t="s">
        <v>51</v>
      </c>
      <c r="E13" s="24" t="s">
        <v>51</v>
      </c>
      <c r="F13" s="36" t="s">
        <v>51</v>
      </c>
    </row>
    <row r="14" spans="1:6" ht="15">
      <c r="A14" s="23" t="s">
        <v>182</v>
      </c>
      <c r="B14" s="36">
        <v>9.2899999999999991</v>
      </c>
      <c r="C14" s="36" t="s">
        <v>51</v>
      </c>
      <c r="D14" s="36" t="s">
        <v>51</v>
      </c>
      <c r="E14" s="24" t="s">
        <v>51</v>
      </c>
      <c r="F14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3" workbookViewId="0">
      <selection activeCell="R43" sqref="R43"/>
    </sheetView>
  </sheetViews>
  <sheetFormatPr defaultRowHeight="12.75"/>
  <cols>
    <col min="12" max="12" width="10.85546875" customWidth="1"/>
  </cols>
  <sheetData>
    <row r="2" spans="2:14" ht="15">
      <c r="B2" s="246" t="s">
        <v>169</v>
      </c>
    </row>
    <row r="3" spans="2:14" ht="15.75">
      <c r="D3" s="247"/>
      <c r="F3" s="248"/>
      <c r="G3" s="249"/>
    </row>
    <row r="4" spans="2:14" ht="16.5" thickBot="1">
      <c r="D4" s="247" t="s">
        <v>131</v>
      </c>
      <c r="F4" s="248"/>
      <c r="G4" s="249"/>
    </row>
    <row r="5" spans="2:14" ht="15.75" thickBot="1">
      <c r="B5" s="250" t="s">
        <v>132</v>
      </c>
      <c r="C5" s="251" t="s">
        <v>133</v>
      </c>
      <c r="D5" s="252" t="s">
        <v>134</v>
      </c>
      <c r="E5" s="252" t="s">
        <v>135</v>
      </c>
      <c r="F5" s="252" t="s">
        <v>136</v>
      </c>
      <c r="G5" s="252" t="s">
        <v>137</v>
      </c>
      <c r="H5" s="252" t="s">
        <v>138</v>
      </c>
      <c r="I5" s="252" t="s">
        <v>139</v>
      </c>
      <c r="J5" s="252" t="s">
        <v>140</v>
      </c>
      <c r="K5" s="252" t="s">
        <v>141</v>
      </c>
      <c r="L5" s="252" t="s">
        <v>142</v>
      </c>
      <c r="M5" s="252" t="s">
        <v>143</v>
      </c>
      <c r="N5" s="253" t="s">
        <v>144</v>
      </c>
    </row>
    <row r="6" spans="2:14" ht="15.75">
      <c r="B6" s="254" t="s">
        <v>145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146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147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148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168</v>
      </c>
      <c r="C10" s="287">
        <v>3927.66</v>
      </c>
      <c r="D10" s="287">
        <v>3875.94</v>
      </c>
      <c r="E10" s="287">
        <v>4085.7</v>
      </c>
      <c r="F10" s="288"/>
      <c r="G10" s="288"/>
      <c r="H10" s="288"/>
      <c r="I10" s="288"/>
      <c r="J10" s="288"/>
      <c r="K10" s="289"/>
      <c r="L10" s="288"/>
      <c r="M10" s="288"/>
      <c r="N10" s="290"/>
    </row>
    <row r="11" spans="2:14" ht="15.75">
      <c r="B11" s="254" t="s">
        <v>149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146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147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148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168</v>
      </c>
      <c r="C15" s="287">
        <v>12560.93</v>
      </c>
      <c r="D15" s="287">
        <v>12841.93</v>
      </c>
      <c r="E15" s="287">
        <v>13507.34</v>
      </c>
      <c r="F15" s="288"/>
      <c r="G15" s="288"/>
      <c r="H15" s="288"/>
      <c r="I15" s="288"/>
      <c r="J15" s="288"/>
      <c r="K15" s="289"/>
      <c r="L15" s="288"/>
      <c r="M15" s="288"/>
      <c r="N15" s="290"/>
    </row>
    <row r="16" spans="2:14" ht="15.75">
      <c r="B16" s="254" t="s">
        <v>150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146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147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148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168</v>
      </c>
      <c r="C20" s="287">
        <v>5869.79</v>
      </c>
      <c r="D20" s="287">
        <v>5469.22</v>
      </c>
      <c r="E20" s="287">
        <v>5930.18</v>
      </c>
      <c r="F20" s="288"/>
      <c r="G20" s="288"/>
      <c r="H20" s="288"/>
      <c r="I20" s="288"/>
      <c r="J20" s="288"/>
      <c r="K20" s="289"/>
      <c r="L20" s="288"/>
      <c r="M20" s="288"/>
      <c r="N20" s="290"/>
    </row>
    <row r="21" spans="2:14" ht="15.75">
      <c r="B21" s="254" t="s">
        <v>151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146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147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148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168</v>
      </c>
      <c r="C25" s="287">
        <v>5356.76</v>
      </c>
      <c r="D25" s="287">
        <v>5329.89</v>
      </c>
      <c r="E25" s="287">
        <v>5583.9</v>
      </c>
      <c r="F25" s="288"/>
      <c r="G25" s="288"/>
      <c r="H25" s="288"/>
      <c r="I25" s="288"/>
      <c r="J25" s="288"/>
      <c r="K25" s="289"/>
      <c r="L25" s="288"/>
      <c r="M25" s="288"/>
      <c r="N25" s="290"/>
    </row>
    <row r="26" spans="2:14" ht="15.75">
      <c r="B26" s="254" t="s">
        <v>152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146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147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148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168</v>
      </c>
      <c r="C30" s="287">
        <v>5637.88</v>
      </c>
      <c r="D30" s="287">
        <v>5545.5</v>
      </c>
      <c r="E30" s="287">
        <v>5686.5</v>
      </c>
      <c r="F30" s="288"/>
      <c r="G30" s="288"/>
      <c r="H30" s="288"/>
      <c r="I30" s="288"/>
      <c r="J30" s="288"/>
      <c r="K30" s="289"/>
      <c r="L30" s="288"/>
      <c r="M30" s="288"/>
      <c r="N30" s="290"/>
    </row>
    <row r="31" spans="2:14" ht="15.75">
      <c r="B31" s="254" t="s">
        <v>153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146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147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148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168</v>
      </c>
      <c r="C35" s="287">
        <v>19616.400000000001</v>
      </c>
      <c r="D35" s="287">
        <v>18801.54</v>
      </c>
      <c r="E35" s="287">
        <v>18583.03</v>
      </c>
      <c r="F35" s="288"/>
      <c r="G35" s="288"/>
      <c r="H35" s="288"/>
      <c r="I35" s="288"/>
      <c r="J35" s="288"/>
      <c r="K35" s="289"/>
      <c r="L35" s="288"/>
      <c r="M35" s="288"/>
      <c r="N35" s="290"/>
    </row>
    <row r="36" spans="2:14" ht="15.75">
      <c r="B36" s="254" t="s">
        <v>154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146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147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148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168</v>
      </c>
      <c r="C40" s="287">
        <v>10313.61</v>
      </c>
      <c r="D40" s="287">
        <v>10126.91</v>
      </c>
      <c r="E40" s="287">
        <v>10425.219999999999</v>
      </c>
      <c r="F40" s="288"/>
      <c r="G40" s="288"/>
      <c r="H40" s="288"/>
      <c r="I40" s="288"/>
      <c r="J40" s="288"/>
      <c r="K40" s="289"/>
      <c r="L40" s="288"/>
      <c r="M40" s="288"/>
      <c r="N40" s="290"/>
    </row>
    <row r="41" spans="2:14" ht="15.75">
      <c r="B41" s="254" t="s">
        <v>155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146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147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148</v>
      </c>
      <c r="C44" s="291">
        <v>5176.4650001539212</v>
      </c>
      <c r="D44" s="292">
        <v>5236.1151222017515</v>
      </c>
      <c r="E44" s="292">
        <v>5305.9974198189457</v>
      </c>
      <c r="F44" s="292">
        <v>5436.6380800334418</v>
      </c>
      <c r="G44" s="292">
        <v>5606.2385646104067</v>
      </c>
      <c r="H44" s="292">
        <v>5592.9393254277138</v>
      </c>
      <c r="I44" s="292">
        <v>5572.4271055019381</v>
      </c>
      <c r="J44" s="292">
        <v>5591.34</v>
      </c>
      <c r="K44" s="293">
        <v>5748.59</v>
      </c>
      <c r="L44" s="292">
        <v>5772.6</v>
      </c>
      <c r="M44" s="292">
        <v>5679</v>
      </c>
      <c r="N44" s="294">
        <v>5706.1</v>
      </c>
    </row>
    <row r="45" spans="2:14" ht="16.5" thickBot="1">
      <c r="B45" s="295" t="s">
        <v>168</v>
      </c>
      <c r="C45" s="287">
        <v>5562.25</v>
      </c>
      <c r="D45" s="287">
        <v>5579.7</v>
      </c>
      <c r="E45" s="287">
        <v>5753.7</v>
      </c>
      <c r="F45" s="296"/>
      <c r="G45" s="297"/>
      <c r="H45" s="297"/>
      <c r="I45" s="297"/>
      <c r="J45" s="297"/>
      <c r="K45" s="297"/>
      <c r="L45" s="297"/>
      <c r="M45" s="297"/>
      <c r="N45" s="2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workbookViewId="0">
      <selection activeCell="P14" sqref="P1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2" spans="2:9" ht="18.75" customHeight="1">
      <c r="B2" s="402" t="s">
        <v>188</v>
      </c>
      <c r="C2" s="402"/>
      <c r="D2" s="402"/>
      <c r="E2" s="402"/>
      <c r="F2" s="402"/>
      <c r="G2" s="402"/>
      <c r="H2" s="402"/>
      <c r="I2" s="402"/>
    </row>
    <row r="3" spans="2:9" ht="18.75" customHeight="1" thickBot="1"/>
    <row r="4" spans="2:9" ht="19.5" thickBot="1">
      <c r="B4" s="363" t="s">
        <v>189</v>
      </c>
      <c r="C4" s="364" t="s">
        <v>190</v>
      </c>
      <c r="D4" s="365"/>
      <c r="E4" s="365"/>
      <c r="F4" s="365"/>
      <c r="G4" s="366"/>
      <c r="H4" s="364" t="s">
        <v>191</v>
      </c>
      <c r="I4" s="366"/>
    </row>
    <row r="5" spans="2:9" ht="26.25" thickBot="1">
      <c r="B5" s="367"/>
      <c r="C5" s="368" t="s">
        <v>192</v>
      </c>
      <c r="D5" s="369" t="s">
        <v>193</v>
      </c>
      <c r="E5" s="370" t="s">
        <v>194</v>
      </c>
      <c r="F5" s="371" t="s">
        <v>195</v>
      </c>
      <c r="G5" s="372" t="s">
        <v>196</v>
      </c>
      <c r="H5" s="371" t="s">
        <v>195</v>
      </c>
      <c r="I5" s="372" t="s">
        <v>196</v>
      </c>
    </row>
    <row r="6" spans="2:9" ht="19.5" thickBot="1">
      <c r="B6" s="373" t="s">
        <v>197</v>
      </c>
      <c r="C6" s="374"/>
      <c r="D6" s="374"/>
      <c r="E6" s="374"/>
      <c r="F6" s="374"/>
      <c r="G6" s="374"/>
      <c r="H6" s="374"/>
      <c r="I6" s="375"/>
    </row>
    <row r="7" spans="2:9" ht="15.75" thickBot="1">
      <c r="B7" s="376" t="s">
        <v>198</v>
      </c>
      <c r="C7" s="377">
        <v>3.1280000000000001</v>
      </c>
      <c r="D7" s="378">
        <v>3.22</v>
      </c>
      <c r="E7" s="379">
        <v>3.4750000000000001</v>
      </c>
      <c r="F7" s="380">
        <f t="shared" ref="F7:G10" si="0">(($C7-D7)/D7)</f>
        <v>-2.8571428571428595E-2</v>
      </c>
      <c r="G7" s="381">
        <f t="shared" si="0"/>
        <v>-9.9856115107913659E-2</v>
      </c>
      <c r="H7" s="382" t="s">
        <v>199</v>
      </c>
      <c r="I7" s="382" t="s">
        <v>199</v>
      </c>
    </row>
    <row r="8" spans="2:9" ht="15.75" thickBot="1">
      <c r="B8" s="376" t="s">
        <v>200</v>
      </c>
      <c r="C8" s="383">
        <v>5.14</v>
      </c>
      <c r="D8" s="384">
        <v>5.4889999999999999</v>
      </c>
      <c r="E8" s="379">
        <v>5.56</v>
      </c>
      <c r="F8" s="380">
        <f t="shared" si="0"/>
        <v>-6.3581708872290074E-2</v>
      </c>
      <c r="G8" s="381">
        <f t="shared" si="0"/>
        <v>-7.5539568345323729E-2</v>
      </c>
      <c r="H8" s="382" t="s">
        <v>199</v>
      </c>
      <c r="I8" s="382" t="s">
        <v>199</v>
      </c>
    </row>
    <row r="9" spans="2:9" ht="15.75" thickBot="1">
      <c r="B9" s="376" t="s">
        <v>201</v>
      </c>
      <c r="C9" s="383">
        <v>5.0119999999999996</v>
      </c>
      <c r="D9" s="384">
        <v>5.258</v>
      </c>
      <c r="E9" s="379">
        <v>5.49</v>
      </c>
      <c r="F9" s="380">
        <f t="shared" si="0"/>
        <v>-4.6785850133130552E-2</v>
      </c>
      <c r="G9" s="381">
        <f t="shared" si="0"/>
        <v>-8.7067395264116693E-2</v>
      </c>
      <c r="H9" s="382" t="s">
        <v>199</v>
      </c>
      <c r="I9" s="382" t="s">
        <v>199</v>
      </c>
    </row>
    <row r="10" spans="2:9" ht="15.75" thickBot="1">
      <c r="B10" s="376" t="s">
        <v>202</v>
      </c>
      <c r="C10" s="385">
        <v>4.4269999999999996</v>
      </c>
      <c r="D10" s="386">
        <v>4.4269999999999996</v>
      </c>
      <c r="E10" s="379">
        <v>4.72</v>
      </c>
      <c r="F10" s="380">
        <f t="shared" si="0"/>
        <v>0</v>
      </c>
      <c r="G10" s="381">
        <f t="shared" si="0"/>
        <v>-6.2076271186440712E-2</v>
      </c>
      <c r="H10" s="382" t="s">
        <v>199</v>
      </c>
      <c r="I10" s="382" t="s">
        <v>199</v>
      </c>
    </row>
    <row r="11" spans="2:9" ht="19.5" thickBot="1">
      <c r="B11" s="373" t="s">
        <v>203</v>
      </c>
      <c r="C11" s="374"/>
      <c r="D11" s="374"/>
      <c r="E11" s="374"/>
      <c r="F11" s="374"/>
      <c r="G11" s="374"/>
      <c r="H11" s="374"/>
      <c r="I11" s="375"/>
    </row>
    <row r="12" spans="2:9" ht="30.75" thickBot="1">
      <c r="B12" s="387" t="s">
        <v>204</v>
      </c>
      <c r="C12" s="388">
        <v>4.032</v>
      </c>
      <c r="D12" s="389">
        <v>4.24</v>
      </c>
      <c r="E12" s="390">
        <v>5.75</v>
      </c>
      <c r="F12" s="391">
        <f t="shared" ref="F12:G18" si="1">(($C12-D12)/D12)</f>
        <v>-4.9056603773584943E-2</v>
      </c>
      <c r="G12" s="391">
        <f>(($C12-E12)/E12)</f>
        <v>-0.29878260869565215</v>
      </c>
      <c r="H12" s="392" t="s">
        <v>199</v>
      </c>
      <c r="I12" s="393" t="s">
        <v>199</v>
      </c>
    </row>
    <row r="13" spans="2:9" ht="15.75" thickBot="1">
      <c r="B13" s="394" t="s">
        <v>205</v>
      </c>
      <c r="C13" s="388">
        <v>3.1160000000000001</v>
      </c>
      <c r="D13" s="389">
        <v>3.54</v>
      </c>
      <c r="E13" s="395">
        <v>3.92</v>
      </c>
      <c r="F13" s="391">
        <f t="shared" si="1"/>
        <v>-0.119774011299435</v>
      </c>
      <c r="G13" s="391">
        <f t="shared" si="1"/>
        <v>-0.20510204081632649</v>
      </c>
      <c r="H13" s="392" t="s">
        <v>199</v>
      </c>
      <c r="I13" s="393" t="s">
        <v>199</v>
      </c>
    </row>
    <row r="14" spans="2:9" ht="15.75" thickBot="1">
      <c r="B14" s="387" t="s">
        <v>149</v>
      </c>
      <c r="C14" s="388">
        <v>11.715</v>
      </c>
      <c r="D14" s="389">
        <v>12.51</v>
      </c>
      <c r="E14" s="395">
        <v>14.15</v>
      </c>
      <c r="F14" s="396">
        <f t="shared" si="1"/>
        <v>-6.3549160671462823E-2</v>
      </c>
      <c r="G14" s="397">
        <f t="shared" si="1"/>
        <v>-0.17208480565371029</v>
      </c>
      <c r="H14" s="398" t="s">
        <v>199</v>
      </c>
      <c r="I14" s="399" t="s">
        <v>199</v>
      </c>
    </row>
    <row r="15" spans="2:9" ht="15.75" thickBot="1">
      <c r="B15" s="394" t="s">
        <v>153</v>
      </c>
      <c r="C15" s="388">
        <v>16.36</v>
      </c>
      <c r="D15" s="389">
        <v>17.88</v>
      </c>
      <c r="E15" s="400">
        <v>18.04</v>
      </c>
      <c r="F15" s="391">
        <f t="shared" si="1"/>
        <v>-8.5011185682326601E-2</v>
      </c>
      <c r="G15" s="391">
        <f t="shared" si="1"/>
        <v>-9.3126385809312623E-2</v>
      </c>
      <c r="H15" s="392" t="s">
        <v>199</v>
      </c>
      <c r="I15" s="393" t="s">
        <v>199</v>
      </c>
    </row>
    <row r="16" spans="2:9" ht="15.75" thickBot="1">
      <c r="B16" s="394" t="s">
        <v>206</v>
      </c>
      <c r="C16" s="388">
        <v>5.3760000000000003</v>
      </c>
      <c r="D16" s="389">
        <v>5.39</v>
      </c>
      <c r="E16" s="395">
        <v>5.51</v>
      </c>
      <c r="F16" s="391">
        <f t="shared" si="1"/>
        <v>-2.5974025974024764E-3</v>
      </c>
      <c r="G16" s="391">
        <f t="shared" si="1"/>
        <v>-2.4319419237749447E-2</v>
      </c>
      <c r="H16" s="392" t="s">
        <v>199</v>
      </c>
      <c r="I16" s="393" t="s">
        <v>199</v>
      </c>
    </row>
    <row r="17" spans="2:9" ht="15.75" thickBot="1">
      <c r="B17" s="394" t="s">
        <v>154</v>
      </c>
      <c r="C17" s="388">
        <v>9.23</v>
      </c>
      <c r="D17" s="389">
        <v>9.6300000000000008</v>
      </c>
      <c r="E17" s="395">
        <v>10.01</v>
      </c>
      <c r="F17" s="391">
        <f t="shared" si="1"/>
        <v>-4.1536863966770539E-2</v>
      </c>
      <c r="G17" s="391">
        <f t="shared" si="1"/>
        <v>-7.7922077922077865E-2</v>
      </c>
      <c r="H17" s="392" t="s">
        <v>199</v>
      </c>
      <c r="I17" s="393" t="s">
        <v>199</v>
      </c>
    </row>
    <row r="18" spans="2:9" ht="15.75" thickBot="1">
      <c r="B18" s="394" t="s">
        <v>155</v>
      </c>
      <c r="C18" s="388">
        <v>5.5880000000000001</v>
      </c>
      <c r="D18" s="389">
        <v>5.5880000000000001</v>
      </c>
      <c r="E18" s="400">
        <v>5.5</v>
      </c>
      <c r="F18" s="391">
        <f t="shared" si="1"/>
        <v>0</v>
      </c>
      <c r="G18" s="391">
        <f t="shared" si="1"/>
        <v>1.6000000000000014E-2</v>
      </c>
      <c r="H18" s="392" t="s">
        <v>199</v>
      </c>
      <c r="I18" s="393" t="s">
        <v>199</v>
      </c>
    </row>
    <row r="19" spans="2:9" ht="13.5" thickBot="1"/>
    <row r="20" spans="2:9" ht="19.5" thickBot="1">
      <c r="B20" s="363" t="s">
        <v>189</v>
      </c>
      <c r="C20" s="364" t="s">
        <v>190</v>
      </c>
      <c r="D20" s="365"/>
      <c r="E20" s="365"/>
      <c r="F20" s="365"/>
      <c r="G20" s="366"/>
      <c r="H20" s="364" t="s">
        <v>191</v>
      </c>
      <c r="I20" s="366"/>
    </row>
    <row r="21" spans="2:9" ht="26.25" thickBot="1">
      <c r="B21" s="367"/>
      <c r="C21" s="368" t="s">
        <v>192</v>
      </c>
      <c r="D21" s="369" t="s">
        <v>193</v>
      </c>
      <c r="E21" s="370" t="s">
        <v>194</v>
      </c>
      <c r="F21" s="371" t="s">
        <v>195</v>
      </c>
      <c r="G21" s="372" t="s">
        <v>196</v>
      </c>
      <c r="H21" s="371" t="s">
        <v>195</v>
      </c>
      <c r="I21" s="372" t="s">
        <v>196</v>
      </c>
    </row>
    <row r="22" spans="2:9" ht="19.5" thickBot="1">
      <c r="B22" s="373" t="s">
        <v>197</v>
      </c>
      <c r="C22" s="374"/>
      <c r="D22" s="374"/>
      <c r="E22" s="374"/>
      <c r="F22" s="374"/>
      <c r="G22" s="374"/>
      <c r="H22" s="374"/>
      <c r="I22" s="375"/>
    </row>
    <row r="23" spans="2:9" ht="43.5" thickBot="1">
      <c r="B23" s="401" t="s">
        <v>207</v>
      </c>
      <c r="C23" s="403">
        <v>3.76</v>
      </c>
      <c r="D23" s="404">
        <v>3.9388000000000001</v>
      </c>
      <c r="E23" s="379">
        <v>5.65</v>
      </c>
      <c r="F23" s="380">
        <f t="shared" ref="F23:G23" si="2">(($C23-D23)/D23)</f>
        <v>-4.5394536407027591E-2</v>
      </c>
      <c r="G23" s="381">
        <f t="shared" si="2"/>
        <v>-0.33451327433628325</v>
      </c>
      <c r="H23" s="382" t="s">
        <v>199</v>
      </c>
      <c r="I23" s="382" t="s">
        <v>199</v>
      </c>
    </row>
  </sheetData>
  <protectedRanges>
    <protectedRange sqref="C6:E6 C11:E11" name="Zakres1_3_1_2_8" securityDescriptor="O:WDG:WDD:(A;;CC;;;S-1-5-21-1781606863-262435437-1199761441-1123)"/>
    <protectedRange sqref="C5:E5" name="Zakres1_8_1_1_2_8" securityDescriptor="O:WDG:WDD:(A;;CC;;;S-1-5-21-1781606863-262435437-1199761441-1123)"/>
    <protectedRange sqref="H7:I10" name="Zakres1_5_1_1_2_8" securityDescriptor="O:WDG:WDD:(A;;CC;;;S-1-5-21-1781606863-262435437-1199761441-1123)"/>
    <protectedRange sqref="C7:D10" name="Zakres1_1_1_2_1_2_8" securityDescriptor="O:WDG:WDD:(A;;CC;;;S-1-5-21-1781606863-262435437-1199761441-1123)"/>
    <protectedRange sqref="H12:H18" name="Zakres1_4_1_1_3_8" securityDescriptor="O:WDG:WDD:(A;;CC;;;S-1-5-21-1781606863-262435437-1199761441-1123)"/>
    <protectedRange sqref="C12:E18" name="Zakres1_2_1_1_3_8" securityDescriptor="O:WDG:WDD:(A;;CC;;;S-1-5-21-1781606863-262435437-1199761441-1123)"/>
    <protectedRange sqref="C22:E22" name="Zakres1_3_1_2_10" securityDescriptor="O:WDG:WDD:(A;;CC;;;S-1-5-21-1781606863-262435437-1199761441-1123)"/>
    <protectedRange sqref="C21:E21" name="Zakres1_8_1_1_2_10" securityDescriptor="O:WDG:WDD:(A;;CC;;;S-1-5-21-1781606863-262435437-1199761441-1123)"/>
    <protectedRange sqref="H23:I23" name="Zakres1_5_1_1_2_10" securityDescriptor="O:WDG:WDD:(A;;CC;;;S-1-5-21-1781606863-262435437-1199761441-1123)"/>
    <protectedRange sqref="C23:D23" name="Zakres1_1_1_2_1_2_10" securityDescriptor="O:WDG:WDD:(A;;CC;;;S-1-5-21-1781606863-262435437-1199761441-1123)"/>
  </protectedRanges>
  <mergeCells count="10">
    <mergeCell ref="B22:I22"/>
    <mergeCell ref="B20:B21"/>
    <mergeCell ref="C20:G20"/>
    <mergeCell ref="H20:I20"/>
    <mergeCell ref="B6:I6"/>
    <mergeCell ref="B11:I11"/>
    <mergeCell ref="B2:I2"/>
    <mergeCell ref="B4:B5"/>
    <mergeCell ref="C4:G4"/>
    <mergeCell ref="H4:I4"/>
  </mergeCells>
  <conditionalFormatting sqref="H23:I23">
    <cfRule type="cellIs" dxfId="70" priority="1" stopIfTrue="1" operator="equal">
      <formula>$K$6</formula>
    </cfRule>
    <cfRule type="cellIs" dxfId="69" priority="2" stopIfTrue="1" operator="equal">
      <formula>$K$7</formula>
    </cfRule>
  </conditionalFormatting>
  <conditionalFormatting sqref="H7:I10 H12:I18">
    <cfRule type="cellIs" dxfId="68" priority="6" stopIfTrue="1" operator="equal">
      <formula>$K$6</formula>
    </cfRule>
    <cfRule type="cellIs" dxfId="67" priority="7" stopIfTrue="1" operator="equal">
      <formula>$K$7</formula>
    </cfRule>
  </conditionalFormatting>
  <conditionalFormatting sqref="F7:G10 F12:G18">
    <cfRule type="cellIs" dxfId="66" priority="8" stopIfTrue="1" operator="lessThan">
      <formula>0</formula>
    </cfRule>
    <cfRule type="cellIs" dxfId="65" priority="9" stopIfTrue="1" operator="greaterThan">
      <formula>0</formula>
    </cfRule>
    <cfRule type="cellIs" dxfId="64" priority="10" stopIfTrue="1" operator="equal">
      <formula>0</formula>
    </cfRule>
  </conditionalFormatting>
  <conditionalFormatting sqref="F23:G23">
    <cfRule type="cellIs" dxfId="63" priority="3" stopIfTrue="1" operator="lessThan">
      <formula>0</formula>
    </cfRule>
    <cfRule type="cellIs" dxfId="62" priority="4" stopIfTrue="1" operator="greaterThan">
      <formula>0</formula>
    </cfRule>
    <cfRule type="cellIs" dxfId="61" priority="5" stopIfTrue="1" operator="equal">
      <formula>0</formula>
    </cfRule>
  </conditionalFormatting>
  <dataValidations count="1">
    <dataValidation type="list" allowBlank="1" showInputMessage="1" showErrorMessage="1" promptTitle="Strzałki" sqref="H7:I10 H12:I18 H23:I23">
      <formula1>$K$6:$K$9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B1" sqref="B1:D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86</v>
      </c>
      <c r="C1" s="40"/>
    </row>
    <row r="2" spans="2:12" ht="16.5" thickBot="1">
      <c r="B2" s="276" t="s">
        <v>172</v>
      </c>
      <c r="C2" s="267"/>
      <c r="D2" s="267"/>
      <c r="E2" s="267"/>
      <c r="F2" s="275" t="s">
        <v>183</v>
      </c>
      <c r="G2" s="275"/>
      <c r="H2" s="267"/>
      <c r="I2" s="267"/>
    </row>
    <row r="3" spans="2:12" ht="18.75">
      <c r="B3" s="1" t="s">
        <v>8</v>
      </c>
      <c r="C3" s="2" t="s">
        <v>157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5984.6959999999999</v>
      </c>
      <c r="D6" s="78">
        <v>-4.2141205641362616</v>
      </c>
      <c r="E6" s="266">
        <v>5795</v>
      </c>
      <c r="F6" s="78">
        <v>-2.7937691393113688</v>
      </c>
      <c r="G6" s="191">
        <v>4720.8130000000001</v>
      </c>
      <c r="H6" s="78">
        <v>-8.5083439780659322</v>
      </c>
      <c r="I6" s="266"/>
      <c r="J6" s="78"/>
      <c r="K6" s="191">
        <v>6738.3770000000004</v>
      </c>
      <c r="L6" s="79">
        <v>3.0541819335235312</v>
      </c>
    </row>
    <row r="7" spans="2:12" ht="15.75" customHeight="1">
      <c r="B7" s="15" t="s">
        <v>22</v>
      </c>
      <c r="C7" s="192">
        <v>3760.36</v>
      </c>
      <c r="D7" s="38">
        <v>-4.5303380394185897</v>
      </c>
      <c r="E7" s="188">
        <v>4361.2640000000001</v>
      </c>
      <c r="F7" s="38">
        <v>-2.0700720536381282E-2</v>
      </c>
      <c r="G7" s="188">
        <v>3674.2130000000002</v>
      </c>
      <c r="H7" s="38">
        <v>-4.8594233168422196</v>
      </c>
      <c r="I7" s="188">
        <v>3634.7420000000002</v>
      </c>
      <c r="J7" s="38">
        <v>-7.0553214797229327</v>
      </c>
      <c r="K7" s="188">
        <v>4300.5450000000001</v>
      </c>
      <c r="L7" s="39">
        <v>-12.440095236815459</v>
      </c>
    </row>
    <row r="8" spans="2:12" ht="16.5" customHeight="1">
      <c r="B8" s="15" t="s">
        <v>23</v>
      </c>
      <c r="C8" s="192">
        <v>10578.514999999999</v>
      </c>
      <c r="D8" s="38">
        <v>7.2607359443869219</v>
      </c>
      <c r="E8" s="188">
        <v>9685.643</v>
      </c>
      <c r="F8" s="38">
        <v>-8.7812276412297319</v>
      </c>
      <c r="G8" s="188">
        <v>10900</v>
      </c>
      <c r="H8" s="38">
        <v>2.2514071294559099</v>
      </c>
      <c r="I8" s="188"/>
      <c r="J8" s="38"/>
      <c r="K8" s="188">
        <v>9692.1280000000006</v>
      </c>
      <c r="L8" s="39">
        <v>2.449409137284202</v>
      </c>
    </row>
    <row r="9" spans="2:12" ht="17.25" customHeight="1">
      <c r="B9" s="15" t="s">
        <v>24</v>
      </c>
      <c r="C9" s="192">
        <v>2949.2710000000002</v>
      </c>
      <c r="D9" s="38">
        <v>-10.062170025734675</v>
      </c>
      <c r="E9" s="188">
        <v>3306.8690000000001</v>
      </c>
      <c r="F9" s="38">
        <v>-10.083989285785178</v>
      </c>
      <c r="G9" s="188">
        <v>2828.674</v>
      </c>
      <c r="H9" s="38">
        <v>-12.631985999739317</v>
      </c>
      <c r="I9" s="188">
        <v>3456.3919999999998</v>
      </c>
      <c r="J9" s="38">
        <v>0.31457940133267265</v>
      </c>
      <c r="K9" s="188">
        <v>2982.1950000000002</v>
      </c>
      <c r="L9" s="39">
        <v>-8.7037980961302672</v>
      </c>
    </row>
    <row r="10" spans="2:12" ht="15.75" customHeight="1">
      <c r="B10" s="15" t="s">
        <v>25</v>
      </c>
      <c r="C10" s="192">
        <v>5406.2219999999998</v>
      </c>
      <c r="D10" s="38">
        <v>-6.7709387537821325E-2</v>
      </c>
      <c r="E10" s="188">
        <v>5531.1109999999999</v>
      </c>
      <c r="F10" s="38">
        <v>-2.8202982905430241</v>
      </c>
      <c r="G10" s="188">
        <v>5028.7359999999999</v>
      </c>
      <c r="H10" s="38">
        <v>-4.4875723811953101</v>
      </c>
      <c r="I10" s="188">
        <v>4174.9059999999999</v>
      </c>
      <c r="J10" s="38">
        <v>-12.001495692086413</v>
      </c>
      <c r="K10" s="188">
        <v>5921.4530000000004</v>
      </c>
      <c r="L10" s="39">
        <v>-0.5535056280125713</v>
      </c>
    </row>
    <row r="11" spans="2:12" ht="16.5" customHeight="1">
      <c r="B11" s="15" t="s">
        <v>26</v>
      </c>
      <c r="C11" s="192">
        <v>11203.803</v>
      </c>
      <c r="D11" s="38">
        <v>-8.1619283514374654</v>
      </c>
      <c r="E11" s="188">
        <v>10171.388999999999</v>
      </c>
      <c r="F11" s="38">
        <v>-7.0844713418359601E-2</v>
      </c>
      <c r="G11" s="188">
        <v>10730.573</v>
      </c>
      <c r="H11" s="38">
        <v>-14.508795603198266</v>
      </c>
      <c r="I11" s="188">
        <v>11126.321</v>
      </c>
      <c r="J11" s="38">
        <v>-1.9253319488450455</v>
      </c>
      <c r="K11" s="188">
        <v>13007.475</v>
      </c>
      <c r="L11" s="39">
        <v>-3.0509115057901179</v>
      </c>
    </row>
    <row r="12" spans="2:12" ht="17.25" customHeight="1">
      <c r="B12" s="16" t="s">
        <v>27</v>
      </c>
      <c r="C12" s="192">
        <v>5195.0339999999997</v>
      </c>
      <c r="D12" s="38">
        <v>-3.2245120740369635</v>
      </c>
      <c r="E12" s="188">
        <v>4017.2420000000002</v>
      </c>
      <c r="F12" s="38">
        <v>-5.3540422014967985</v>
      </c>
      <c r="G12" s="188">
        <v>5542.66</v>
      </c>
      <c r="H12" s="38">
        <v>-0.24168083730855025</v>
      </c>
      <c r="I12" s="188">
        <v>5680</v>
      </c>
      <c r="J12" s="38">
        <v>-5.3333333333333339</v>
      </c>
      <c r="K12" s="188">
        <v>5134.777</v>
      </c>
      <c r="L12" s="39">
        <v>1.1484940137583661</v>
      </c>
    </row>
    <row r="13" spans="2:12" ht="15" customHeight="1">
      <c r="B13" s="16" t="s">
        <v>28</v>
      </c>
      <c r="C13" s="192">
        <v>4483.9390000000003</v>
      </c>
      <c r="D13" s="38">
        <v>-5.5882653292190803</v>
      </c>
      <c r="E13" s="188">
        <v>4552.5739999999996</v>
      </c>
      <c r="F13" s="38">
        <v>-9.6953574547775005</v>
      </c>
      <c r="G13" s="188">
        <v>4456.1360000000004</v>
      </c>
      <c r="H13" s="38">
        <v>-4.9498378266769674</v>
      </c>
      <c r="I13" s="188">
        <v>6411.3419999999996</v>
      </c>
      <c r="J13" s="38">
        <v>-2.539952155764801</v>
      </c>
      <c r="K13" s="188">
        <v>4466.5280000000002</v>
      </c>
      <c r="L13" s="39">
        <v>-7.0312569923858188</v>
      </c>
    </row>
    <row r="14" spans="2:12" ht="15" customHeight="1">
      <c r="B14" s="16" t="s">
        <v>29</v>
      </c>
      <c r="C14" s="192">
        <v>4445.2380000000003</v>
      </c>
      <c r="D14" s="38">
        <v>1.3220393609918999</v>
      </c>
      <c r="E14" s="188">
        <v>4124.0940000000001</v>
      </c>
      <c r="F14" s="38">
        <v>-18.587714605512765</v>
      </c>
      <c r="G14" s="188">
        <v>4345.0810000000001</v>
      </c>
      <c r="H14" s="38">
        <v>1.8950962052347049</v>
      </c>
      <c r="I14" s="188">
        <v>5999.7610000000004</v>
      </c>
      <c r="J14" s="38">
        <v>9.6613763498985941E-2</v>
      </c>
      <c r="K14" s="188">
        <v>4701.5919999999996</v>
      </c>
      <c r="L14" s="39">
        <v>-9.0444055423886631</v>
      </c>
    </row>
    <row r="15" spans="2:12" ht="16.5" customHeight="1">
      <c r="B15" s="80" t="s">
        <v>30</v>
      </c>
      <c r="C15" s="192">
        <v>16246.339</v>
      </c>
      <c r="D15" s="38">
        <v>-9.3978248681887369</v>
      </c>
      <c r="E15" s="188">
        <v>15469.105</v>
      </c>
      <c r="F15" s="38">
        <v>-6.5900910687593584</v>
      </c>
      <c r="G15" s="188">
        <v>19290</v>
      </c>
      <c r="H15" s="38">
        <v>-5.7645334636052761</v>
      </c>
      <c r="I15" s="188"/>
      <c r="J15" s="38"/>
      <c r="K15" s="188">
        <v>16501.550999999999</v>
      </c>
      <c r="L15" s="39">
        <v>-7.9457651807850667</v>
      </c>
    </row>
    <row r="16" spans="2:12" ht="15" customHeight="1">
      <c r="B16" s="80" t="s">
        <v>31</v>
      </c>
      <c r="C16" s="192">
        <v>5281.5370000000003</v>
      </c>
      <c r="D16" s="38">
        <v>-1.5115259518061557</v>
      </c>
      <c r="E16" s="188">
        <v>4762.982</v>
      </c>
      <c r="F16" s="38">
        <v>-7.0289720133310443</v>
      </c>
      <c r="G16" s="188">
        <v>5750</v>
      </c>
      <c r="H16" s="38">
        <v>0.17421602787456447</v>
      </c>
      <c r="I16" s="188"/>
      <c r="J16" s="38"/>
      <c r="K16" s="188">
        <v>5609.4709999999995</v>
      </c>
      <c r="L16" s="39">
        <v>-4.306928434780543E-2</v>
      </c>
    </row>
    <row r="17" spans="2:12" ht="15.75" customHeight="1">
      <c r="B17" s="80" t="s">
        <v>32</v>
      </c>
      <c r="C17" s="192">
        <v>8995.1029999999992</v>
      </c>
      <c r="D17" s="38">
        <v>-4.6679323765827005</v>
      </c>
      <c r="E17" s="188">
        <v>7870.6130000000003</v>
      </c>
      <c r="F17" s="38">
        <v>-11.229296156155684</v>
      </c>
      <c r="G17" s="188">
        <v>9980</v>
      </c>
      <c r="H17" s="38">
        <v>3.3126293995859215</v>
      </c>
      <c r="I17" s="188"/>
      <c r="J17" s="38"/>
      <c r="K17" s="188">
        <v>10932.924999999999</v>
      </c>
      <c r="L17" s="39">
        <v>7.1760509829374808</v>
      </c>
    </row>
    <row r="18" spans="2:12" ht="18.75" customHeight="1">
      <c r="B18" s="80" t="s">
        <v>33</v>
      </c>
      <c r="C18" s="192">
        <v>5545.1540000000005</v>
      </c>
      <c r="D18" s="38">
        <v>-1.9869259550945029E-2</v>
      </c>
      <c r="E18" s="188">
        <v>5346.2550000000001</v>
      </c>
      <c r="F18" s="38">
        <v>-3.7321547897270873</v>
      </c>
      <c r="G18" s="188">
        <v>5640</v>
      </c>
      <c r="H18" s="38">
        <v>4.251386321626617</v>
      </c>
      <c r="I18" s="188"/>
      <c r="J18" s="38"/>
      <c r="K18" s="188">
        <v>7128.607</v>
      </c>
      <c r="L18" s="39">
        <v>-1.3837198219137252</v>
      </c>
    </row>
    <row r="19" spans="2:12" ht="18" customHeight="1">
      <c r="B19" s="80" t="s">
        <v>34</v>
      </c>
      <c r="C19" s="193">
        <v>2026.4690000000001</v>
      </c>
      <c r="D19" s="81">
        <v>-8.0853474508658341</v>
      </c>
      <c r="E19" s="194">
        <v>1861.508</v>
      </c>
      <c r="F19" s="81">
        <v>-14.011552843519251</v>
      </c>
      <c r="G19" s="194">
        <v>1867.8869999999999</v>
      </c>
      <c r="H19" s="81">
        <v>-10.963709319917967</v>
      </c>
      <c r="I19" s="194">
        <v>4917.0219999999999</v>
      </c>
      <c r="J19" s="81">
        <v>-18.466554606353739</v>
      </c>
      <c r="K19" s="194">
        <v>1898.932</v>
      </c>
      <c r="L19" s="82">
        <v>-7.5030882117987154</v>
      </c>
    </row>
    <row r="20" spans="2:12" ht="22.5" customHeight="1" thickBot="1">
      <c r="B20" s="17" t="s">
        <v>35</v>
      </c>
      <c r="C20" s="195">
        <v>4523.2780000000002</v>
      </c>
      <c r="D20" s="83">
        <v>1.843173853377815</v>
      </c>
      <c r="E20" s="189">
        <v>3944.873</v>
      </c>
      <c r="F20" s="83">
        <v>-4.3960568707882519</v>
      </c>
      <c r="G20" s="189">
        <v>4910</v>
      </c>
      <c r="H20" s="83">
        <v>0.20408163265306123</v>
      </c>
      <c r="I20" s="189"/>
      <c r="J20" s="83"/>
      <c r="K20" s="189"/>
      <c r="L20" s="84"/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N8" sqref="N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8">
      <c r="B1" s="40" t="s">
        <v>86</v>
      </c>
      <c r="C1" s="40"/>
    </row>
    <row r="2" spans="2:12" ht="16.5" thickBot="1">
      <c r="B2" s="276" t="s">
        <v>159</v>
      </c>
      <c r="C2" s="267"/>
      <c r="D2" s="267"/>
      <c r="E2" s="267"/>
      <c r="F2" s="275"/>
      <c r="G2" s="275"/>
      <c r="H2" s="275" t="str">
        <f>MID([2]NoweDane!$A1,30,23)</f>
        <v>2020-04-06 - 2020-04-12</v>
      </c>
      <c r="I2" s="275"/>
      <c r="J2" s="20"/>
      <c r="K2" s="20"/>
      <c r="L2" s="20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321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4" t="s">
        <v>21</v>
      </c>
      <c r="C6" s="322"/>
      <c r="D6" s="323"/>
      <c r="E6" s="322"/>
      <c r="F6" s="323"/>
      <c r="G6" s="322"/>
      <c r="H6" s="323"/>
      <c r="I6" s="198"/>
      <c r="J6" s="85"/>
      <c r="K6" s="198"/>
      <c r="L6" s="86"/>
    </row>
    <row r="7" spans="2:12">
      <c r="B7" s="15" t="s">
        <v>22</v>
      </c>
      <c r="C7" s="201">
        <v>6048.1620000000003</v>
      </c>
      <c r="D7" s="87">
        <v>2.1156864774459234</v>
      </c>
      <c r="E7" s="277">
        <v>5945.45</v>
      </c>
      <c r="F7" s="87">
        <v>18.466173443667579</v>
      </c>
      <c r="G7" s="201">
        <v>7665.9470000000001</v>
      </c>
      <c r="H7" s="87">
        <v>2.1863170962249661</v>
      </c>
      <c r="I7" s="201">
        <v>3600</v>
      </c>
      <c r="J7" s="87">
        <v>-12.408759124087592</v>
      </c>
      <c r="K7" s="201">
        <v>6456.9549999999999</v>
      </c>
      <c r="L7" s="88">
        <v>0.18437342515335453</v>
      </c>
    </row>
    <row r="8" spans="2:12">
      <c r="B8" s="15" t="s">
        <v>23</v>
      </c>
      <c r="C8" s="201"/>
      <c r="D8" s="87"/>
      <c r="E8" s="277"/>
      <c r="F8" s="87"/>
      <c r="G8" s="201"/>
      <c r="H8" s="87"/>
      <c r="I8" s="201"/>
      <c r="J8" s="87"/>
      <c r="K8" s="201"/>
      <c r="L8" s="88"/>
    </row>
    <row r="9" spans="2:12">
      <c r="B9" s="15" t="s">
        <v>24</v>
      </c>
      <c r="C9" s="201">
        <v>5308.46</v>
      </c>
      <c r="D9" s="87">
        <v>4.7838940503183602</v>
      </c>
      <c r="E9" s="201">
        <v>4900.7</v>
      </c>
      <c r="F9" s="87">
        <v>2.9426901174429356</v>
      </c>
      <c r="G9" s="201">
        <v>5997.759</v>
      </c>
      <c r="H9" s="87">
        <v>14.80359814063528</v>
      </c>
      <c r="I9" s="201">
        <v>3611</v>
      </c>
      <c r="J9" s="87">
        <v>-1.3387978142076504</v>
      </c>
      <c r="K9" s="201">
        <v>4444.0839999999998</v>
      </c>
      <c r="L9" s="88">
        <v>-9.0869962084838871</v>
      </c>
    </row>
    <row r="10" spans="2:12">
      <c r="B10" s="15" t="s">
        <v>25</v>
      </c>
      <c r="C10" s="201">
        <v>6214.3559999999998</v>
      </c>
      <c r="D10" s="87">
        <v>0.41214448760988687</v>
      </c>
      <c r="E10" s="201">
        <v>6270.44</v>
      </c>
      <c r="F10" s="87">
        <v>1.2954242558862663</v>
      </c>
      <c r="G10" s="201">
        <v>6527.5349999999999</v>
      </c>
      <c r="H10" s="87">
        <v>-6.1921743064365886</v>
      </c>
      <c r="I10" s="201">
        <v>3388</v>
      </c>
      <c r="J10" s="87">
        <v>-7.4569789674952203</v>
      </c>
      <c r="K10" s="201">
        <v>5707.3559999999998</v>
      </c>
      <c r="L10" s="88">
        <v>1.3017357423195133</v>
      </c>
    </row>
    <row r="11" spans="2:12">
      <c r="B11" s="15" t="s">
        <v>26</v>
      </c>
      <c r="C11" s="201">
        <v>13039.933999999999</v>
      </c>
      <c r="D11" s="87">
        <v>-1.3130426674916964</v>
      </c>
      <c r="E11" s="201">
        <v>11242.519</v>
      </c>
      <c r="F11" s="87">
        <v>-6.2657088568229398</v>
      </c>
      <c r="G11" s="201">
        <v>13547.027</v>
      </c>
      <c r="H11" s="87">
        <v>0.93559141902402787</v>
      </c>
      <c r="I11" s="201">
        <v>9999</v>
      </c>
      <c r="J11" s="87">
        <v>-6.7953020134228188</v>
      </c>
      <c r="K11" s="201">
        <v>13315.754999999999</v>
      </c>
      <c r="L11" s="88">
        <v>-1.4991475332612938</v>
      </c>
    </row>
    <row r="12" spans="2:12">
      <c r="B12" s="15" t="s">
        <v>27</v>
      </c>
      <c r="C12" s="201">
        <v>5713.1239999999998</v>
      </c>
      <c r="D12" s="87">
        <v>-3.2442696379554734</v>
      </c>
      <c r="E12" s="201"/>
      <c r="F12" s="87"/>
      <c r="G12" s="201">
        <v>7346.7619999999997</v>
      </c>
      <c r="H12" s="87">
        <v>-11.044411429595433</v>
      </c>
      <c r="I12" s="201"/>
      <c r="J12" s="87"/>
      <c r="K12" s="201">
        <v>5439.0060000000003</v>
      </c>
      <c r="L12" s="88">
        <v>-1.5091768935967027</v>
      </c>
    </row>
    <row r="13" spans="2:12">
      <c r="B13" s="15" t="s">
        <v>28</v>
      </c>
      <c r="C13" s="201">
        <v>6152.348</v>
      </c>
      <c r="D13" s="87">
        <v>2.0805026483513922</v>
      </c>
      <c r="E13" s="201">
        <v>4563.55</v>
      </c>
      <c r="F13" s="87">
        <v>-14.662515310463464</v>
      </c>
      <c r="G13" s="201">
        <v>6438.8090000000002</v>
      </c>
      <c r="H13" s="87">
        <v>0.24074683829064047</v>
      </c>
      <c r="I13" s="201">
        <v>5806</v>
      </c>
      <c r="J13" s="87">
        <v>-4.9754500818330607</v>
      </c>
      <c r="K13" s="201">
        <v>5882.1509999999998</v>
      </c>
      <c r="L13" s="88">
        <v>4.9501776006885683</v>
      </c>
    </row>
    <row r="14" spans="2:12">
      <c r="B14" s="15" t="s">
        <v>29</v>
      </c>
      <c r="C14" s="201">
        <v>6204.9390000000003</v>
      </c>
      <c r="D14" s="87">
        <v>2.534604323251751</v>
      </c>
      <c r="E14" s="201">
        <v>6988.64</v>
      </c>
      <c r="F14" s="87">
        <v>6.9243550395804183</v>
      </c>
      <c r="G14" s="201">
        <v>6142.7849999999999</v>
      </c>
      <c r="H14" s="87">
        <v>-1.5223608014818213</v>
      </c>
      <c r="I14" s="201">
        <v>4233</v>
      </c>
      <c r="J14" s="87">
        <v>-3.3340945421329073</v>
      </c>
      <c r="K14" s="201">
        <v>6269.7049999999999</v>
      </c>
      <c r="L14" s="88">
        <v>11.862775918861232</v>
      </c>
    </row>
    <row r="15" spans="2:12">
      <c r="B15" s="15" t="s">
        <v>30</v>
      </c>
      <c r="C15" s="201">
        <v>16695.027999999998</v>
      </c>
      <c r="D15" s="87">
        <v>-5.59500352710499</v>
      </c>
      <c r="E15" s="201">
        <v>16100</v>
      </c>
      <c r="F15" s="87">
        <v>-7.6834862385321099</v>
      </c>
      <c r="G15" s="201"/>
      <c r="H15" s="87"/>
      <c r="I15" s="201"/>
      <c r="J15" s="87"/>
      <c r="K15" s="201">
        <v>17679.21</v>
      </c>
      <c r="L15" s="88">
        <v>-2.289771304738546</v>
      </c>
    </row>
    <row r="16" spans="2:12">
      <c r="B16" s="15" t="s">
        <v>31</v>
      </c>
      <c r="C16" s="201">
        <v>6000.5749999999998</v>
      </c>
      <c r="D16" s="87">
        <v>6.5572416820508739</v>
      </c>
      <c r="E16" s="201">
        <v>6890</v>
      </c>
      <c r="F16" s="87">
        <v>6.6563467492260067</v>
      </c>
      <c r="G16" s="201"/>
      <c r="H16" s="87"/>
      <c r="I16" s="201"/>
      <c r="J16" s="87"/>
      <c r="K16" s="201">
        <v>5529.64</v>
      </c>
      <c r="L16" s="88">
        <v>1.1879840138195565</v>
      </c>
    </row>
    <row r="17" spans="2:12">
      <c r="B17" s="16" t="s">
        <v>32</v>
      </c>
      <c r="C17" s="201">
        <v>11287.41</v>
      </c>
      <c r="D17" s="87">
        <v>-6.1671084225573836</v>
      </c>
      <c r="E17" s="201">
        <v>11430</v>
      </c>
      <c r="F17" s="87">
        <v>-7.5990299110751822</v>
      </c>
      <c r="G17" s="201"/>
      <c r="H17" s="87"/>
      <c r="I17" s="201"/>
      <c r="J17" s="87"/>
      <c r="K17" s="201">
        <v>9253.68</v>
      </c>
      <c r="L17" s="88">
        <v>-1.6590168324691685</v>
      </c>
    </row>
    <row r="18" spans="2:12">
      <c r="B18" s="16" t="s">
        <v>33</v>
      </c>
      <c r="C18" s="201">
        <v>7239.768</v>
      </c>
      <c r="D18" s="87">
        <v>-4.563802394866209</v>
      </c>
      <c r="E18" s="201">
        <v>8890</v>
      </c>
      <c r="F18" s="87">
        <v>0.4519774011299435</v>
      </c>
      <c r="G18" s="201"/>
      <c r="H18" s="87"/>
      <c r="I18" s="201"/>
      <c r="J18" s="87"/>
      <c r="K18" s="201">
        <v>5678.38</v>
      </c>
      <c r="L18" s="88">
        <v>-2.419752577248715</v>
      </c>
    </row>
    <row r="19" spans="2:12">
      <c r="B19" s="16" t="s">
        <v>34</v>
      </c>
      <c r="C19" s="201">
        <v>4218.7830000000004</v>
      </c>
      <c r="D19" s="87">
        <v>1.3382671922403575</v>
      </c>
      <c r="E19" s="201">
        <v>3951.76</v>
      </c>
      <c r="F19" s="87">
        <v>10.457481628899581</v>
      </c>
      <c r="G19" s="201">
        <v>4725.8590000000004</v>
      </c>
      <c r="H19" s="87">
        <v>-0.95667888572728133</v>
      </c>
      <c r="I19" s="201">
        <v>3925.8069999999998</v>
      </c>
      <c r="J19" s="87">
        <v>0.1437692386378035</v>
      </c>
      <c r="K19" s="201">
        <v>3816.8510000000001</v>
      </c>
      <c r="L19" s="88">
        <v>2.8627245106351302</v>
      </c>
    </row>
    <row r="20" spans="2:12" ht="17.25" customHeight="1" thickBot="1">
      <c r="B20" s="17" t="s">
        <v>35</v>
      </c>
      <c r="C20" s="218">
        <v>3462.8670000000002</v>
      </c>
      <c r="D20" s="89">
        <v>-26.919003814793012</v>
      </c>
      <c r="E20" s="218">
        <v>5200</v>
      </c>
      <c r="F20" s="89">
        <v>-0.19193857965451055</v>
      </c>
      <c r="G20" s="218"/>
      <c r="H20" s="89"/>
      <c r="I20" s="218"/>
      <c r="J20" s="89"/>
      <c r="K20" s="218"/>
      <c r="L20" s="90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2020-04-16T10:34:29Z</dcterms:modified>
</cp:coreProperties>
</file>