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480" windowHeight="11520" tabRatio="926" activeTab="0"/>
  </bookViews>
  <sheets>
    <sheet name="Wielkość ekonomiczna" sheetId="1" r:id="rId1"/>
    <sheet name="6.Nadwyżki bezp. prod. rośl." sheetId="2" state="hidden" r:id="rId2"/>
    <sheet name="7. Koszty rośl. pastew. i miedz" sheetId="3" state="hidden" r:id="rId3"/>
    <sheet name="8. Nadwyżki bezp. dz. spec." sheetId="4" state="hidden" r:id="rId4"/>
    <sheet name="9.Nadwyżki bezp. prod. zwierz." sheetId="5" state="hidden" r:id="rId5"/>
    <sheet name="10. Koszty pośrednie - GVA" sheetId="6" state="hidden" r:id="rId6"/>
    <sheet name="Struktura produkcji" sheetId="7" r:id="rId7"/>
    <sheet name="Arkusz3" sheetId="8" r:id="rId8"/>
    <sheet name="Arkusz4" sheetId="9" r:id="rId9"/>
  </sheets>
  <definedNames>
    <definedName name="_xlnm.Print_Area" localSheetId="5">'10. Koszty pośrednie - GVA'!$A$2:$I$48</definedName>
    <definedName name="_xlnm.Print_Area" localSheetId="1">'6.Nadwyżki bezp. prod. rośl.'!$A$1:$DP$54</definedName>
    <definedName name="_xlnm.Print_Area" localSheetId="2">'7. Koszty rośl. pastew. i miedz'!$A$1:$CV$55</definedName>
    <definedName name="_xlnm.Print_Area" localSheetId="3">'8. Nadwyżki bezp. dz. spec.'!$A$1:$CF$55</definedName>
    <definedName name="_xlnm.Print_Area" localSheetId="4">'9.Nadwyżki bezp. prod. zwierz.'!$A$1:$AR$59</definedName>
    <definedName name="_xlnm.Print_Area" localSheetId="7">'Arkusz3'!$A$1:$K$84</definedName>
    <definedName name="_xlnm.Print_Area" localSheetId="6">'Struktura produkcji'!$A$1:$J$93</definedName>
    <definedName name="_xlnm.Print_Area" localSheetId="0">'Wielkość ekonomiczna'!$A$1:$I$175</definedName>
  </definedNames>
  <calcPr fullCalcOnLoad="1"/>
</workbook>
</file>

<file path=xl/sharedStrings.xml><?xml version="1.0" encoding="utf-8"?>
<sst xmlns="http://schemas.openxmlformats.org/spreadsheetml/2006/main" count="2958" uniqueCount="393">
  <si>
    <t>Nasiona własne</t>
  </si>
  <si>
    <t>ilość</t>
  </si>
  <si>
    <t>cena jed.</t>
  </si>
  <si>
    <t>j.m</t>
  </si>
  <si>
    <t>Antywylegacz II</t>
  </si>
  <si>
    <t>Antywylegacz I</t>
  </si>
  <si>
    <t>Usługi I</t>
  </si>
  <si>
    <t>Usługi II</t>
  </si>
  <si>
    <t>Usługi III</t>
  </si>
  <si>
    <t>Usługi IV</t>
  </si>
  <si>
    <t>Usługi V</t>
  </si>
  <si>
    <t>wartość</t>
  </si>
  <si>
    <t>Nasiona z zakupu zaprawiane</t>
  </si>
  <si>
    <t>Nasiona z zakupu niezaprawiane</t>
  </si>
  <si>
    <t>Zaprawy nasienne</t>
  </si>
  <si>
    <t>Herbicydy</t>
  </si>
  <si>
    <t>Fungicydy</t>
  </si>
  <si>
    <t>Insektycydy</t>
  </si>
  <si>
    <t>Desykanty</t>
  </si>
  <si>
    <t>Środki ułatwiające zbiór</t>
  </si>
  <si>
    <t>Razem przychody (wartość produkcji)</t>
  </si>
  <si>
    <t>N z nawozów azotowych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</si>
  <si>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z nawozów fosforowych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</si>
  <si>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z nawozów potasowych</t>
    </r>
  </si>
  <si>
    <t>N z nawozów wieloskładnikowych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</si>
  <si>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z nawozów wieloskładnikowych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</si>
  <si>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z nawozów wieloskładnikowych</t>
    </r>
  </si>
  <si>
    <t>Nawozy magnezowe</t>
  </si>
  <si>
    <t>Produkt I</t>
  </si>
  <si>
    <t>Produkt II</t>
  </si>
  <si>
    <t>Produkt III</t>
  </si>
  <si>
    <t>kg</t>
  </si>
  <si>
    <t>Inne nawozy I</t>
  </si>
  <si>
    <t>Inne nawozy II</t>
  </si>
  <si>
    <t>Inne nawozy III</t>
  </si>
  <si>
    <t>Inne środki ochrony roślin I</t>
  </si>
  <si>
    <t>Inne środki ochrony roślin II</t>
  </si>
  <si>
    <t xml:space="preserve">Razem koszty </t>
  </si>
  <si>
    <t>Przychody/nakłady (koszty) [zł]</t>
  </si>
  <si>
    <t>Razem koszty [zł/ha]</t>
  </si>
  <si>
    <t>Nadwyżka bezpośrednia [zł/ha]</t>
  </si>
  <si>
    <t>Produkt IV</t>
  </si>
  <si>
    <t>Produkt V</t>
  </si>
  <si>
    <t>sztuk</t>
  </si>
  <si>
    <t>x</t>
  </si>
  <si>
    <t>Koszty inseminacji/krycia z usługą</t>
  </si>
  <si>
    <t>Koszty usług weterynaryjnych i leków</t>
  </si>
  <si>
    <t>Żyto</t>
  </si>
  <si>
    <t>Jęczmień</t>
  </si>
  <si>
    <t>Pszenżyto</t>
  </si>
  <si>
    <t>Kukurydza</t>
  </si>
  <si>
    <t>Owies</t>
  </si>
  <si>
    <t xml:space="preserve">Inne </t>
  </si>
  <si>
    <t>dt</t>
  </si>
  <si>
    <t>Preparaty mlekozastępcze</t>
  </si>
  <si>
    <t>Koncentrat ……. %</t>
  </si>
  <si>
    <t>Dodatki mineralne</t>
  </si>
  <si>
    <t>Dodatki mineralno - witaminowe</t>
  </si>
  <si>
    <t>Sól pastewna</t>
  </si>
  <si>
    <t>Premiks</t>
  </si>
  <si>
    <t xml:space="preserve">Mieszanka z zakupu </t>
  </si>
  <si>
    <t>Zielonki z zakupu</t>
  </si>
  <si>
    <t>Kiszonki z zakupu</t>
  </si>
  <si>
    <t>Siano z zakupu</t>
  </si>
  <si>
    <t>Wytłoki suche</t>
  </si>
  <si>
    <t>Inne objętosciowe</t>
  </si>
  <si>
    <t>Wytłoki mokre z zakupu</t>
  </si>
  <si>
    <t>Razem koszty [zł/stado]</t>
  </si>
  <si>
    <t>Nadwyżka bezpośrednia [zł/stado]</t>
  </si>
  <si>
    <t>Nakłady (koszty) [zł]</t>
  </si>
  <si>
    <t>Nadwyżka bezpośrednia z produkcji roślinnej</t>
  </si>
  <si>
    <t>Nadwyżka bezpośrednia z produkcji zwierzęcej</t>
  </si>
  <si>
    <t>Nadwyżka bezpośrednia z gospodarstwa</t>
  </si>
  <si>
    <t>Koszty pośrednie działalności rolniczej</t>
  </si>
  <si>
    <t>Koszty zakupu i rozsiewu (usługa) nawozów organicznych</t>
  </si>
  <si>
    <t>Koszty zakupu i rozsiewu (usługa) nawozów wapniowych</t>
  </si>
  <si>
    <t>Koszty zakupu innych środków ochrony np. Roundup</t>
  </si>
  <si>
    <t>Koszty zakupu paliw płynnych (ON, etylina) i smarów</t>
  </si>
  <si>
    <t>Koszty zakupu części zamiennych</t>
  </si>
  <si>
    <t>Koszty usług remontowych i serwisowych</t>
  </si>
  <si>
    <t>Koszty konserwacji i napraw budunków (matariały i usługi)</t>
  </si>
  <si>
    <t>Ubezpieczenie upraw</t>
  </si>
  <si>
    <t>Ubezpieczenie zwierząt gospodarskich</t>
  </si>
  <si>
    <t>Ubezpieczenie maszyn i ciągników</t>
  </si>
  <si>
    <t>Koszty dezynfekcji budynków (usługi materiały)</t>
  </si>
  <si>
    <t>Energia elektryczna na działalność rolniczą</t>
  </si>
  <si>
    <t>Opał na działalność rolniczą</t>
  </si>
  <si>
    <t>KRUS</t>
  </si>
  <si>
    <t>Materiały i środki dezynfekcyjne</t>
  </si>
  <si>
    <t>Gaz płynny na działalność rolniczą</t>
  </si>
  <si>
    <t>Koszty usług doradczych</t>
  </si>
  <si>
    <t>Usługi telekomunikacyjne</t>
  </si>
  <si>
    <t>Podatki: rolny, działy specjalne, od nieruchomości</t>
  </si>
  <si>
    <t>Przyrost GVA</t>
  </si>
  <si>
    <t>RAZEM</t>
  </si>
  <si>
    <t>Wyszczególnienie/rok</t>
  </si>
  <si>
    <t>Działalność produkcyjna</t>
  </si>
  <si>
    <t>do roku</t>
  </si>
  <si>
    <t>od roku</t>
  </si>
  <si>
    <t>Buraki cukrowe</t>
  </si>
  <si>
    <t>Kukurydza na ziarno</t>
  </si>
  <si>
    <t>Inne środki ochrony roślin III</t>
  </si>
  <si>
    <t>Inne koszty bezpośrednie I</t>
  </si>
  <si>
    <t>Inne koszty bezpośrednie II</t>
  </si>
  <si>
    <t>Inne koszty bezpośrednie III</t>
  </si>
  <si>
    <t>Wprowadzone zmiany w technologii uprawy</t>
  </si>
  <si>
    <t>Koszty produkcji pasz objętościowych (NA 1 HEKTAR)</t>
  </si>
  <si>
    <t>kg, litrów</t>
  </si>
  <si>
    <t>Produkty uboczne przemysłu spoż.</t>
  </si>
  <si>
    <t>Zakup zwierząt do chowu*</t>
  </si>
  <si>
    <t>Usługi specjalistyczne**</t>
  </si>
  <si>
    <t>Pszenica***</t>
  </si>
  <si>
    <t>* bez inwestycji; ** np. korygowanie racic; *** zużyte pasze własne wg cen sprzedaży z prod. roślinnej</t>
  </si>
  <si>
    <t>Nadwyżka bezpośrednia z działów specjalnych</t>
  </si>
  <si>
    <t>Krowy mleczne</t>
  </si>
  <si>
    <t>Wynik ekonomiczny - Wartość dodana brutto</t>
  </si>
  <si>
    <t>Tabela 6.1 Nadwyżka bezpośrednia dla działalności roślinnych (NA 1 HEKTAR)</t>
  </si>
  <si>
    <t>Tabela 6.2 Nadwyżka bezpośrednia dla działalności roślinnych (NA 1 HEKTAR)</t>
  </si>
  <si>
    <t>Tabela 6.3 Nadwyżka bezpośrednia dla działalności roślinnych (NA 1 HEKTAR)</t>
  </si>
  <si>
    <t>Tabela 6.4 Nadwyżka bezpośrednia dla działalności roślinnych (NA 1 HEKTAR)</t>
  </si>
  <si>
    <t>Tabela 6.5 Nadwyżka bezpośrednia dla działalności roślinnych (NA 1 HEKTAR)</t>
  </si>
  <si>
    <t>Tabela 6.6 Nadwyżka bezpośrednia dla działalności roślinnych (NA 1 HEKTAR)</t>
  </si>
  <si>
    <t>Tabela 6.7 Nadwyżka bezpośrednia dla działalności roślinnych (NA 1 HEKTAR)</t>
  </si>
  <si>
    <t>Tabela 6.8 Nadwyżka bezpośrednia dla działalności roślinnych (NA 1 HEKTAR)</t>
  </si>
  <si>
    <t>Tabela 6.9 Nadwyżka bezpośrednia dla działalności roślinnych (NA 1 HEKTAR)</t>
  </si>
  <si>
    <t>Tabela 6.10 Nadwyżka bezpośrednia dla działalności roślinnych (NA 1 HEKTAR)</t>
  </si>
  <si>
    <t>Tabela 6.11 Nadwyżka bezpośrednia dla działalności roślinnych (NA 1 HEKTAR)</t>
  </si>
  <si>
    <t>Tabela 6.12 Nadwyżka bezpośrednia dla działalności roślinnych (NA 1 HEKTAR)</t>
  </si>
  <si>
    <t>Tabela 7.1 Koszty produkcji pasz objętościowych (NA 1 HEKTAR)</t>
  </si>
  <si>
    <t>Tabela 7.2 Koszty produkcji pasz objętościowych (NA 1 HEKTAR)</t>
  </si>
  <si>
    <t>Tabela 7.3 Koszty produkcji pasz objętościowych (NA 1 HEKTAR)</t>
  </si>
  <si>
    <t>Tabela 7.4 Koszty produkcji pasz objętościowych (NA 1 HEKTAR)</t>
  </si>
  <si>
    <r>
      <t xml:space="preserve">Tabela 10.2 Zestawienie nadwyżek bezpośrednich i  kosztów pośrednich w gospodarstwie </t>
    </r>
    <r>
      <rPr>
        <sz val="10"/>
        <rFont val="Arial"/>
        <family val="2"/>
      </rPr>
      <t>(zł/gospodarstwo)</t>
    </r>
  </si>
  <si>
    <t>Płatności rolnośrodowiskowe - ochrona gleb i wód</t>
  </si>
  <si>
    <t>Płatności rolnośrodowiskowe - rolnictwo ekologiczne</t>
  </si>
  <si>
    <t>Dopłaty (bez dopłat bezpośrednich i grantów inwestycyjnych)</t>
  </si>
  <si>
    <t>Wyszczególnienie - rodzaj płatności,nazwa działania*/rok</t>
  </si>
  <si>
    <t>Tabela 10.1 Zestawienie dopłat otrzymywanych przez gospodarstwo (bez płatności bezpośrednich i grantów inwestycyjnych)</t>
  </si>
  <si>
    <t>Koszty certyfikacji</t>
  </si>
  <si>
    <t>Środki do konserwacji pasz objetościowych</t>
  </si>
  <si>
    <t>Ubezpieczenie budynków gospodarskich i OC</t>
  </si>
  <si>
    <t>Tabela 7.5 Koszty uprawy międzyplonów (NA 1 HEKTAR)</t>
  </si>
  <si>
    <t>Tabela 7.6 Koszty uprawy międzyplonów (NA 1 HEKTAR)</t>
  </si>
  <si>
    <t>*W przypadku technologii uprawy odmiennej od powszechnie stosowanych należy podać jej krótki opis (np. ziemniaki wczesne pod osłonami, nawadniane buraki cukrowe itp.)</t>
  </si>
  <si>
    <t>*W przypadku technologii uprawy odmiennej od powszechnie stosowanych należy podać jej krótki opis (np. uprawy nawadniane itp.)</t>
  </si>
  <si>
    <t xml:space="preserve">*W przypadku technologii uprawy odmiennej od powszechnie stosowanych należy podać jej krótki opis </t>
  </si>
  <si>
    <t>Koszty produkcji pasz objętościowych i międzyplonóww gospodarstwie</t>
  </si>
  <si>
    <t>Wprowadzone zmiany w technologii i jej cechy szczególne*</t>
  </si>
  <si>
    <t xml:space="preserve">*W przypadku technologii chowu odmiennej od powszechnie stosowanych należy podać jej krótki opis (np. całoroczny ekstensywny opas bydła) </t>
  </si>
  <si>
    <t>*W przypadku technologii chowu odmiennej od powszechnie stosowanych należy podać jej krótki opis.</t>
  </si>
  <si>
    <t>Inne koszty bezpośrednie IV</t>
  </si>
  <si>
    <t>Inne koszty pośrednie ……………………………*</t>
  </si>
  <si>
    <t>*bez kosztów ziemi, pracy i kapitału (tj. czynszów, opłat lesingowych, kosztów najmu siły roboczej, odsetek, amortyzacji)</t>
  </si>
  <si>
    <t>Stan bazowy (przed rozpoczęciem operacji)</t>
  </si>
  <si>
    <t>Stan docelowy (po uzyskaniu pełnych efektów operacji)</t>
  </si>
  <si>
    <t>Materiał rozmnożeniowy własny</t>
  </si>
  <si>
    <t>Materiał rozmnożeniowy z zakupu</t>
  </si>
  <si>
    <t>Wprowadzone w wyniku operacji zmiany w technologii oraz cechy szczególne danej uprawy*</t>
  </si>
  <si>
    <t>Uzyskiwany plon</t>
  </si>
  <si>
    <t>Tabela 7.7 Koszty uprawy międzyplonów (NA 1 HEKTAR)</t>
  </si>
  <si>
    <t>Tabela 7.8 Koszty uprawy międzyplonów (NA 1 HEKTAR)</t>
  </si>
  <si>
    <r>
      <t xml:space="preserve">Uzyskiwany plon </t>
    </r>
    <r>
      <rPr>
        <sz val="8"/>
        <rFont val="Arial"/>
        <family val="2"/>
      </rPr>
      <t>( przeznaczany na paszę)</t>
    </r>
  </si>
  <si>
    <t>Wprowadzone w wyniku operacji zmiany w technologii i jej cechy szczególne*</t>
  </si>
  <si>
    <t>*należy wypisaać płatności uzyskane/utracone w wyniku realizacji operacji</t>
  </si>
  <si>
    <t xml:space="preserve">Nazwisko </t>
  </si>
  <si>
    <t>Lp</t>
  </si>
  <si>
    <t>Rodzaj działalności</t>
  </si>
  <si>
    <t>Jednostka miary</t>
  </si>
  <si>
    <t>Pomorze i Mazury</t>
  </si>
  <si>
    <t>Wielkopolska i Śląsk</t>
  </si>
  <si>
    <t>Mazowsze i Podlasie</t>
  </si>
  <si>
    <t>Małopolska i Pogórze</t>
  </si>
  <si>
    <t>Tytoń</t>
  </si>
  <si>
    <t>Chmiel</t>
  </si>
  <si>
    <t>Len oleisty</t>
  </si>
  <si>
    <t>Len włóknisty</t>
  </si>
  <si>
    <t>Truskawki w uprawie polowej</t>
  </si>
  <si>
    <t>Brojlery kurze</t>
  </si>
  <si>
    <t>Kury nioski</t>
  </si>
  <si>
    <t>Pnie pszczele</t>
  </si>
  <si>
    <t>1 ul</t>
  </si>
  <si>
    <t>Wartości SGM  w roku bazowym</t>
  </si>
  <si>
    <t>Wartości SGM  w roku docelowym</t>
  </si>
  <si>
    <t>Kod_pl</t>
  </si>
  <si>
    <t>1 ha</t>
  </si>
  <si>
    <t>Pszenica ozima</t>
  </si>
  <si>
    <t>Pszenica jara</t>
  </si>
  <si>
    <t>Jęczmień ozimy</t>
  </si>
  <si>
    <t>Jęczmień jary</t>
  </si>
  <si>
    <t>Mieszanki zbożowe jare</t>
  </si>
  <si>
    <t>Pszenżyto (ozime i jare)</t>
  </si>
  <si>
    <t>Mieszanki zbożowe ozime</t>
  </si>
  <si>
    <t>Gryka</t>
  </si>
  <si>
    <t>Proso</t>
  </si>
  <si>
    <t>Pozostałe zbożowe (sorgo, amarantus, kanar)</t>
  </si>
  <si>
    <t>Mieszanki zbożowo-strączkowe (ozime i jare)</t>
  </si>
  <si>
    <t>Groch jadalny</t>
  </si>
  <si>
    <t xml:space="preserve">Fasola </t>
  </si>
  <si>
    <t>Bób</t>
  </si>
  <si>
    <t>Inne strączkowe jadalne (soczewica, cieciorka, soja jadalna)</t>
  </si>
  <si>
    <t>Peluszka</t>
  </si>
  <si>
    <t>Bobik</t>
  </si>
  <si>
    <t>Łubin słodki</t>
  </si>
  <si>
    <t xml:space="preserve">Inne strączkowe pastewne (mieszanki strączkowe) </t>
  </si>
  <si>
    <t>Wyka</t>
  </si>
  <si>
    <t>Ziemniaki jadalne</t>
  </si>
  <si>
    <t>Ziemniaki przemysłowe</t>
  </si>
  <si>
    <t xml:space="preserve">Buraki pastewne </t>
  </si>
  <si>
    <t>Inne okopowe pastewne (brukiew, marchew pastewna)</t>
  </si>
  <si>
    <t>Trawy polowe - zielonka</t>
  </si>
  <si>
    <t>Kukurydza - zielonka</t>
  </si>
  <si>
    <t>Inne pastewne na gruntach ornych - zielonka</t>
  </si>
  <si>
    <t>Koniczyna i lucerna - zielonka</t>
  </si>
  <si>
    <t>Strączkowe pastewne - zielonka</t>
  </si>
  <si>
    <t>Łubin gorzki</t>
  </si>
  <si>
    <t>Rzepak (ozimy i jary)</t>
  </si>
  <si>
    <t xml:space="preserve">Słonecznik </t>
  </si>
  <si>
    <t>Soja oleista</t>
  </si>
  <si>
    <t>Inne oleiste (gorczyca)</t>
  </si>
  <si>
    <t>Konopie włókniste</t>
  </si>
  <si>
    <t>Cykoria korzeniowa</t>
  </si>
  <si>
    <t>Zioła</t>
  </si>
  <si>
    <t>Inne przemysłowe (rośliny do przemysłu kosmetycznego)</t>
  </si>
  <si>
    <t>Łąki i pastwiska użytkowane intensywnie - zielonka</t>
  </si>
  <si>
    <t>Łąki i pastwiska użytkowane ekstensywnie - zielonka</t>
  </si>
  <si>
    <t>Wiklina</t>
  </si>
  <si>
    <t>Razem do przeniesienia</t>
  </si>
  <si>
    <t>Razem z przeniesienia</t>
  </si>
  <si>
    <r>
      <t>100 m</t>
    </r>
    <r>
      <rPr>
        <vertAlign val="superscript"/>
        <sz val="8"/>
        <rFont val="Arial"/>
        <family val="2"/>
      </rPr>
      <t>2</t>
    </r>
  </si>
  <si>
    <t>Kapusta</t>
  </si>
  <si>
    <t>Kalafiory</t>
  </si>
  <si>
    <t>Cebula</t>
  </si>
  <si>
    <t>Marchew jadalna</t>
  </si>
  <si>
    <t>Buraki ćwikłowe</t>
  </si>
  <si>
    <t>Pomidory gruntowe</t>
  </si>
  <si>
    <t>Ogórki gruntowe</t>
  </si>
  <si>
    <t>Pietruszka</t>
  </si>
  <si>
    <t>Selery</t>
  </si>
  <si>
    <t>Pory</t>
  </si>
  <si>
    <t>Pomidory pod osłonami</t>
  </si>
  <si>
    <t>Ogórki pod osłonami</t>
  </si>
  <si>
    <t>Papryka pod osłonami</t>
  </si>
  <si>
    <t>Sałata pod osłonami</t>
  </si>
  <si>
    <t>Truskawki pod osłonami</t>
  </si>
  <si>
    <t>Zioła pod osłonami</t>
  </si>
  <si>
    <t>Kwiaty i rośliny ozdobne gruntowe</t>
  </si>
  <si>
    <t>Kwiaty i rośliny ozdobne pod osłonami</t>
  </si>
  <si>
    <t xml:space="preserve">Cebula na nasiona </t>
  </si>
  <si>
    <t>Jabłonie</t>
  </si>
  <si>
    <t>Grusze</t>
  </si>
  <si>
    <t>Śliwy</t>
  </si>
  <si>
    <t>Wiśnie</t>
  </si>
  <si>
    <t>Czereśnie</t>
  </si>
  <si>
    <t>Brzoskiwnie</t>
  </si>
  <si>
    <t>Agrest</t>
  </si>
  <si>
    <t>Porzeczki</t>
  </si>
  <si>
    <t>Maliny</t>
  </si>
  <si>
    <t>Aronia</t>
  </si>
  <si>
    <t>Borówka wysoka</t>
  </si>
  <si>
    <t xml:space="preserve">Leszczyna </t>
  </si>
  <si>
    <t>Orzech włoski</t>
  </si>
  <si>
    <t>Szkółki drzew ozdobnych</t>
  </si>
  <si>
    <t>Szkółki krzewów ozdobnych</t>
  </si>
  <si>
    <t>Szkółki drzew owocowych</t>
  </si>
  <si>
    <t>Szkółki krzewów owocowych</t>
  </si>
  <si>
    <t>Szkółki drzew leśnych w celach handlowych</t>
  </si>
  <si>
    <t>Bez czarny na owoc</t>
  </si>
  <si>
    <t>Pojedyncze drzewa i krzewy owocowe rosnące poza plantacjami na powierzchni poniżej 0,1 ha)</t>
  </si>
  <si>
    <t xml:space="preserve">Winogrona pod osłonami </t>
  </si>
  <si>
    <t>Pieczarki</t>
  </si>
  <si>
    <t>Razem hektarów upraw</t>
  </si>
  <si>
    <t xml:space="preserve">1 sztuka </t>
  </si>
  <si>
    <t>100 sztuk</t>
  </si>
  <si>
    <t>Konie ogółem</t>
  </si>
  <si>
    <t xml:space="preserve">Cielęta ubijane poniżej 1 roku </t>
  </si>
  <si>
    <t>Cielęta poniżej 1 roku do dalszej hodowli</t>
  </si>
  <si>
    <t xml:space="preserve">Byczki w wieku 1-2 lat </t>
  </si>
  <si>
    <t xml:space="preserve">Jałówki w wieku 1-2 lat </t>
  </si>
  <si>
    <t>Opasy w wieku 2 lat i więcej</t>
  </si>
  <si>
    <t>Jałówki hodowlane w wieku 2 lat i więcej</t>
  </si>
  <si>
    <t>Jałówki opasowe w wieku 2 lat i więcej</t>
  </si>
  <si>
    <t xml:space="preserve">Krowy "mamki" </t>
  </si>
  <si>
    <t>Owce maciorki 1-roczne i starsze</t>
  </si>
  <si>
    <t>Jagnięta  poniżej 1 roku</t>
  </si>
  <si>
    <t>Pozostałe owce dorosłe (skopy)</t>
  </si>
  <si>
    <t>Kozy samice 1-roczne i starsze</t>
  </si>
  <si>
    <t>Pozostałe kozy (koźlęta, capy)</t>
  </si>
  <si>
    <t>Prosięta o wadze do 20 kg</t>
  </si>
  <si>
    <t>Lochy na chów o wadze 50 kg i więcej</t>
  </si>
  <si>
    <t xml:space="preserve">Tuczniki o wadze 50 kg i więcej </t>
  </si>
  <si>
    <t>Warchlaki o wadze od 20 do 50 kg</t>
  </si>
  <si>
    <t>Indyki ogółem</t>
  </si>
  <si>
    <t>Kaczki ogółem</t>
  </si>
  <si>
    <t>Gęsi ogółem</t>
  </si>
  <si>
    <t>Drób pozostały ogółem (przepiórki, perliczki)</t>
  </si>
  <si>
    <t>Króliki - samice</t>
  </si>
  <si>
    <t xml:space="preserve">Brojlery strusie </t>
  </si>
  <si>
    <t>Razem hektarów upraw do przeniesienia</t>
  </si>
  <si>
    <t>Razem hektarów upraw z przenieisienia</t>
  </si>
  <si>
    <t>=</t>
  </si>
  <si>
    <t>ESU</t>
  </si>
  <si>
    <t>Wielkość ekonomiczna gospodarstwa  rolniczego w roku bazowym</t>
  </si>
  <si>
    <t>Wielkość ekonomiczna gospodarstwa  rolniczego w roku docelowym</t>
  </si>
  <si>
    <t>Suma wartości SGM i nadwyżek bezpośrednich z gospodarstwa</t>
  </si>
  <si>
    <t xml:space="preserve">Wartość SGM "2002" w zł </t>
  </si>
  <si>
    <t>Trawy polowe - nasiona</t>
  </si>
  <si>
    <t>Koniczyna i lucerna - nasiona</t>
  </si>
  <si>
    <t xml:space="preserve">Wartość SGM "2004" w zł </t>
  </si>
  <si>
    <t>Wartość SGM 2004</t>
  </si>
  <si>
    <t>Razem wartość SGM 2004 i nadwyżek bezpośrednich z gospodarstwa</t>
  </si>
  <si>
    <t>5181,24  (równowartość 1ESU w PLN)</t>
  </si>
  <si>
    <t>5181,24 (równowartość 1ESU w PLN)</t>
  </si>
  <si>
    <t>Razem do przeniesienia wartość SGM 2004 z gospodarstwa</t>
  </si>
  <si>
    <t>Razem z przeniesienia wartość SGM 2004 z gospodarstwa</t>
  </si>
  <si>
    <t>`</t>
  </si>
  <si>
    <t>Pow. upraw lub liczba zwierząt w roku bazowym</t>
  </si>
  <si>
    <t>Pow. upraw lub liczba zwierząt     w roku docelowym</t>
  </si>
  <si>
    <t>Pow. upraw lub liczba zwierząt          w roku bazowym</t>
  </si>
  <si>
    <t>Pow. upraw lub liczba zwierząt                w roku docelowym</t>
  </si>
  <si>
    <t>Imię</t>
  </si>
  <si>
    <t>Bazowa i docelowa wielkosci ekonomicznej gospodarstwa</t>
  </si>
  <si>
    <t>Rok złożenia WoPP</t>
  </si>
  <si>
    <t>Wyszczególnienie</t>
  </si>
  <si>
    <t>ha</t>
  </si>
  <si>
    <t>%</t>
  </si>
  <si>
    <t>(kol. 5 – kol. 3)</t>
  </si>
  <si>
    <t>Stan wg. Tab 2.2 biznesplanu w roku docelowym</t>
  </si>
  <si>
    <t>Lp.</t>
  </si>
  <si>
    <t>Stan faktyczny w roku docelowym</t>
  </si>
  <si>
    <t>Wyszczególnienie (uprawy)</t>
  </si>
  <si>
    <t>(kol.2 x kol. 3)</t>
  </si>
  <si>
    <t>(kol.2 x kol. 6)</t>
  </si>
  <si>
    <t>(kol. 8 - kol. 5)</t>
  </si>
  <si>
    <t>WEG-2/144</t>
  </si>
  <si>
    <t>Różnica w punktach procentowych</t>
  </si>
  <si>
    <t>Struktura produkcji zwierzęcej (struktura stada)</t>
  </si>
  <si>
    <t>Wsp. przel. na DJP</t>
  </si>
  <si>
    <t>Stan średni w roku [szt]</t>
  </si>
  <si>
    <t>Liczba DJP</t>
  </si>
  <si>
    <t>Struktura DJP [%]</t>
  </si>
  <si>
    <t xml:space="preserve">(wg rozporządzenia Rady Ministrów z dnia 9 listopada 2010 r. w sprawie przedsięwzięć mogących znacząco oddziaływać na środowisko - Dz. U. z 2010 r., Nr 213, poz.1397) </t>
  </si>
  <si>
    <t xml:space="preserve">Rodzaj zwierząt </t>
  </si>
  <si>
    <t xml:space="preserve">Współczynnik przeliczania na DJP </t>
  </si>
  <si>
    <t xml:space="preserve">Ogiery, klacze, wałachy </t>
  </si>
  <si>
    <t xml:space="preserve">Małe konie: hucuły, koniki polskie, kuce </t>
  </si>
  <si>
    <t xml:space="preserve">Źrebaki powyżej 2 lat </t>
  </si>
  <si>
    <t xml:space="preserve">Źrebaki powyżej 1 roku </t>
  </si>
  <si>
    <t xml:space="preserve">Źrebaki od 1/2 do 1 roku </t>
  </si>
  <si>
    <t xml:space="preserve">Źrebięta do 1/2 roku </t>
  </si>
  <si>
    <t xml:space="preserve">Buhaje </t>
  </si>
  <si>
    <t xml:space="preserve">Krowy </t>
  </si>
  <si>
    <t xml:space="preserve">Jałówki cielne </t>
  </si>
  <si>
    <t xml:space="preserve">Jałówki powyżej 1 roku </t>
  </si>
  <si>
    <t xml:space="preserve">Jałówki od 1/2 do 1 roku </t>
  </si>
  <si>
    <t xml:space="preserve">Cielęta do 1/2 roku </t>
  </si>
  <si>
    <t xml:space="preserve">Knury </t>
  </si>
  <si>
    <t xml:space="preserve">Maciory </t>
  </si>
  <si>
    <t xml:space="preserve">Warchlaki 2-4-miesięczne </t>
  </si>
  <si>
    <t xml:space="preserve">Prosięta do 2 miesięcy </t>
  </si>
  <si>
    <t xml:space="preserve">Tuczniki </t>
  </si>
  <si>
    <t xml:space="preserve">Kozy </t>
  </si>
  <si>
    <t xml:space="preserve">Jelenie </t>
  </si>
  <si>
    <t xml:space="preserve">Daniele </t>
  </si>
  <si>
    <t xml:space="preserve">Perlice </t>
  </si>
  <si>
    <t xml:space="preserve">Tryki powyżej 1 i 1/2 roku </t>
  </si>
  <si>
    <t xml:space="preserve">Owce powyżej 1 i 1/2 roku </t>
  </si>
  <si>
    <t xml:space="preserve">Jagnięta do 3 i 1/2 miesiąca </t>
  </si>
  <si>
    <t xml:space="preserve">Jarlaki tryczki </t>
  </si>
  <si>
    <t xml:space="preserve">Jarlaki maciory </t>
  </si>
  <si>
    <t xml:space="preserve">Lisy, jenoty </t>
  </si>
  <si>
    <t xml:space="preserve">Norki, tchórze </t>
  </si>
  <si>
    <t xml:space="preserve">Nutrie </t>
  </si>
  <si>
    <t xml:space="preserve">Szynszyle </t>
  </si>
  <si>
    <t xml:space="preserve">Kury, kaczki </t>
  </si>
  <si>
    <t xml:space="preserve">Gęsi </t>
  </si>
  <si>
    <t xml:space="preserve">Indyki </t>
  </si>
  <si>
    <t xml:space="preserve">Strusie </t>
  </si>
  <si>
    <t xml:space="preserve">Gołębie </t>
  </si>
  <si>
    <t xml:space="preserve">Psy </t>
  </si>
  <si>
    <t xml:space="preserve">Króliki </t>
  </si>
  <si>
    <t xml:space="preserve">Przepiórki </t>
  </si>
  <si>
    <t xml:space="preserve">Inne zwierzęta o łącznej masie 500 kg w tym DJP dla piskląt drobiu, z wyłączeniem ryb </t>
  </si>
  <si>
    <t>WSPÓŁCZYNNIKI PRZELICZENIOWE SZTUK ZWIERZĄT GOSPODARSKICH NA DUŻE JEDNOSTKI PRZELICZENIOWE (DJP)</t>
  </si>
  <si>
    <t>Razem</t>
  </si>
  <si>
    <t>SP/144</t>
  </si>
  <si>
    <t>Załaczniki do Tabeli nadwyżek bezpośrednią z działalności rolniczej prowadzonej w gospodarstwie</t>
  </si>
  <si>
    <t xml:space="preserve">Struktura produkcji roślinnej (struktura zasiewów) </t>
  </si>
  <si>
    <t>Boczniak (Grzyby - kod FSS 102)</t>
  </si>
  <si>
    <t>Stan wg. Tab 3.1 - 3.3 biznesplanu w roku docelowym</t>
  </si>
  <si>
    <t>Tabela nadwyżek bezpośrednich z działalności rolniczej prowadzonej w gospodarstwie [SGM 2004]</t>
  </si>
  <si>
    <t>Znak sprawy</t>
  </si>
  <si>
    <t>Numer identyfikacyjny gospodarstwa</t>
  </si>
  <si>
    <t>Numer identyfikacyjny gosp.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</si>
</sst>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[$-415]d\ mmmm\ yyyy"/>
    <numFmt numFmtId="171" formatCode="0.0000"/>
    <numFmt numFmtId="172" formatCode="#,##0.0000"/>
  </numFmts>
  <fonts count="86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48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9"/>
      <color indexed="8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4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54" xfId="0" applyBorder="1" applyAlignment="1">
      <alignment/>
    </xf>
    <xf numFmtId="0" fontId="0" fillId="33" borderId="20" xfId="0" applyFill="1" applyBorder="1" applyAlignment="1">
      <alignment/>
    </xf>
    <xf numFmtId="0" fontId="0" fillId="0" borderId="52" xfId="0" applyFont="1" applyBorder="1" applyAlignment="1">
      <alignment horizontal="justify" vertical="top" wrapText="1"/>
    </xf>
    <xf numFmtId="0" fontId="0" fillId="0" borderId="52" xfId="0" applyFont="1" applyFill="1" applyBorder="1" applyAlignment="1">
      <alignment horizontal="justify" vertical="top" wrapText="1"/>
    </xf>
    <xf numFmtId="0" fontId="0" fillId="0" borderId="55" xfId="0" applyFont="1" applyFill="1" applyBorder="1" applyAlignment="1">
      <alignment horizontal="justify" vertical="top" wrapText="1"/>
    </xf>
    <xf numFmtId="0" fontId="0" fillId="0" borderId="47" xfId="0" applyBorder="1" applyAlignment="1">
      <alignment/>
    </xf>
    <xf numFmtId="0" fontId="0" fillId="0" borderId="56" xfId="0" applyFont="1" applyFill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justify" vertical="top" wrapText="1"/>
    </xf>
    <xf numFmtId="0" fontId="0" fillId="0" borderId="57" xfId="0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3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13" xfId="0" applyFont="1" applyFill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5" fillId="0" borderId="41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5" fillId="0" borderId="3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" fontId="0" fillId="0" borderId="34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5" fillId="0" borderId="20" xfId="0" applyFont="1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9" fillId="34" borderId="61" xfId="0" applyFont="1" applyFill="1" applyBorder="1" applyAlignment="1" applyProtection="1">
      <alignment horizontal="left" wrapText="1"/>
      <protection/>
    </xf>
    <xf numFmtId="0" fontId="1" fillId="0" borderId="50" xfId="0" applyFont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 wrapText="1"/>
      <protection/>
    </xf>
    <xf numFmtId="0" fontId="9" fillId="0" borderId="50" xfId="0" applyFont="1" applyBorder="1" applyAlignment="1" applyProtection="1">
      <alignment horizontal="center"/>
      <protection/>
    </xf>
    <xf numFmtId="0" fontId="1" fillId="0" borderId="63" xfId="0" applyFont="1" applyBorder="1" applyAlignment="1" applyProtection="1">
      <alignment horizontal="center"/>
      <protection/>
    </xf>
    <xf numFmtId="0" fontId="1" fillId="0" borderId="63" xfId="0" applyFont="1" applyBorder="1" applyAlignment="1" applyProtection="1">
      <alignment wrapText="1"/>
      <protection/>
    </xf>
    <xf numFmtId="0" fontId="9" fillId="34" borderId="13" xfId="0" applyFont="1" applyFill="1" applyBorder="1" applyAlignment="1" applyProtection="1">
      <alignment horizontal="left" wrapText="1"/>
      <protection/>
    </xf>
    <xf numFmtId="0" fontId="1" fillId="0" borderId="61" xfId="0" applyFont="1" applyBorder="1" applyAlignment="1" applyProtection="1">
      <alignment wrapText="1"/>
      <protection/>
    </xf>
    <xf numFmtId="0" fontId="1" fillId="0" borderId="61" xfId="0" applyFont="1" applyBorder="1" applyAlignment="1" applyProtection="1">
      <alignment/>
      <protection/>
    </xf>
    <xf numFmtId="0" fontId="10" fillId="0" borderId="61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wrapText="1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wrapText="1"/>
      <protection/>
    </xf>
    <xf numFmtId="0" fontId="9" fillId="33" borderId="64" xfId="0" applyFont="1" applyFill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center" wrapText="1"/>
      <protection/>
    </xf>
    <xf numFmtId="4" fontId="1" fillId="0" borderId="0" xfId="0" applyNumberFormat="1" applyFont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9" fillId="34" borderId="63" xfId="0" applyFont="1" applyFill="1" applyBorder="1" applyAlignment="1" applyProtection="1">
      <alignment horizontal="center"/>
      <protection locked="0"/>
    </xf>
    <xf numFmtId="0" fontId="9" fillId="34" borderId="61" xfId="0" applyFont="1" applyFill="1" applyBorder="1" applyAlignment="1" applyProtection="1">
      <alignment horizontal="center" wrapText="1"/>
      <protection locked="0"/>
    </xf>
    <xf numFmtId="0" fontId="9" fillId="34" borderId="13" xfId="0" applyFont="1" applyFill="1" applyBorder="1" applyAlignment="1" applyProtection="1">
      <alignment horizontal="center" wrapText="1"/>
      <protection locked="0"/>
    </xf>
    <xf numFmtId="0" fontId="9" fillId="34" borderId="64" xfId="0" applyFont="1" applyFill="1" applyBorder="1" applyAlignment="1" applyProtection="1">
      <alignment horizontal="center" wrapText="1"/>
      <protection locked="0"/>
    </xf>
    <xf numFmtId="0" fontId="18" fillId="34" borderId="61" xfId="0" applyFont="1" applyFill="1" applyBorder="1" applyAlignment="1" applyProtection="1">
      <alignment horizontal="center" wrapText="1"/>
      <protection locked="0"/>
    </xf>
    <xf numFmtId="3" fontId="1" fillId="0" borderId="66" xfId="0" applyNumberFormat="1" applyFont="1" applyBorder="1" applyAlignment="1" applyProtection="1">
      <alignment horizontal="center" wrapText="1"/>
      <protection locked="0"/>
    </xf>
    <xf numFmtId="3" fontId="1" fillId="0" borderId="62" xfId="0" applyNumberFormat="1" applyFont="1" applyBorder="1" applyAlignment="1" applyProtection="1">
      <alignment horizontal="center" wrapText="1"/>
      <protection locked="0"/>
    </xf>
    <xf numFmtId="0" fontId="19" fillId="0" borderId="61" xfId="0" applyFont="1" applyBorder="1" applyAlignment="1" applyProtection="1">
      <alignment horizontal="center"/>
      <protection locked="0"/>
    </xf>
    <xf numFmtId="3" fontId="1" fillId="0" borderId="63" xfId="0" applyNumberFormat="1" applyFont="1" applyBorder="1" applyAlignment="1" applyProtection="1">
      <alignment horizontal="center" wrapText="1"/>
      <protection locked="0"/>
    </xf>
    <xf numFmtId="0" fontId="18" fillId="0" borderId="61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 wrapText="1"/>
      <protection locked="0"/>
    </xf>
    <xf numFmtId="3" fontId="1" fillId="0" borderId="61" xfId="0" applyNumberFormat="1" applyFont="1" applyBorder="1" applyAlignment="1" applyProtection="1">
      <alignment horizontal="center" wrapText="1"/>
      <protection locked="0"/>
    </xf>
    <xf numFmtId="3" fontId="10" fillId="0" borderId="61" xfId="0" applyNumberFormat="1" applyFont="1" applyBorder="1" applyAlignment="1" applyProtection="1">
      <alignment horizontal="center" wrapText="1"/>
      <protection locked="0"/>
    </xf>
    <xf numFmtId="0" fontId="10" fillId="0" borderId="61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8" fillId="35" borderId="61" xfId="0" applyFont="1" applyFill="1" applyBorder="1" applyAlignment="1" applyProtection="1">
      <alignment horizontal="center"/>
      <protection locked="0"/>
    </xf>
    <xf numFmtId="0" fontId="18" fillId="35" borderId="13" xfId="0" applyFont="1" applyFill="1" applyBorder="1" applyAlignment="1" applyProtection="1">
      <alignment horizontal="center"/>
      <protection locked="0"/>
    </xf>
    <xf numFmtId="0" fontId="9" fillId="34" borderId="62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3" fontId="1" fillId="0" borderId="67" xfId="0" applyNumberFormat="1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 wrapText="1"/>
      <protection locked="0"/>
    </xf>
    <xf numFmtId="0" fontId="1" fillId="0" borderId="63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9" fillId="34" borderId="61" xfId="0" applyFont="1" applyFill="1" applyBorder="1" applyAlignment="1" applyProtection="1">
      <alignment horizontal="left" wrapText="1"/>
      <protection locked="0"/>
    </xf>
    <xf numFmtId="0" fontId="9" fillId="34" borderId="13" xfId="0" applyFont="1" applyFill="1" applyBorder="1" applyAlignment="1" applyProtection="1">
      <alignment horizontal="left" wrapText="1"/>
      <protection locked="0"/>
    </xf>
    <xf numFmtId="2" fontId="17" fillId="0" borderId="50" xfId="0" applyNumberFormat="1" applyFont="1" applyBorder="1" applyAlignment="1" applyProtection="1">
      <alignment horizontal="right"/>
      <protection locked="0"/>
    </xf>
    <xf numFmtId="4" fontId="1" fillId="0" borderId="61" xfId="0" applyNumberFormat="1" applyFont="1" applyBorder="1" applyAlignment="1" applyProtection="1">
      <alignment horizontal="right"/>
      <protection hidden="1"/>
    </xf>
    <xf numFmtId="4" fontId="9" fillId="36" borderId="64" xfId="0" applyNumberFormat="1" applyFont="1" applyFill="1" applyBorder="1" applyAlignment="1" applyProtection="1">
      <alignment horizontal="right"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2" fontId="9" fillId="36" borderId="13" xfId="0" applyNumberFormat="1" applyFont="1" applyFill="1" applyBorder="1" applyAlignment="1" applyProtection="1">
      <alignment/>
      <protection/>
    </xf>
    <xf numFmtId="4" fontId="9" fillId="33" borderId="64" xfId="0" applyNumberFormat="1" applyFont="1" applyFill="1" applyBorder="1" applyAlignment="1" applyProtection="1">
      <alignment/>
      <protection hidden="1"/>
    </xf>
    <xf numFmtId="4" fontId="9" fillId="36" borderId="13" xfId="0" applyNumberFormat="1" applyFont="1" applyFill="1" applyBorder="1" applyAlignment="1" applyProtection="1">
      <alignment/>
      <protection/>
    </xf>
    <xf numFmtId="4" fontId="9" fillId="36" borderId="64" xfId="0" applyNumberFormat="1" applyFont="1" applyFill="1" applyBorder="1" applyAlignment="1" applyProtection="1">
      <alignment/>
      <protection/>
    </xf>
    <xf numFmtId="4" fontId="9" fillId="33" borderId="64" xfId="0" applyNumberFormat="1" applyFont="1" applyFill="1" applyBorder="1" applyAlignment="1" applyProtection="1">
      <alignment horizontal="right"/>
      <protection/>
    </xf>
    <xf numFmtId="4" fontId="1" fillId="0" borderId="61" xfId="0" applyNumberFormat="1" applyFont="1" applyBorder="1" applyAlignment="1" applyProtection="1">
      <alignment horizontal="right"/>
      <protection/>
    </xf>
    <xf numFmtId="0" fontId="9" fillId="33" borderId="64" xfId="0" applyFont="1" applyFill="1" applyBorder="1" applyAlignment="1" applyProtection="1">
      <alignment horizontal="right"/>
      <protection/>
    </xf>
    <xf numFmtId="2" fontId="9" fillId="36" borderId="12" xfId="0" applyNumberFormat="1" applyFont="1" applyFill="1" applyBorder="1" applyAlignment="1" applyProtection="1">
      <alignment horizontal="right" wrapText="1"/>
      <protection/>
    </xf>
    <xf numFmtId="4" fontId="9" fillId="36" borderId="13" xfId="0" applyNumberFormat="1" applyFont="1" applyFill="1" applyBorder="1" applyAlignment="1" applyProtection="1">
      <alignment horizontal="right"/>
      <protection/>
    </xf>
    <xf numFmtId="4" fontId="9" fillId="36" borderId="64" xfId="0" applyNumberFormat="1" applyFont="1" applyFill="1" applyBorder="1" applyAlignment="1" applyProtection="1">
      <alignment horizontal="right"/>
      <protection/>
    </xf>
    <xf numFmtId="4" fontId="9" fillId="36" borderId="50" xfId="0" applyNumberFormat="1" applyFont="1" applyFill="1" applyBorder="1" applyAlignment="1" applyProtection="1">
      <alignment horizontal="right"/>
      <protection/>
    </xf>
    <xf numFmtId="4" fontId="9" fillId="33" borderId="64" xfId="0" applyNumberFormat="1" applyFont="1" applyFill="1" applyBorder="1" applyAlignment="1" applyProtection="1">
      <alignment horizontal="right"/>
      <protection/>
    </xf>
    <xf numFmtId="0" fontId="9" fillId="0" borderId="64" xfId="0" applyFont="1" applyFill="1" applyBorder="1" applyAlignment="1" applyProtection="1">
      <alignment horizontal="center" vertical="center" wrapText="1"/>
      <protection/>
    </xf>
    <xf numFmtId="0" fontId="20" fillId="0" borderId="63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/>
      <protection/>
    </xf>
    <xf numFmtId="2" fontId="17" fillId="0" borderId="12" xfId="0" applyNumberFormat="1" applyFont="1" applyBorder="1" applyAlignment="1" applyProtection="1">
      <alignment horizontal="right"/>
      <protection locked="0"/>
    </xf>
    <xf numFmtId="4" fontId="9" fillId="36" borderId="50" xfId="0" applyNumberFormat="1" applyFont="1" applyFill="1" applyBorder="1" applyAlignment="1" applyProtection="1">
      <alignment horizontal="right"/>
      <protection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 wrapText="1"/>
      <protection/>
    </xf>
    <xf numFmtId="0" fontId="1" fillId="0" borderId="61" xfId="0" applyFont="1" applyBorder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77" fillId="0" borderId="0" xfId="0" applyFont="1" applyBorder="1" applyAlignment="1">
      <alignment horizontal="center" wrapText="1"/>
    </xf>
    <xf numFmtId="0" fontId="78" fillId="0" borderId="0" xfId="0" applyFont="1" applyBorder="1" applyAlignment="1">
      <alignment vertical="center"/>
    </xf>
    <xf numFmtId="0" fontId="79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8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34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 readingOrder="1"/>
    </xf>
    <xf numFmtId="4" fontId="81" fillId="0" borderId="34" xfId="0" applyNumberFormat="1" applyFont="1" applyBorder="1" applyAlignment="1">
      <alignment horizontal="right" vertical="center"/>
    </xf>
    <xf numFmtId="0" fontId="29" fillId="0" borderId="34" xfId="0" applyFont="1" applyBorder="1" applyAlignment="1">
      <alignment vertical="center"/>
    </xf>
    <xf numFmtId="0" fontId="29" fillId="0" borderId="34" xfId="0" applyFont="1" applyBorder="1" applyAlignment="1">
      <alignment horizontal="right" vertical="center"/>
    </xf>
    <xf numFmtId="4" fontId="29" fillId="0" borderId="34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4" fontId="27" fillId="0" borderId="34" xfId="0" applyNumberFormat="1" applyFont="1" applyBorder="1" applyAlignment="1">
      <alignment horizontal="right" vertical="center" wrapText="1"/>
    </xf>
    <xf numFmtId="0" fontId="27" fillId="0" borderId="34" xfId="0" applyFont="1" applyBorder="1" applyAlignment="1">
      <alignment horizontal="right" vertical="center" wrapText="1"/>
    </xf>
    <xf numFmtId="0" fontId="29" fillId="0" borderId="34" xfId="0" applyFont="1" applyBorder="1" applyAlignment="1">
      <alignment horizontal="right" vertical="center" wrapText="1"/>
    </xf>
    <xf numFmtId="4" fontId="29" fillId="0" borderId="34" xfId="0" applyNumberFormat="1" applyFont="1" applyBorder="1" applyAlignment="1">
      <alignment horizontal="right" vertical="center" wrapText="1"/>
    </xf>
    <xf numFmtId="0" fontId="1" fillId="0" borderId="64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33" xfId="0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wrapText="1"/>
      <protection locked="0"/>
    </xf>
    <xf numFmtId="0" fontId="1" fillId="0" borderId="63" xfId="0" applyFont="1" applyBorder="1" applyAlignment="1" applyProtection="1">
      <alignment horizontal="center"/>
      <protection locked="0"/>
    </xf>
    <xf numFmtId="4" fontId="1" fillId="0" borderId="61" xfId="0" applyNumberFormat="1" applyFont="1" applyBorder="1" applyAlignment="1" applyProtection="1">
      <alignment horizontal="right"/>
      <protection locked="0"/>
    </xf>
    <xf numFmtId="0" fontId="1" fillId="0" borderId="50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64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right" vertical="center" wrapText="1"/>
      <protection locked="0"/>
    </xf>
    <xf numFmtId="0" fontId="27" fillId="0" borderId="34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right" vertical="center" wrapText="1"/>
      <protection locked="0"/>
    </xf>
    <xf numFmtId="0" fontId="81" fillId="0" borderId="34" xfId="0" applyFont="1" applyBorder="1" applyAlignment="1" applyProtection="1">
      <alignment vertical="center"/>
      <protection locked="0"/>
    </xf>
    <xf numFmtId="0" fontId="81" fillId="0" borderId="34" xfId="0" applyFont="1" applyBorder="1" applyAlignment="1" applyProtection="1">
      <alignment horizontal="right"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horizontal="right" vertical="center"/>
      <protection locked="0"/>
    </xf>
    <xf numFmtId="4" fontId="81" fillId="0" borderId="34" xfId="0" applyNumberFormat="1" applyFont="1" applyBorder="1" applyAlignment="1" applyProtection="1">
      <alignment horizontal="right" vertical="center"/>
      <protection/>
    </xf>
    <xf numFmtId="0" fontId="26" fillId="0" borderId="34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0" xfId="0" applyFont="1" applyAlignment="1" applyProtection="1">
      <alignment vertical="center" wrapText="1"/>
      <protection/>
    </xf>
    <xf numFmtId="0" fontId="25" fillId="0" borderId="0" xfId="0" applyFont="1" applyAlignment="1">
      <alignment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textRotation="90" wrapText="1"/>
      <protection/>
    </xf>
    <xf numFmtId="0" fontId="9" fillId="0" borderId="50" xfId="0" applyFont="1" applyFill="1" applyBorder="1" applyAlignment="1" applyProtection="1">
      <alignment horizontal="center" vertical="center" textRotation="90" wrapText="1"/>
      <protection/>
    </xf>
    <xf numFmtId="0" fontId="9" fillId="0" borderId="13" xfId="0" applyFont="1" applyBorder="1" applyAlignment="1" applyProtection="1">
      <alignment horizontal="center"/>
      <protection/>
    </xf>
    <xf numFmtId="0" fontId="0" fillId="0" borderId="7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50" xfId="0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71" xfId="0" applyFont="1" applyBorder="1" applyAlignment="1" applyProtection="1">
      <alignment horizontal="center" wrapText="1"/>
      <protection/>
    </xf>
    <xf numFmtId="0" fontId="9" fillId="0" borderId="63" xfId="0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4" fontId="9" fillId="0" borderId="44" xfId="0" applyNumberFormat="1" applyFont="1" applyFill="1" applyBorder="1" applyAlignment="1" applyProtection="1">
      <alignment horizontal="center" vertical="center" wrapText="1"/>
      <protection/>
    </xf>
    <xf numFmtId="4" fontId="9" fillId="0" borderId="50" xfId="0" applyNumberFormat="1" applyFont="1" applyFill="1" applyBorder="1" applyAlignment="1" applyProtection="1">
      <alignment horizontal="center" vertical="center" wrapText="1"/>
      <protection/>
    </xf>
    <xf numFmtId="4" fontId="9" fillId="0" borderId="54" xfId="0" applyNumberFormat="1" applyFont="1" applyFill="1" applyBorder="1" applyAlignment="1" applyProtection="1">
      <alignment horizontal="center" vertical="center" wrapText="1"/>
      <protection/>
    </xf>
    <xf numFmtId="4" fontId="9" fillId="0" borderId="61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 applyProtection="1">
      <alignment wrapText="1"/>
      <protection/>
    </xf>
    <xf numFmtId="2" fontId="4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43" xfId="0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wrapText="1"/>
      <protection/>
    </xf>
    <xf numFmtId="4" fontId="0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72" xfId="0" applyNumberFormat="1" applyFont="1" applyBorder="1" applyAlignment="1" applyProtection="1">
      <alignment horizontal="center" wrapText="1"/>
      <protection/>
    </xf>
    <xf numFmtId="4" fontId="0" fillId="0" borderId="72" xfId="0" applyNumberFormat="1" applyBorder="1" applyAlignment="1" applyProtection="1">
      <alignment horizontal="center" wrapText="1"/>
      <protection/>
    </xf>
    <xf numFmtId="4" fontId="0" fillId="0" borderId="43" xfId="0" applyNumberFormat="1" applyFont="1" applyBorder="1" applyAlignment="1" applyProtection="1">
      <alignment horizontal="center" wrapText="1"/>
      <protection/>
    </xf>
    <xf numFmtId="4" fontId="0" fillId="0" borderId="43" xfId="0" applyNumberFormat="1" applyBorder="1" applyAlignment="1" applyProtection="1">
      <alignment horizontal="center" wrapText="1"/>
      <protection/>
    </xf>
    <xf numFmtId="0" fontId="13" fillId="0" borderId="7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4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0" fontId="0" fillId="0" borderId="54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62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72" xfId="0" applyBorder="1" applyAlignment="1">
      <alignment horizontal="justify" vertical="top" wrapText="1"/>
    </xf>
    <xf numFmtId="0" fontId="0" fillId="0" borderId="61" xfId="0" applyBorder="1" applyAlignment="1">
      <alignment horizontal="justify" vertical="top" wrapText="1"/>
    </xf>
    <xf numFmtId="0" fontId="0" fillId="0" borderId="1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3" xfId="0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1" fillId="0" borderId="43" xfId="0" applyFont="1" applyBorder="1" applyAlignment="1">
      <alignment horizontal="center" vertical="center" wrapText="1"/>
    </xf>
    <xf numFmtId="9" fontId="0" fillId="0" borderId="13" xfId="54" applyFont="1" applyBorder="1" applyAlignment="1">
      <alignment horizontal="center"/>
    </xf>
    <xf numFmtId="9" fontId="0" fillId="0" borderId="71" xfId="54" applyFont="1" applyBorder="1" applyAlignment="1">
      <alignment horizontal="center"/>
    </xf>
    <xf numFmtId="9" fontId="0" fillId="0" borderId="63" xfId="54" applyFont="1" applyBorder="1" applyAlignment="1">
      <alignment horizontal="center"/>
    </xf>
    <xf numFmtId="0" fontId="3" fillId="0" borderId="43" xfId="0" applyFont="1" applyBorder="1" applyAlignment="1">
      <alignment horizontal="left" vertical="top" wrapText="1"/>
    </xf>
    <xf numFmtId="0" fontId="30" fillId="0" borderId="0" xfId="0" applyFont="1" applyAlignment="1">
      <alignment vertical="center" wrapText="1"/>
    </xf>
    <xf numFmtId="0" fontId="30" fillId="0" borderId="7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0" fillId="0" borderId="34" xfId="0" applyFont="1" applyBorder="1" applyAlignment="1">
      <alignment horizontal="left" vertical="center" wrapText="1"/>
    </xf>
    <xf numFmtId="0" fontId="80" fillId="0" borderId="34" xfId="0" applyFont="1" applyBorder="1" applyAlignment="1">
      <alignment horizontal="center" vertical="center" wrapText="1"/>
    </xf>
    <xf numFmtId="0" fontId="80" fillId="0" borderId="34" xfId="0" applyFont="1" applyBorder="1" applyAlignment="1">
      <alignment vertical="center" wrapText="1"/>
    </xf>
    <xf numFmtId="0" fontId="82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3" fillId="0" borderId="47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83" fillId="0" borderId="47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68" xfId="0" applyFont="1" applyBorder="1" applyAlignment="1">
      <alignment horizontal="center" vertical="center" wrapText="1"/>
    </xf>
    <xf numFmtId="0" fontId="83" fillId="0" borderId="69" xfId="0" applyFont="1" applyBorder="1" applyAlignment="1">
      <alignment horizontal="center" vertical="center" wrapText="1"/>
    </xf>
    <xf numFmtId="0" fontId="84" fillId="0" borderId="7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85" fillId="0" borderId="0" xfId="0" applyFont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 readingOrder="1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60</xdr:row>
      <xdr:rowOff>0</xdr:rowOff>
    </xdr:from>
    <xdr:to>
      <xdr:col>2</xdr:col>
      <xdr:colOff>1181100</xdr:colOff>
      <xdr:row>60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110966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showZeros="0" tabSelected="1" zoomScaleSheetLayoutView="90" zoomScalePageLayoutView="0" workbookViewId="0" topLeftCell="A1">
      <pane xSplit="1" ySplit="8" topLeftCell="B9" activePane="bottomRight" state="frozen"/>
      <selection pane="topLeft" activeCell="M12" sqref="M12"/>
      <selection pane="topRight" activeCell="M12" sqref="M12"/>
      <selection pane="bottomLeft" activeCell="M12" sqref="M12"/>
      <selection pane="bottomRight" activeCell="B2" sqref="B2"/>
    </sheetView>
  </sheetViews>
  <sheetFormatPr defaultColWidth="9.140625" defaultRowHeight="12.75"/>
  <cols>
    <col min="1" max="1" width="5.140625" style="159" customWidth="1"/>
    <col min="2" max="2" width="5.57421875" style="159" customWidth="1"/>
    <col min="3" max="3" width="43.28125" style="159" customWidth="1"/>
    <col min="4" max="4" width="9.140625" style="159" customWidth="1"/>
    <col min="5" max="6" width="10.00390625" style="159" customWidth="1"/>
    <col min="7" max="7" width="9.140625" style="159" customWidth="1"/>
    <col min="8" max="8" width="12.140625" style="159" customWidth="1"/>
    <col min="9" max="9" width="12.421875" style="159" customWidth="1"/>
    <col min="10" max="10" width="3.140625" style="165" customWidth="1"/>
    <col min="11" max="11" width="11.421875" style="158" hidden="1" customWidth="1"/>
    <col min="12" max="12" width="9.7109375" style="158" hidden="1" customWidth="1"/>
    <col min="13" max="13" width="11.28125" style="158" hidden="1" customWidth="1"/>
    <col min="14" max="14" width="9.57421875" style="158" hidden="1" customWidth="1"/>
    <col min="15" max="15" width="3.7109375" style="158" hidden="1" customWidth="1"/>
    <col min="16" max="16" width="3.7109375" style="159" hidden="1" customWidth="1"/>
    <col min="17" max="17" width="15.57421875" style="159" hidden="1" customWidth="1"/>
    <col min="18" max="19" width="3.7109375" style="159" customWidth="1"/>
    <col min="20" max="16384" width="9.140625" style="159" customWidth="1"/>
  </cols>
  <sheetData>
    <row r="1" spans="2:9" ht="30" customHeight="1">
      <c r="B1" s="318" t="s">
        <v>389</v>
      </c>
      <c r="C1" s="319"/>
      <c r="D1" s="319"/>
      <c r="E1" s="319"/>
      <c r="F1" s="319"/>
      <c r="G1" s="246"/>
      <c r="H1" s="320" t="s">
        <v>333</v>
      </c>
      <c r="I1" s="321"/>
    </row>
    <row r="2" spans="2:10" ht="14.25" customHeight="1">
      <c r="B2" s="247"/>
      <c r="C2" s="278" t="s">
        <v>391</v>
      </c>
      <c r="D2" s="322"/>
      <c r="E2" s="322"/>
      <c r="F2" s="322"/>
      <c r="G2" s="323" t="s">
        <v>321</v>
      </c>
      <c r="H2" s="324"/>
      <c r="I2" s="295"/>
      <c r="J2" s="249"/>
    </row>
    <row r="3" spans="2:9" ht="12.75" customHeight="1">
      <c r="B3" s="247"/>
      <c r="C3" s="278" t="s">
        <v>390</v>
      </c>
      <c r="D3" s="325"/>
      <c r="E3" s="326"/>
      <c r="F3" s="326"/>
      <c r="G3" s="248"/>
      <c r="H3" s="248"/>
      <c r="I3" s="248"/>
    </row>
    <row r="4" spans="2:9" ht="13.5" customHeight="1">
      <c r="B4" s="247"/>
      <c r="C4" s="278" t="s">
        <v>319</v>
      </c>
      <c r="D4" s="315"/>
      <c r="E4" s="316"/>
      <c r="F4" s="316"/>
      <c r="G4" s="316"/>
      <c r="H4" s="317"/>
      <c r="I4" s="250"/>
    </row>
    <row r="5" spans="2:9" ht="13.5" customHeight="1">
      <c r="B5" s="247"/>
      <c r="C5" s="278" t="s">
        <v>164</v>
      </c>
      <c r="D5" s="315"/>
      <c r="E5" s="316"/>
      <c r="F5" s="316"/>
      <c r="G5" s="316"/>
      <c r="H5" s="317"/>
      <c r="I5" s="251"/>
    </row>
    <row r="6" ht="5.25" customHeight="1" thickBot="1">
      <c r="R6" s="163"/>
    </row>
    <row r="7" spans="1:17" ht="70.5" customHeight="1" thickBot="1">
      <c r="A7" s="334" t="s">
        <v>165</v>
      </c>
      <c r="B7" s="329" t="s">
        <v>183</v>
      </c>
      <c r="C7" s="327" t="s">
        <v>166</v>
      </c>
      <c r="D7" s="327" t="s">
        <v>167</v>
      </c>
      <c r="E7" s="236" t="s">
        <v>317</v>
      </c>
      <c r="F7" s="236" t="s">
        <v>318</v>
      </c>
      <c r="G7" s="327" t="s">
        <v>308</v>
      </c>
      <c r="H7" s="327" t="s">
        <v>181</v>
      </c>
      <c r="I7" s="327" t="s">
        <v>182</v>
      </c>
      <c r="K7" s="340" t="s">
        <v>307</v>
      </c>
      <c r="L7" s="341"/>
      <c r="M7" s="341"/>
      <c r="N7" s="341"/>
      <c r="O7" s="192"/>
      <c r="Q7" s="158">
        <v>1</v>
      </c>
    </row>
    <row r="8" spans="1:17" ht="14.25" customHeight="1" thickBot="1">
      <c r="A8" s="335"/>
      <c r="B8" s="330"/>
      <c r="C8" s="328"/>
      <c r="D8" s="328"/>
      <c r="E8" s="314">
        <v>2009</v>
      </c>
      <c r="F8" s="241">
        <v>2014</v>
      </c>
      <c r="G8" s="328"/>
      <c r="H8" s="328"/>
      <c r="I8" s="328"/>
      <c r="K8" s="193" t="s">
        <v>168</v>
      </c>
      <c r="L8" s="193" t="s">
        <v>169</v>
      </c>
      <c r="M8" s="194" t="s">
        <v>170</v>
      </c>
      <c r="N8" s="195" t="s">
        <v>171</v>
      </c>
      <c r="O8" s="196"/>
      <c r="Q8" s="218" t="s">
        <v>168</v>
      </c>
    </row>
    <row r="9" spans="1:17" ht="14.25" customHeight="1" thickBot="1" thickTop="1">
      <c r="A9" s="167">
        <v>1</v>
      </c>
      <c r="B9" s="168">
        <v>10</v>
      </c>
      <c r="C9" s="169" t="s">
        <v>185</v>
      </c>
      <c r="D9" s="168" t="s">
        <v>184</v>
      </c>
      <c r="E9" s="239"/>
      <c r="F9" s="220"/>
      <c r="G9" s="221">
        <f ca="1">OFFSET(J9,0,$Q$7)</f>
        <v>1564</v>
      </c>
      <c r="H9" s="240">
        <f>E9*$G9</f>
        <v>0</v>
      </c>
      <c r="I9" s="222">
        <f aca="true" t="shared" si="0" ref="I9:I59">F9*$G9</f>
        <v>0</v>
      </c>
      <c r="K9" s="197">
        <v>1564</v>
      </c>
      <c r="L9" s="197">
        <v>1597</v>
      </c>
      <c r="M9" s="197">
        <v>1230</v>
      </c>
      <c r="N9" s="198">
        <v>1213</v>
      </c>
      <c r="O9" s="199"/>
      <c r="Q9" s="218" t="s">
        <v>169</v>
      </c>
    </row>
    <row r="10" spans="1:17" ht="13.5" customHeight="1" thickBot="1">
      <c r="A10" s="170">
        <v>2</v>
      </c>
      <c r="B10" s="171">
        <v>20</v>
      </c>
      <c r="C10" s="172" t="s">
        <v>186</v>
      </c>
      <c r="D10" s="171" t="s">
        <v>184</v>
      </c>
      <c r="E10" s="239"/>
      <c r="F10" s="220"/>
      <c r="G10" s="221">
        <f aca="true" ca="1" t="shared" si="1" ref="G10:G59">OFFSET(J10,0,$Q$7)</f>
        <v>1191</v>
      </c>
      <c r="H10" s="222">
        <f aca="true" t="shared" si="2" ref="H10:H59">E10*$G10</f>
        <v>0</v>
      </c>
      <c r="I10" s="222">
        <f t="shared" si="0"/>
        <v>0</v>
      </c>
      <c r="K10" s="200">
        <v>1191</v>
      </c>
      <c r="L10" s="200">
        <v>1321</v>
      </c>
      <c r="M10" s="200">
        <v>1111</v>
      </c>
      <c r="N10" s="200">
        <v>1221</v>
      </c>
      <c r="O10" s="201"/>
      <c r="Q10" s="219" t="s">
        <v>170</v>
      </c>
    </row>
    <row r="11" spans="1:17" ht="12" customHeight="1" thickBot="1">
      <c r="A11" s="167">
        <v>3</v>
      </c>
      <c r="B11" s="161">
        <v>30</v>
      </c>
      <c r="C11" s="174" t="s">
        <v>47</v>
      </c>
      <c r="D11" s="161" t="s">
        <v>184</v>
      </c>
      <c r="E11" s="239"/>
      <c r="F11" s="220"/>
      <c r="G11" s="221">
        <f ca="1" t="shared" si="1"/>
        <v>836</v>
      </c>
      <c r="H11" s="222">
        <f t="shared" si="2"/>
        <v>0</v>
      </c>
      <c r="I11" s="222">
        <f t="shared" si="0"/>
        <v>0</v>
      </c>
      <c r="K11" s="202">
        <v>836</v>
      </c>
      <c r="L11" s="202">
        <v>882</v>
      </c>
      <c r="M11" s="202">
        <v>786</v>
      </c>
      <c r="N11" s="202">
        <v>888</v>
      </c>
      <c r="O11" s="199"/>
      <c r="Q11" s="218" t="s">
        <v>171</v>
      </c>
    </row>
    <row r="12" spans="1:15" ht="13.5" thickBot="1">
      <c r="A12" s="170">
        <v>4</v>
      </c>
      <c r="B12" s="161">
        <v>40</v>
      </c>
      <c r="C12" s="174" t="s">
        <v>187</v>
      </c>
      <c r="D12" s="238" t="s">
        <v>184</v>
      </c>
      <c r="E12" s="239"/>
      <c r="F12" s="220"/>
      <c r="G12" s="221">
        <f ca="1" t="shared" si="1"/>
        <v>1240</v>
      </c>
      <c r="H12" s="222">
        <f t="shared" si="2"/>
        <v>0</v>
      </c>
      <c r="I12" s="222">
        <f t="shared" si="0"/>
        <v>0</v>
      </c>
      <c r="K12" s="203">
        <v>1240</v>
      </c>
      <c r="L12" s="203">
        <v>1441</v>
      </c>
      <c r="M12" s="202">
        <v>1062</v>
      </c>
      <c r="N12" s="202">
        <v>1122</v>
      </c>
      <c r="O12" s="201"/>
    </row>
    <row r="13" spans="1:15" ht="13.5" thickBot="1">
      <c r="A13" s="167">
        <v>5</v>
      </c>
      <c r="B13" s="161">
        <v>50</v>
      </c>
      <c r="C13" s="174" t="s">
        <v>188</v>
      </c>
      <c r="D13" s="161" t="s">
        <v>184</v>
      </c>
      <c r="E13" s="239"/>
      <c r="F13" s="220"/>
      <c r="G13" s="221">
        <f ca="1" t="shared" si="1"/>
        <v>1039</v>
      </c>
      <c r="H13" s="222">
        <f t="shared" si="2"/>
        <v>0</v>
      </c>
      <c r="I13" s="222">
        <f>F13*$G13</f>
        <v>0</v>
      </c>
      <c r="K13" s="202">
        <v>1039</v>
      </c>
      <c r="L13" s="203">
        <v>1278</v>
      </c>
      <c r="M13" s="202">
        <v>1094</v>
      </c>
      <c r="N13" s="202">
        <v>1146</v>
      </c>
      <c r="O13" s="199"/>
    </row>
    <row r="14" spans="1:15" ht="13.5" thickBot="1">
      <c r="A14" s="170">
        <v>6</v>
      </c>
      <c r="B14" s="161">
        <v>60</v>
      </c>
      <c r="C14" s="174" t="s">
        <v>51</v>
      </c>
      <c r="D14" s="161" t="s">
        <v>184</v>
      </c>
      <c r="E14" s="239"/>
      <c r="F14" s="220"/>
      <c r="G14" s="221">
        <f ca="1" t="shared" si="1"/>
        <v>767</v>
      </c>
      <c r="H14" s="222">
        <f t="shared" si="2"/>
        <v>0</v>
      </c>
      <c r="I14" s="222">
        <f t="shared" si="0"/>
        <v>0</v>
      </c>
      <c r="K14" s="202">
        <v>767</v>
      </c>
      <c r="L14" s="202">
        <v>839</v>
      </c>
      <c r="M14" s="202">
        <v>742</v>
      </c>
      <c r="N14" s="202">
        <v>826</v>
      </c>
      <c r="O14" s="201"/>
    </row>
    <row r="15" spans="1:15" ht="13.5" thickBot="1">
      <c r="A15" s="167">
        <v>7</v>
      </c>
      <c r="B15" s="161">
        <v>70</v>
      </c>
      <c r="C15" s="175" t="s">
        <v>189</v>
      </c>
      <c r="D15" s="161" t="s">
        <v>184</v>
      </c>
      <c r="E15" s="239"/>
      <c r="F15" s="220"/>
      <c r="G15" s="221">
        <f ca="1">OFFSET(J15,0,$Q$7)</f>
        <v>765</v>
      </c>
      <c r="H15" s="222">
        <f t="shared" si="2"/>
        <v>0</v>
      </c>
      <c r="I15" s="222">
        <f t="shared" si="0"/>
        <v>0</v>
      </c>
      <c r="K15" s="202">
        <v>765</v>
      </c>
      <c r="L15" s="202">
        <v>906</v>
      </c>
      <c r="M15" s="202">
        <v>839</v>
      </c>
      <c r="N15" s="202">
        <v>977</v>
      </c>
      <c r="O15" s="199"/>
    </row>
    <row r="16" spans="1:15" ht="12.75" customHeight="1" thickBot="1">
      <c r="A16" s="170">
        <v>8</v>
      </c>
      <c r="B16" s="161">
        <v>80</v>
      </c>
      <c r="C16" s="174" t="s">
        <v>100</v>
      </c>
      <c r="D16" s="161" t="s">
        <v>184</v>
      </c>
      <c r="E16" s="239"/>
      <c r="F16" s="220"/>
      <c r="G16" s="221">
        <f ca="1" t="shared" si="1"/>
        <v>1006</v>
      </c>
      <c r="H16" s="222">
        <f t="shared" si="2"/>
        <v>0</v>
      </c>
      <c r="I16" s="222">
        <f t="shared" si="0"/>
        <v>0</v>
      </c>
      <c r="K16" s="202">
        <v>1006</v>
      </c>
      <c r="L16" s="203">
        <v>1209</v>
      </c>
      <c r="M16" s="203">
        <v>1214</v>
      </c>
      <c r="N16" s="203">
        <v>1387</v>
      </c>
      <c r="O16" s="201"/>
    </row>
    <row r="17" spans="1:15" ht="13.5" thickBot="1">
      <c r="A17" s="167">
        <v>9</v>
      </c>
      <c r="B17" s="161">
        <v>90</v>
      </c>
      <c r="C17" s="175" t="s">
        <v>190</v>
      </c>
      <c r="D17" s="161" t="s">
        <v>184</v>
      </c>
      <c r="E17" s="239"/>
      <c r="F17" s="220"/>
      <c r="G17" s="221">
        <f ca="1" t="shared" si="1"/>
        <v>963</v>
      </c>
      <c r="H17" s="222">
        <f t="shared" si="2"/>
        <v>0</v>
      </c>
      <c r="I17" s="222">
        <f t="shared" si="0"/>
        <v>0</v>
      </c>
      <c r="K17" s="202">
        <v>963</v>
      </c>
      <c r="L17" s="203">
        <v>1139</v>
      </c>
      <c r="M17" s="202">
        <v>951</v>
      </c>
      <c r="N17" s="202">
        <v>903</v>
      </c>
      <c r="O17" s="199"/>
    </row>
    <row r="18" spans="1:15" ht="13.5" thickBot="1">
      <c r="A18" s="170">
        <v>10</v>
      </c>
      <c r="B18" s="161">
        <v>100</v>
      </c>
      <c r="C18" s="175" t="s">
        <v>191</v>
      </c>
      <c r="D18" s="161" t="s">
        <v>184</v>
      </c>
      <c r="E18" s="239"/>
      <c r="F18" s="220"/>
      <c r="G18" s="221">
        <f ca="1" t="shared" si="1"/>
        <v>807</v>
      </c>
      <c r="H18" s="222">
        <f t="shared" si="2"/>
        <v>0</v>
      </c>
      <c r="I18" s="222">
        <f t="shared" si="0"/>
        <v>0</v>
      </c>
      <c r="K18" s="202">
        <v>807</v>
      </c>
      <c r="L18" s="202">
        <v>956</v>
      </c>
      <c r="M18" s="202">
        <v>883</v>
      </c>
      <c r="N18" s="202">
        <v>1020</v>
      </c>
      <c r="O18" s="201"/>
    </row>
    <row r="19" spans="1:15" ht="13.5" thickBot="1">
      <c r="A19" s="167">
        <v>11</v>
      </c>
      <c r="B19" s="161">
        <v>110</v>
      </c>
      <c r="C19" s="174" t="s">
        <v>192</v>
      </c>
      <c r="D19" s="161" t="s">
        <v>184</v>
      </c>
      <c r="E19" s="239"/>
      <c r="F19" s="220"/>
      <c r="G19" s="221">
        <f ca="1" t="shared" si="1"/>
        <v>692</v>
      </c>
      <c r="H19" s="222">
        <f t="shared" si="2"/>
        <v>0</v>
      </c>
      <c r="I19" s="222">
        <f t="shared" si="0"/>
        <v>0</v>
      </c>
      <c r="K19" s="202">
        <v>692</v>
      </c>
      <c r="L19" s="202">
        <v>808</v>
      </c>
      <c r="M19" s="202">
        <v>785</v>
      </c>
      <c r="N19" s="202">
        <v>861</v>
      </c>
      <c r="O19" s="199"/>
    </row>
    <row r="20" spans="1:15" ht="13.5" thickBot="1">
      <c r="A20" s="170">
        <v>12</v>
      </c>
      <c r="B20" s="161">
        <v>111</v>
      </c>
      <c r="C20" s="174" t="s">
        <v>193</v>
      </c>
      <c r="D20" s="161" t="s">
        <v>184</v>
      </c>
      <c r="E20" s="239"/>
      <c r="F20" s="220"/>
      <c r="G20" s="221">
        <f ca="1" t="shared" si="1"/>
        <v>1210</v>
      </c>
      <c r="H20" s="222">
        <f t="shared" si="2"/>
        <v>0</v>
      </c>
      <c r="I20" s="222">
        <f t="shared" si="0"/>
        <v>0</v>
      </c>
      <c r="K20" s="203">
        <v>1210</v>
      </c>
      <c r="L20" s="202">
        <v>1147</v>
      </c>
      <c r="M20" s="202">
        <v>1186</v>
      </c>
      <c r="N20" s="203">
        <v>1594</v>
      </c>
      <c r="O20" s="201"/>
    </row>
    <row r="21" spans="1:15" ht="13.5" thickBot="1">
      <c r="A21" s="167">
        <v>13</v>
      </c>
      <c r="B21" s="161">
        <v>112</v>
      </c>
      <c r="C21" s="174" t="s">
        <v>194</v>
      </c>
      <c r="D21" s="161" t="s">
        <v>184</v>
      </c>
      <c r="E21" s="239"/>
      <c r="F21" s="220"/>
      <c r="G21" s="221">
        <f ca="1" t="shared" si="1"/>
        <v>3809</v>
      </c>
      <c r="H21" s="222">
        <f t="shared" si="2"/>
        <v>0</v>
      </c>
      <c r="I21" s="222">
        <f t="shared" si="0"/>
        <v>0</v>
      </c>
      <c r="K21" s="203">
        <v>3809</v>
      </c>
      <c r="L21" s="203">
        <v>3809</v>
      </c>
      <c r="M21" s="203">
        <v>3809</v>
      </c>
      <c r="N21" s="203">
        <v>3809</v>
      </c>
      <c r="O21" s="199"/>
    </row>
    <row r="22" spans="1:15" ht="13.5" thickBot="1">
      <c r="A22" s="170">
        <v>14</v>
      </c>
      <c r="B22" s="161">
        <v>120</v>
      </c>
      <c r="C22" s="174" t="s">
        <v>195</v>
      </c>
      <c r="D22" s="161" t="s">
        <v>184</v>
      </c>
      <c r="E22" s="239"/>
      <c r="F22" s="220"/>
      <c r="G22" s="221">
        <f ca="1" t="shared" si="1"/>
        <v>909</v>
      </c>
      <c r="H22" s="222">
        <f t="shared" si="2"/>
        <v>0</v>
      </c>
      <c r="I22" s="222">
        <f t="shared" si="0"/>
        <v>0</v>
      </c>
      <c r="K22" s="202">
        <v>909</v>
      </c>
      <c r="L22" s="202">
        <v>1105</v>
      </c>
      <c r="M22" s="202">
        <v>989</v>
      </c>
      <c r="N22" s="202">
        <v>1110</v>
      </c>
      <c r="O22" s="201"/>
    </row>
    <row r="23" spans="1:15" ht="15" customHeight="1" thickBot="1">
      <c r="A23" s="167">
        <v>15</v>
      </c>
      <c r="B23" s="161">
        <v>130</v>
      </c>
      <c r="C23" s="174" t="s">
        <v>196</v>
      </c>
      <c r="D23" s="161" t="s">
        <v>184</v>
      </c>
      <c r="E23" s="239"/>
      <c r="F23" s="220"/>
      <c r="G23" s="221">
        <f ca="1" t="shared" si="1"/>
        <v>1561</v>
      </c>
      <c r="H23" s="222">
        <f t="shared" si="2"/>
        <v>0</v>
      </c>
      <c r="I23" s="222">
        <f t="shared" si="0"/>
        <v>0</v>
      </c>
      <c r="K23" s="203">
        <v>1561</v>
      </c>
      <c r="L23" s="203">
        <v>1411</v>
      </c>
      <c r="M23" s="203">
        <v>1585</v>
      </c>
      <c r="N23" s="203">
        <v>1966</v>
      </c>
      <c r="O23" s="199"/>
    </row>
    <row r="24" spans="1:15" ht="13.5" thickBot="1">
      <c r="A24" s="170">
        <v>16</v>
      </c>
      <c r="B24" s="161">
        <v>140</v>
      </c>
      <c r="C24" s="174" t="s">
        <v>197</v>
      </c>
      <c r="D24" s="161" t="s">
        <v>184</v>
      </c>
      <c r="E24" s="239"/>
      <c r="F24" s="220"/>
      <c r="G24" s="221">
        <f ca="1" t="shared" si="1"/>
        <v>2531</v>
      </c>
      <c r="H24" s="222">
        <f t="shared" si="2"/>
        <v>0</v>
      </c>
      <c r="I24" s="222">
        <f t="shared" si="0"/>
        <v>0</v>
      </c>
      <c r="K24" s="203">
        <v>2531</v>
      </c>
      <c r="L24" s="203">
        <v>1358</v>
      </c>
      <c r="M24" s="203">
        <v>2374</v>
      </c>
      <c r="N24" s="203">
        <v>2900</v>
      </c>
      <c r="O24" s="201"/>
    </row>
    <row r="25" spans="1:15" ht="13.5" thickBot="1">
      <c r="A25" s="167">
        <v>17</v>
      </c>
      <c r="B25" s="161">
        <v>150</v>
      </c>
      <c r="C25" s="174" t="s">
        <v>198</v>
      </c>
      <c r="D25" s="161" t="s">
        <v>184</v>
      </c>
      <c r="E25" s="239"/>
      <c r="F25" s="220"/>
      <c r="G25" s="221">
        <f ca="1" t="shared" si="1"/>
        <v>4480</v>
      </c>
      <c r="H25" s="222">
        <f t="shared" si="2"/>
        <v>0</v>
      </c>
      <c r="I25" s="222">
        <f t="shared" si="0"/>
        <v>0</v>
      </c>
      <c r="K25" s="203">
        <v>4480</v>
      </c>
      <c r="L25" s="203">
        <v>3547</v>
      </c>
      <c r="M25" s="203">
        <v>6074</v>
      </c>
      <c r="N25" s="203">
        <v>6934</v>
      </c>
      <c r="O25" s="199"/>
    </row>
    <row r="26" spans="1:15" ht="12" customHeight="1" thickBot="1">
      <c r="A26" s="170">
        <v>18</v>
      </c>
      <c r="B26" s="161">
        <v>151</v>
      </c>
      <c r="C26" s="174" t="s">
        <v>199</v>
      </c>
      <c r="D26" s="161" t="s">
        <v>184</v>
      </c>
      <c r="E26" s="239"/>
      <c r="F26" s="220"/>
      <c r="G26" s="221">
        <f ca="1" t="shared" si="1"/>
        <v>2281</v>
      </c>
      <c r="H26" s="222">
        <f t="shared" si="2"/>
        <v>0</v>
      </c>
      <c r="I26" s="222">
        <f t="shared" si="0"/>
        <v>0</v>
      </c>
      <c r="K26" s="203">
        <v>2281</v>
      </c>
      <c r="L26" s="203">
        <v>2281</v>
      </c>
      <c r="M26" s="203">
        <v>2281</v>
      </c>
      <c r="N26" s="203">
        <v>2281</v>
      </c>
      <c r="O26" s="201"/>
    </row>
    <row r="27" spans="1:15" ht="13.5" thickBot="1">
      <c r="A27" s="167">
        <v>19</v>
      </c>
      <c r="B27" s="161">
        <v>160</v>
      </c>
      <c r="C27" s="174" t="s">
        <v>200</v>
      </c>
      <c r="D27" s="161" t="s">
        <v>184</v>
      </c>
      <c r="E27" s="239"/>
      <c r="F27" s="220"/>
      <c r="G27" s="221">
        <f ca="1" t="shared" si="1"/>
        <v>955</v>
      </c>
      <c r="H27" s="222">
        <f t="shared" si="2"/>
        <v>0</v>
      </c>
      <c r="I27" s="222">
        <f t="shared" si="0"/>
        <v>0</v>
      </c>
      <c r="K27" s="202">
        <v>955</v>
      </c>
      <c r="L27" s="202">
        <v>731</v>
      </c>
      <c r="M27" s="202">
        <v>976</v>
      </c>
      <c r="N27" s="202">
        <v>1035</v>
      </c>
      <c r="O27" s="199"/>
    </row>
    <row r="28" spans="1:15" ht="13.5" thickBot="1">
      <c r="A28" s="170">
        <v>20</v>
      </c>
      <c r="B28" s="161">
        <v>170</v>
      </c>
      <c r="C28" s="174" t="s">
        <v>201</v>
      </c>
      <c r="D28" s="161" t="s">
        <v>184</v>
      </c>
      <c r="E28" s="239"/>
      <c r="F28" s="220"/>
      <c r="G28" s="221">
        <f ca="1" t="shared" si="1"/>
        <v>594</v>
      </c>
      <c r="H28" s="222">
        <f t="shared" si="2"/>
        <v>0</v>
      </c>
      <c r="I28" s="222">
        <f t="shared" si="0"/>
        <v>0</v>
      </c>
      <c r="K28" s="202">
        <v>594</v>
      </c>
      <c r="L28" s="202">
        <v>610</v>
      </c>
      <c r="M28" s="202">
        <v>576</v>
      </c>
      <c r="N28" s="202">
        <v>781</v>
      </c>
      <c r="O28" s="201"/>
    </row>
    <row r="29" spans="1:15" ht="13.5" thickBot="1">
      <c r="A29" s="167">
        <v>21</v>
      </c>
      <c r="B29" s="161">
        <v>171</v>
      </c>
      <c r="C29" s="174" t="s">
        <v>202</v>
      </c>
      <c r="D29" s="161" t="s">
        <v>184</v>
      </c>
      <c r="E29" s="239"/>
      <c r="F29" s="220"/>
      <c r="G29" s="221">
        <f ca="1" t="shared" si="1"/>
        <v>570</v>
      </c>
      <c r="H29" s="222">
        <f t="shared" si="2"/>
        <v>0</v>
      </c>
      <c r="I29" s="222">
        <f t="shared" si="0"/>
        <v>0</v>
      </c>
      <c r="K29" s="202">
        <v>570</v>
      </c>
      <c r="L29" s="202">
        <v>534</v>
      </c>
      <c r="M29" s="202">
        <v>794</v>
      </c>
      <c r="N29" s="202">
        <v>892</v>
      </c>
      <c r="O29" s="199"/>
    </row>
    <row r="30" spans="1:15" ht="13.5" thickBot="1">
      <c r="A30" s="170">
        <v>22</v>
      </c>
      <c r="B30" s="161">
        <v>172</v>
      </c>
      <c r="C30" s="174" t="s">
        <v>203</v>
      </c>
      <c r="D30" s="161" t="s">
        <v>184</v>
      </c>
      <c r="E30" s="239"/>
      <c r="F30" s="220"/>
      <c r="G30" s="221">
        <f ca="1" t="shared" si="1"/>
        <v>1382</v>
      </c>
      <c r="H30" s="222">
        <f t="shared" si="2"/>
        <v>0</v>
      </c>
      <c r="I30" s="222">
        <f t="shared" si="0"/>
        <v>0</v>
      </c>
      <c r="K30" s="203">
        <v>1382</v>
      </c>
      <c r="L30" s="202">
        <v>985</v>
      </c>
      <c r="M30" s="203">
        <v>1219</v>
      </c>
      <c r="N30" s="203">
        <v>1517</v>
      </c>
      <c r="O30" s="201"/>
    </row>
    <row r="31" spans="1:15" ht="13.5" thickBot="1">
      <c r="A31" s="167">
        <v>23</v>
      </c>
      <c r="B31" s="161">
        <v>180</v>
      </c>
      <c r="C31" s="174" t="s">
        <v>204</v>
      </c>
      <c r="D31" s="161" t="s">
        <v>184</v>
      </c>
      <c r="E31" s="239"/>
      <c r="F31" s="220"/>
      <c r="G31" s="221">
        <f ca="1" t="shared" si="1"/>
        <v>2005</v>
      </c>
      <c r="H31" s="222">
        <f t="shared" si="2"/>
        <v>0</v>
      </c>
      <c r="I31" s="222">
        <f t="shared" si="0"/>
        <v>0</v>
      </c>
      <c r="K31" s="203">
        <v>2005</v>
      </c>
      <c r="L31" s="203">
        <v>1854</v>
      </c>
      <c r="M31" s="203">
        <v>2172</v>
      </c>
      <c r="N31" s="203">
        <v>1706</v>
      </c>
      <c r="O31" s="199"/>
    </row>
    <row r="32" spans="1:15" ht="13.5" thickBot="1">
      <c r="A32" s="170">
        <v>24</v>
      </c>
      <c r="B32" s="161">
        <v>190</v>
      </c>
      <c r="C32" s="174" t="s">
        <v>205</v>
      </c>
      <c r="D32" s="161" t="s">
        <v>184</v>
      </c>
      <c r="E32" s="239"/>
      <c r="F32" s="220"/>
      <c r="G32" s="221">
        <f ca="1" t="shared" si="1"/>
        <v>5174</v>
      </c>
      <c r="H32" s="222">
        <f t="shared" si="2"/>
        <v>0</v>
      </c>
      <c r="I32" s="222">
        <f t="shared" si="0"/>
        <v>0</v>
      </c>
      <c r="K32" s="203">
        <v>5174</v>
      </c>
      <c r="L32" s="203">
        <v>4806</v>
      </c>
      <c r="M32" s="203">
        <v>3828</v>
      </c>
      <c r="N32" s="203">
        <v>4556</v>
      </c>
      <c r="O32" s="201"/>
    </row>
    <row r="33" spans="1:15" ht="13.5" thickBot="1">
      <c r="A33" s="167">
        <v>25</v>
      </c>
      <c r="B33" s="161">
        <v>200</v>
      </c>
      <c r="C33" s="174" t="s">
        <v>206</v>
      </c>
      <c r="D33" s="161" t="s">
        <v>184</v>
      </c>
      <c r="E33" s="239"/>
      <c r="F33" s="220"/>
      <c r="G33" s="221">
        <f ca="1" t="shared" si="1"/>
        <v>5206</v>
      </c>
      <c r="H33" s="222">
        <f t="shared" si="2"/>
        <v>0</v>
      </c>
      <c r="I33" s="222">
        <f t="shared" si="0"/>
        <v>0</v>
      </c>
      <c r="K33" s="203">
        <v>5206</v>
      </c>
      <c r="L33" s="203">
        <v>4149</v>
      </c>
      <c r="M33" s="203">
        <v>3485</v>
      </c>
      <c r="N33" s="203">
        <v>5683</v>
      </c>
      <c r="O33" s="199"/>
    </row>
    <row r="34" spans="1:15" ht="13.5" thickBot="1">
      <c r="A34" s="170">
        <v>26</v>
      </c>
      <c r="B34" s="161">
        <v>210</v>
      </c>
      <c r="C34" s="174" t="s">
        <v>99</v>
      </c>
      <c r="D34" s="161" t="s">
        <v>184</v>
      </c>
      <c r="E34" s="239"/>
      <c r="F34" s="220"/>
      <c r="G34" s="221">
        <f ca="1" t="shared" si="1"/>
        <v>5146</v>
      </c>
      <c r="H34" s="222">
        <f t="shared" si="2"/>
        <v>0</v>
      </c>
      <c r="I34" s="222">
        <f t="shared" si="0"/>
        <v>0</v>
      </c>
      <c r="K34" s="203">
        <v>5146</v>
      </c>
      <c r="L34" s="203">
        <v>5600</v>
      </c>
      <c r="M34" s="203">
        <v>4972</v>
      </c>
      <c r="N34" s="203">
        <v>5217</v>
      </c>
      <c r="O34" s="201"/>
    </row>
    <row r="35" spans="1:15" ht="13.5" thickBot="1">
      <c r="A35" s="167">
        <v>27</v>
      </c>
      <c r="B35" s="176">
        <v>220</v>
      </c>
      <c r="C35" s="177" t="s">
        <v>207</v>
      </c>
      <c r="D35" s="176" t="s">
        <v>184</v>
      </c>
      <c r="E35" s="239"/>
      <c r="F35" s="220"/>
      <c r="G35" s="221">
        <f ca="1" t="shared" si="1"/>
        <v>1501</v>
      </c>
      <c r="H35" s="222">
        <f t="shared" si="2"/>
        <v>0</v>
      </c>
      <c r="I35" s="222">
        <f t="shared" si="0"/>
        <v>0</v>
      </c>
      <c r="K35" s="204">
        <v>1501</v>
      </c>
      <c r="L35" s="204">
        <v>1501</v>
      </c>
      <c r="M35" s="204">
        <v>1501</v>
      </c>
      <c r="N35" s="204">
        <v>1501</v>
      </c>
      <c r="O35" s="199"/>
    </row>
    <row r="36" spans="1:15" ht="13.5" thickBot="1">
      <c r="A36" s="170">
        <v>28</v>
      </c>
      <c r="B36" s="176">
        <v>221</v>
      </c>
      <c r="C36" s="177" t="s">
        <v>208</v>
      </c>
      <c r="D36" s="176" t="s">
        <v>184</v>
      </c>
      <c r="E36" s="239"/>
      <c r="F36" s="220"/>
      <c r="G36" s="221">
        <f ca="1" t="shared" si="1"/>
        <v>1322</v>
      </c>
      <c r="H36" s="222">
        <f t="shared" si="2"/>
        <v>0</v>
      </c>
      <c r="I36" s="222">
        <f t="shared" si="0"/>
        <v>0</v>
      </c>
      <c r="K36" s="204">
        <v>1322</v>
      </c>
      <c r="L36" s="204">
        <v>1322</v>
      </c>
      <c r="M36" s="204">
        <v>1322</v>
      </c>
      <c r="N36" s="204">
        <v>1322</v>
      </c>
      <c r="O36" s="201"/>
    </row>
    <row r="37" spans="1:15" ht="13.5" thickBot="1">
      <c r="A37" s="167">
        <v>29</v>
      </c>
      <c r="B37" s="176">
        <v>420</v>
      </c>
      <c r="C37" s="177" t="s">
        <v>209</v>
      </c>
      <c r="D37" s="176" t="s">
        <v>184</v>
      </c>
      <c r="E37" s="239"/>
      <c r="F37" s="220"/>
      <c r="G37" s="221">
        <f ca="1" t="shared" si="1"/>
        <v>1107</v>
      </c>
      <c r="H37" s="222">
        <f t="shared" si="2"/>
        <v>0</v>
      </c>
      <c r="I37" s="222">
        <f t="shared" si="0"/>
        <v>0</v>
      </c>
      <c r="K37" s="204">
        <v>1107</v>
      </c>
      <c r="L37" s="204">
        <v>1107</v>
      </c>
      <c r="M37" s="204">
        <v>1107</v>
      </c>
      <c r="N37" s="204">
        <v>1107</v>
      </c>
      <c r="O37" s="199"/>
    </row>
    <row r="38" spans="1:15" ht="13.5" thickBot="1">
      <c r="A38" s="170">
        <v>30</v>
      </c>
      <c r="B38" s="176">
        <v>430</v>
      </c>
      <c r="C38" s="177" t="s">
        <v>210</v>
      </c>
      <c r="D38" s="176" t="s">
        <v>184</v>
      </c>
      <c r="E38" s="239"/>
      <c r="F38" s="220"/>
      <c r="G38" s="221">
        <f ca="1" t="shared" si="1"/>
        <v>1928</v>
      </c>
      <c r="H38" s="222">
        <f t="shared" si="2"/>
        <v>0</v>
      </c>
      <c r="I38" s="222">
        <f t="shared" si="0"/>
        <v>0</v>
      </c>
      <c r="K38" s="204">
        <v>1928</v>
      </c>
      <c r="L38" s="204">
        <v>1928</v>
      </c>
      <c r="M38" s="204">
        <v>1928</v>
      </c>
      <c r="N38" s="204">
        <v>1928</v>
      </c>
      <c r="O38" s="201"/>
    </row>
    <row r="39" spans="1:15" ht="13.5" thickBot="1">
      <c r="A39" s="167">
        <v>31</v>
      </c>
      <c r="B39" s="176">
        <v>440</v>
      </c>
      <c r="C39" s="177" t="s">
        <v>211</v>
      </c>
      <c r="D39" s="176" t="s">
        <v>184</v>
      </c>
      <c r="E39" s="239"/>
      <c r="F39" s="220"/>
      <c r="G39" s="221">
        <f ca="1" t="shared" si="1"/>
        <v>1346</v>
      </c>
      <c r="H39" s="222">
        <f t="shared" si="2"/>
        <v>0</v>
      </c>
      <c r="I39" s="222">
        <f t="shared" si="0"/>
        <v>0</v>
      </c>
      <c r="K39" s="204">
        <v>1346</v>
      </c>
      <c r="L39" s="204">
        <v>1346</v>
      </c>
      <c r="M39" s="204">
        <v>1346</v>
      </c>
      <c r="N39" s="204">
        <v>1346</v>
      </c>
      <c r="O39" s="199"/>
    </row>
    <row r="40" spans="1:15" ht="13.5" thickBot="1">
      <c r="A40" s="170">
        <v>32</v>
      </c>
      <c r="B40" s="176">
        <v>450</v>
      </c>
      <c r="C40" s="177" t="s">
        <v>212</v>
      </c>
      <c r="D40" s="176" t="s">
        <v>184</v>
      </c>
      <c r="E40" s="239"/>
      <c r="F40" s="220"/>
      <c r="G40" s="221">
        <f ca="1" t="shared" si="1"/>
        <v>1597</v>
      </c>
      <c r="H40" s="222">
        <f t="shared" si="2"/>
        <v>0</v>
      </c>
      <c r="I40" s="222">
        <f t="shared" si="0"/>
        <v>0</v>
      </c>
      <c r="K40" s="204">
        <v>1597</v>
      </c>
      <c r="L40" s="204">
        <v>1597</v>
      </c>
      <c r="M40" s="204">
        <v>1597</v>
      </c>
      <c r="N40" s="204">
        <v>1597</v>
      </c>
      <c r="O40" s="201"/>
    </row>
    <row r="41" spans="1:15" ht="13.5" thickBot="1">
      <c r="A41" s="167">
        <v>33</v>
      </c>
      <c r="B41" s="176">
        <v>460</v>
      </c>
      <c r="C41" s="177" t="s">
        <v>213</v>
      </c>
      <c r="D41" s="176" t="s">
        <v>184</v>
      </c>
      <c r="E41" s="239"/>
      <c r="F41" s="220"/>
      <c r="G41" s="221">
        <f ca="1" t="shared" si="1"/>
        <v>835</v>
      </c>
      <c r="H41" s="222">
        <f t="shared" si="2"/>
        <v>0</v>
      </c>
      <c r="I41" s="222">
        <f t="shared" si="0"/>
        <v>0</v>
      </c>
      <c r="K41" s="205">
        <v>835</v>
      </c>
      <c r="L41" s="205">
        <v>835</v>
      </c>
      <c r="M41" s="205">
        <v>835</v>
      </c>
      <c r="N41" s="205">
        <v>835</v>
      </c>
      <c r="O41" s="199"/>
    </row>
    <row r="42" spans="1:15" ht="13.5" thickBot="1">
      <c r="A42" s="170">
        <v>34</v>
      </c>
      <c r="B42" s="161">
        <v>470</v>
      </c>
      <c r="C42" s="174" t="s">
        <v>305</v>
      </c>
      <c r="D42" s="161" t="s">
        <v>184</v>
      </c>
      <c r="E42" s="239"/>
      <c r="F42" s="220"/>
      <c r="G42" s="221">
        <f ca="1" t="shared" si="1"/>
        <v>5283</v>
      </c>
      <c r="H42" s="222">
        <f t="shared" si="2"/>
        <v>0</v>
      </c>
      <c r="I42" s="222">
        <f t="shared" si="0"/>
        <v>0</v>
      </c>
      <c r="K42" s="203">
        <v>5283</v>
      </c>
      <c r="L42" s="204">
        <v>3819</v>
      </c>
      <c r="M42" s="204">
        <v>4294</v>
      </c>
      <c r="N42" s="204">
        <v>2924</v>
      </c>
      <c r="O42" s="201"/>
    </row>
    <row r="43" spans="1:15" ht="13.5" thickBot="1">
      <c r="A43" s="167">
        <v>35</v>
      </c>
      <c r="B43" s="161">
        <v>480</v>
      </c>
      <c r="C43" s="174" t="s">
        <v>306</v>
      </c>
      <c r="D43" s="161" t="s">
        <v>184</v>
      </c>
      <c r="E43" s="239"/>
      <c r="F43" s="220"/>
      <c r="G43" s="221">
        <f ca="1" t="shared" si="1"/>
        <v>1668</v>
      </c>
      <c r="H43" s="222">
        <f t="shared" si="2"/>
        <v>0</v>
      </c>
      <c r="I43" s="222">
        <f t="shared" si="0"/>
        <v>0</v>
      </c>
      <c r="K43" s="203">
        <v>1668</v>
      </c>
      <c r="L43" s="203">
        <v>1598</v>
      </c>
      <c r="M43" s="203">
        <v>2180</v>
      </c>
      <c r="N43" s="203">
        <v>1570</v>
      </c>
      <c r="O43" s="199"/>
    </row>
    <row r="44" spans="1:15" ht="13.5" thickBot="1">
      <c r="A44" s="170">
        <v>36</v>
      </c>
      <c r="B44" s="161">
        <v>500</v>
      </c>
      <c r="C44" s="174" t="s">
        <v>214</v>
      </c>
      <c r="D44" s="161" t="s">
        <v>184</v>
      </c>
      <c r="E44" s="239"/>
      <c r="F44" s="220"/>
      <c r="G44" s="221">
        <f ca="1" t="shared" si="1"/>
        <v>487</v>
      </c>
      <c r="H44" s="222">
        <f t="shared" si="2"/>
        <v>0</v>
      </c>
      <c r="I44" s="222">
        <f t="shared" si="0"/>
        <v>0</v>
      </c>
      <c r="K44" s="202">
        <v>487</v>
      </c>
      <c r="L44" s="202">
        <v>487</v>
      </c>
      <c r="M44" s="202">
        <v>487</v>
      </c>
      <c r="N44" s="202">
        <v>487</v>
      </c>
      <c r="O44" s="201"/>
    </row>
    <row r="45" spans="1:15" ht="13.5" thickBot="1">
      <c r="A45" s="167">
        <v>37</v>
      </c>
      <c r="B45" s="161">
        <v>510</v>
      </c>
      <c r="C45" s="174" t="s">
        <v>172</v>
      </c>
      <c r="D45" s="161" t="s">
        <v>184</v>
      </c>
      <c r="E45" s="239"/>
      <c r="F45" s="220"/>
      <c r="G45" s="221">
        <f ca="1" t="shared" si="1"/>
        <v>9448</v>
      </c>
      <c r="H45" s="222">
        <f t="shared" si="2"/>
        <v>0</v>
      </c>
      <c r="I45" s="222">
        <f t="shared" si="0"/>
        <v>0</v>
      </c>
      <c r="K45" s="203">
        <v>9448</v>
      </c>
      <c r="L45" s="203">
        <v>14730</v>
      </c>
      <c r="M45" s="203">
        <v>11930</v>
      </c>
      <c r="N45" s="203">
        <v>11879</v>
      </c>
      <c r="O45" s="199"/>
    </row>
    <row r="46" spans="1:15" ht="13.5" thickBot="1">
      <c r="A46" s="170">
        <v>38</v>
      </c>
      <c r="B46" s="161">
        <v>520</v>
      </c>
      <c r="C46" s="174" t="s">
        <v>173</v>
      </c>
      <c r="D46" s="161" t="s">
        <v>184</v>
      </c>
      <c r="E46" s="239"/>
      <c r="F46" s="220"/>
      <c r="G46" s="221">
        <f ca="1" t="shared" si="1"/>
        <v>9203</v>
      </c>
      <c r="H46" s="222">
        <f t="shared" si="2"/>
        <v>0</v>
      </c>
      <c r="I46" s="222">
        <f t="shared" si="0"/>
        <v>0</v>
      </c>
      <c r="K46" s="203">
        <v>9203</v>
      </c>
      <c r="L46" s="203">
        <v>9203</v>
      </c>
      <c r="M46" s="203">
        <v>9203</v>
      </c>
      <c r="N46" s="203">
        <v>9203</v>
      </c>
      <c r="O46" s="201"/>
    </row>
    <row r="47" spans="1:15" ht="13.5" thickBot="1">
      <c r="A47" s="167">
        <v>39</v>
      </c>
      <c r="B47" s="161">
        <v>530</v>
      </c>
      <c r="C47" s="175" t="s">
        <v>215</v>
      </c>
      <c r="D47" s="161" t="s">
        <v>184</v>
      </c>
      <c r="E47" s="239"/>
      <c r="F47" s="220"/>
      <c r="G47" s="221">
        <f ca="1" t="shared" si="1"/>
        <v>1522</v>
      </c>
      <c r="H47" s="222">
        <f t="shared" si="2"/>
        <v>0</v>
      </c>
      <c r="I47" s="222">
        <f t="shared" si="0"/>
        <v>0</v>
      </c>
      <c r="K47" s="203">
        <v>1522</v>
      </c>
      <c r="L47" s="203">
        <v>1775</v>
      </c>
      <c r="M47" s="203">
        <v>1368</v>
      </c>
      <c r="N47" s="203">
        <v>1656</v>
      </c>
      <c r="O47" s="199"/>
    </row>
    <row r="48" spans="1:15" ht="13.5" thickBot="1">
      <c r="A48" s="170">
        <v>40</v>
      </c>
      <c r="B48" s="161">
        <v>540</v>
      </c>
      <c r="C48" s="174" t="s">
        <v>216</v>
      </c>
      <c r="D48" s="161" t="s">
        <v>184</v>
      </c>
      <c r="E48" s="239"/>
      <c r="F48" s="220"/>
      <c r="G48" s="221">
        <f ca="1" t="shared" si="1"/>
        <v>1497</v>
      </c>
      <c r="H48" s="222">
        <f t="shared" si="2"/>
        <v>0</v>
      </c>
      <c r="I48" s="222">
        <f t="shared" si="0"/>
        <v>0</v>
      </c>
      <c r="K48" s="203">
        <v>1497</v>
      </c>
      <c r="L48" s="203">
        <v>1497</v>
      </c>
      <c r="M48" s="203">
        <v>1497</v>
      </c>
      <c r="N48" s="203">
        <v>1497</v>
      </c>
      <c r="O48" s="201"/>
    </row>
    <row r="49" spans="1:15" ht="13.5" thickBot="1">
      <c r="A49" s="167">
        <v>41</v>
      </c>
      <c r="B49" s="161">
        <v>550</v>
      </c>
      <c r="C49" s="174" t="s">
        <v>217</v>
      </c>
      <c r="D49" s="161" t="s">
        <v>184</v>
      </c>
      <c r="E49" s="239"/>
      <c r="F49" s="220"/>
      <c r="G49" s="221">
        <f ca="1" t="shared" si="1"/>
        <v>1584</v>
      </c>
      <c r="H49" s="222">
        <f t="shared" si="2"/>
        <v>0</v>
      </c>
      <c r="I49" s="222">
        <f t="shared" si="0"/>
        <v>0</v>
      </c>
      <c r="K49" s="202">
        <v>1584</v>
      </c>
      <c r="L49" s="202">
        <v>1584</v>
      </c>
      <c r="M49" s="202">
        <v>1584</v>
      </c>
      <c r="N49" s="202">
        <v>1584</v>
      </c>
      <c r="O49" s="199"/>
    </row>
    <row r="50" spans="1:15" ht="13.5" thickBot="1">
      <c r="A50" s="170">
        <v>42</v>
      </c>
      <c r="B50" s="161">
        <v>560</v>
      </c>
      <c r="C50" s="174" t="s">
        <v>174</v>
      </c>
      <c r="D50" s="161" t="s">
        <v>184</v>
      </c>
      <c r="E50" s="239"/>
      <c r="F50" s="220"/>
      <c r="G50" s="221">
        <f ca="1" t="shared" si="1"/>
        <v>1858</v>
      </c>
      <c r="H50" s="222">
        <f t="shared" si="2"/>
        <v>0</v>
      </c>
      <c r="I50" s="222">
        <f t="shared" si="0"/>
        <v>0</v>
      </c>
      <c r="K50" s="203">
        <v>1858</v>
      </c>
      <c r="L50" s="203">
        <v>1858</v>
      </c>
      <c r="M50" s="203">
        <v>1858</v>
      </c>
      <c r="N50" s="203">
        <v>1858</v>
      </c>
      <c r="O50" s="201"/>
    </row>
    <row r="51" spans="1:15" ht="12" customHeight="1" thickBot="1">
      <c r="A51" s="167">
        <v>43</v>
      </c>
      <c r="B51" s="161">
        <v>570</v>
      </c>
      <c r="C51" s="174" t="s">
        <v>218</v>
      </c>
      <c r="D51" s="161" t="s">
        <v>184</v>
      </c>
      <c r="E51" s="239"/>
      <c r="F51" s="220"/>
      <c r="G51" s="221">
        <f ca="1" t="shared" si="1"/>
        <v>1156</v>
      </c>
      <c r="H51" s="222">
        <f t="shared" si="2"/>
        <v>0</v>
      </c>
      <c r="I51" s="222">
        <f t="shared" si="0"/>
        <v>0</v>
      </c>
      <c r="K51" s="203">
        <v>1156</v>
      </c>
      <c r="L51" s="203">
        <v>1156</v>
      </c>
      <c r="M51" s="203">
        <v>1156</v>
      </c>
      <c r="N51" s="203">
        <v>1156</v>
      </c>
      <c r="O51" s="199"/>
    </row>
    <row r="52" spans="1:15" ht="13.5" thickBot="1">
      <c r="A52" s="170">
        <v>44</v>
      </c>
      <c r="B52" s="161">
        <v>580</v>
      </c>
      <c r="C52" s="174" t="s">
        <v>175</v>
      </c>
      <c r="D52" s="161" t="s">
        <v>184</v>
      </c>
      <c r="E52" s="239"/>
      <c r="F52" s="220"/>
      <c r="G52" s="221">
        <f ca="1" t="shared" si="1"/>
        <v>2725</v>
      </c>
      <c r="H52" s="222">
        <f t="shared" si="2"/>
        <v>0</v>
      </c>
      <c r="I52" s="222">
        <f t="shared" si="0"/>
        <v>0</v>
      </c>
      <c r="K52" s="203">
        <v>2725</v>
      </c>
      <c r="L52" s="203">
        <v>2725</v>
      </c>
      <c r="M52" s="203">
        <v>2725</v>
      </c>
      <c r="N52" s="203">
        <v>2725</v>
      </c>
      <c r="O52" s="201"/>
    </row>
    <row r="53" spans="1:15" ht="13.5" thickBot="1">
      <c r="A53" s="167">
        <v>45</v>
      </c>
      <c r="B53" s="161">
        <v>590</v>
      </c>
      <c r="C53" s="174" t="s">
        <v>219</v>
      </c>
      <c r="D53" s="161" t="s">
        <v>184</v>
      </c>
      <c r="E53" s="239"/>
      <c r="F53" s="220"/>
      <c r="G53" s="221">
        <f ca="1" t="shared" si="1"/>
        <v>944</v>
      </c>
      <c r="H53" s="222">
        <f t="shared" si="2"/>
        <v>0</v>
      </c>
      <c r="I53" s="222">
        <f t="shared" si="0"/>
        <v>0</v>
      </c>
      <c r="K53" s="202">
        <v>944</v>
      </c>
      <c r="L53" s="202">
        <v>944</v>
      </c>
      <c r="M53" s="202">
        <v>944</v>
      </c>
      <c r="N53" s="202">
        <v>944</v>
      </c>
      <c r="O53" s="199"/>
    </row>
    <row r="54" spans="1:15" ht="13.5" thickBot="1">
      <c r="A54" s="170">
        <v>46</v>
      </c>
      <c r="B54" s="161">
        <v>600</v>
      </c>
      <c r="C54" s="174" t="s">
        <v>220</v>
      </c>
      <c r="D54" s="161" t="s">
        <v>184</v>
      </c>
      <c r="E54" s="239"/>
      <c r="F54" s="220"/>
      <c r="G54" s="221">
        <f ca="1" t="shared" si="1"/>
        <v>2819</v>
      </c>
      <c r="H54" s="222">
        <f t="shared" si="2"/>
        <v>0</v>
      </c>
      <c r="I54" s="222">
        <f t="shared" si="0"/>
        <v>0</v>
      </c>
      <c r="K54" s="203">
        <v>2819</v>
      </c>
      <c r="L54" s="203">
        <v>2819</v>
      </c>
      <c r="M54" s="203">
        <v>2819</v>
      </c>
      <c r="N54" s="203">
        <v>2819</v>
      </c>
      <c r="O54" s="201"/>
    </row>
    <row r="55" spans="1:15" ht="13.5" thickBot="1">
      <c r="A55" s="167">
        <v>47</v>
      </c>
      <c r="B55" s="161">
        <v>610</v>
      </c>
      <c r="C55" s="174" t="s">
        <v>221</v>
      </c>
      <c r="D55" s="161" t="s">
        <v>184</v>
      </c>
      <c r="E55" s="239"/>
      <c r="F55" s="220"/>
      <c r="G55" s="221">
        <f ca="1" t="shared" si="1"/>
        <v>1659</v>
      </c>
      <c r="H55" s="222">
        <f t="shared" si="2"/>
        <v>0</v>
      </c>
      <c r="I55" s="222">
        <f t="shared" si="0"/>
        <v>0</v>
      </c>
      <c r="K55" s="202">
        <v>1659</v>
      </c>
      <c r="L55" s="203">
        <v>1642</v>
      </c>
      <c r="M55" s="203">
        <v>3087</v>
      </c>
      <c r="N55" s="203">
        <v>3411</v>
      </c>
      <c r="O55" s="199"/>
    </row>
    <row r="56" spans="1:15" ht="14.25" customHeight="1" thickBot="1">
      <c r="A56" s="170">
        <v>48</v>
      </c>
      <c r="B56" s="161">
        <v>620</v>
      </c>
      <c r="C56" s="174" t="s">
        <v>222</v>
      </c>
      <c r="D56" s="161" t="s">
        <v>184</v>
      </c>
      <c r="E56" s="239"/>
      <c r="F56" s="220"/>
      <c r="G56" s="221">
        <f ca="1" t="shared" si="1"/>
        <v>6285</v>
      </c>
      <c r="H56" s="222">
        <f t="shared" si="2"/>
        <v>0</v>
      </c>
      <c r="I56" s="222">
        <f t="shared" si="0"/>
        <v>0</v>
      </c>
      <c r="K56" s="203">
        <v>6285</v>
      </c>
      <c r="L56" s="203">
        <v>6285</v>
      </c>
      <c r="M56" s="203">
        <v>6285</v>
      </c>
      <c r="N56" s="203">
        <v>6285</v>
      </c>
      <c r="O56" s="201"/>
    </row>
    <row r="57" spans="1:18" ht="13.5" customHeight="1" thickBot="1">
      <c r="A57" s="167">
        <v>49</v>
      </c>
      <c r="B57" s="176">
        <v>640</v>
      </c>
      <c r="C57" s="177" t="s">
        <v>223</v>
      </c>
      <c r="D57" s="161" t="s">
        <v>184</v>
      </c>
      <c r="E57" s="239"/>
      <c r="F57" s="220"/>
      <c r="G57" s="221">
        <f ca="1" t="shared" si="1"/>
        <v>1605</v>
      </c>
      <c r="H57" s="222">
        <f t="shared" si="2"/>
        <v>0</v>
      </c>
      <c r="I57" s="222">
        <f t="shared" si="0"/>
        <v>0</v>
      </c>
      <c r="K57" s="206">
        <v>1605</v>
      </c>
      <c r="L57" s="206">
        <v>1605</v>
      </c>
      <c r="M57" s="160">
        <v>1605</v>
      </c>
      <c r="N57" s="206">
        <v>1605</v>
      </c>
      <c r="O57" s="199"/>
      <c r="R57" s="164"/>
    </row>
    <row r="58" spans="1:15" ht="13.5" customHeight="1" thickBot="1">
      <c r="A58" s="170">
        <v>50</v>
      </c>
      <c r="B58" s="176">
        <v>650</v>
      </c>
      <c r="C58" s="177" t="s">
        <v>224</v>
      </c>
      <c r="D58" s="161" t="s">
        <v>184</v>
      </c>
      <c r="E58" s="239"/>
      <c r="F58" s="220"/>
      <c r="G58" s="221">
        <f ca="1" t="shared" si="1"/>
        <v>397</v>
      </c>
      <c r="H58" s="222">
        <f t="shared" si="2"/>
        <v>0</v>
      </c>
      <c r="I58" s="222">
        <f t="shared" si="0"/>
        <v>0</v>
      </c>
      <c r="K58" s="207">
        <v>397</v>
      </c>
      <c r="L58" s="207">
        <v>397</v>
      </c>
      <c r="M58" s="208">
        <v>397</v>
      </c>
      <c r="N58" s="207">
        <v>397</v>
      </c>
      <c r="O58" s="201"/>
    </row>
    <row r="59" spans="1:15" ht="13.5" thickBot="1">
      <c r="A59" s="167">
        <v>51</v>
      </c>
      <c r="B59" s="178">
        <v>815</v>
      </c>
      <c r="C59" s="179" t="s">
        <v>225</v>
      </c>
      <c r="D59" s="171" t="s">
        <v>184</v>
      </c>
      <c r="E59" s="239"/>
      <c r="F59" s="220"/>
      <c r="G59" s="221">
        <f ca="1" t="shared" si="1"/>
        <v>4434</v>
      </c>
      <c r="H59" s="222">
        <f t="shared" si="2"/>
        <v>0</v>
      </c>
      <c r="I59" s="222">
        <f t="shared" si="0"/>
        <v>0</v>
      </c>
      <c r="K59" s="206">
        <v>4434</v>
      </c>
      <c r="L59" s="206">
        <v>4434</v>
      </c>
      <c r="M59" s="160">
        <v>4434</v>
      </c>
      <c r="N59" s="206">
        <v>4434</v>
      </c>
      <c r="O59" s="199"/>
    </row>
    <row r="60" spans="1:15" ht="13.5" thickBot="1">
      <c r="A60" s="331" t="s">
        <v>226</v>
      </c>
      <c r="B60" s="332"/>
      <c r="C60" s="333"/>
      <c r="D60" s="180"/>
      <c r="E60" s="224">
        <f>+SUM(E9:E59)</f>
        <v>0</v>
      </c>
      <c r="F60" s="224">
        <f>+SUM(F9:F59)</f>
        <v>0</v>
      </c>
      <c r="G60" s="225"/>
      <c r="H60" s="226">
        <f>+SUM(H9:H59)</f>
        <v>0</v>
      </c>
      <c r="I60" s="227">
        <f>+SUM(I9:I59)</f>
        <v>0</v>
      </c>
      <c r="K60" s="209"/>
      <c r="L60" s="209"/>
      <c r="M60" s="210"/>
      <c r="N60" s="209"/>
      <c r="O60" s="209"/>
    </row>
    <row r="61" spans="3:9" ht="19.5" customHeight="1" thickBot="1">
      <c r="C61" s="162" t="s">
        <v>320</v>
      </c>
      <c r="G61" s="188"/>
      <c r="H61" s="188"/>
      <c r="I61" s="188"/>
    </row>
    <row r="62" spans="1:17" ht="72.75" customHeight="1" thickBot="1">
      <c r="A62" s="334" t="s">
        <v>165</v>
      </c>
      <c r="B62" s="329" t="s">
        <v>183</v>
      </c>
      <c r="C62" s="327" t="s">
        <v>166</v>
      </c>
      <c r="D62" s="327" t="s">
        <v>167</v>
      </c>
      <c r="E62" s="236" t="s">
        <v>315</v>
      </c>
      <c r="F62" s="236" t="s">
        <v>316</v>
      </c>
      <c r="G62" s="344" t="s">
        <v>308</v>
      </c>
      <c r="H62" s="342" t="s">
        <v>181</v>
      </c>
      <c r="I62" s="342" t="s">
        <v>182</v>
      </c>
      <c r="K62" s="340" t="s">
        <v>304</v>
      </c>
      <c r="L62" s="341"/>
      <c r="M62" s="341"/>
      <c r="N62" s="341"/>
      <c r="O62" s="192"/>
      <c r="Q62" s="159">
        <v>4</v>
      </c>
    </row>
    <row r="63" spans="1:17" ht="19.5" customHeight="1" thickBot="1">
      <c r="A63" s="335"/>
      <c r="B63" s="330"/>
      <c r="C63" s="328"/>
      <c r="D63" s="328"/>
      <c r="E63" s="237">
        <f>E8</f>
        <v>2009</v>
      </c>
      <c r="F63" s="237">
        <f>F8</f>
        <v>2014</v>
      </c>
      <c r="G63" s="345"/>
      <c r="H63" s="343"/>
      <c r="I63" s="343"/>
      <c r="K63" s="193" t="s">
        <v>168</v>
      </c>
      <c r="L63" s="193" t="s">
        <v>169</v>
      </c>
      <c r="M63" s="194" t="s">
        <v>170</v>
      </c>
      <c r="N63" s="193" t="s">
        <v>171</v>
      </c>
      <c r="O63" s="193"/>
      <c r="Q63" s="166" t="s">
        <v>168</v>
      </c>
    </row>
    <row r="64" spans="1:17" ht="13.5" thickBot="1">
      <c r="A64" s="331" t="s">
        <v>227</v>
      </c>
      <c r="B64" s="332"/>
      <c r="C64" s="333"/>
      <c r="D64" s="180"/>
      <c r="E64" s="223">
        <f>+E60</f>
        <v>0</v>
      </c>
      <c r="F64" s="223">
        <f>+F60</f>
        <v>0</v>
      </c>
      <c r="G64" s="228"/>
      <c r="H64" s="232">
        <f>+H60</f>
        <v>0</v>
      </c>
      <c r="I64" s="233">
        <f>+I60</f>
        <v>0</v>
      </c>
      <c r="K64" s="211"/>
      <c r="L64" s="211"/>
      <c r="M64" s="212"/>
      <c r="N64" s="211"/>
      <c r="O64" s="193"/>
      <c r="Q64" s="166"/>
    </row>
    <row r="65" spans="1:17" ht="15" customHeight="1" thickBot="1" thickTop="1">
      <c r="A65" s="181">
        <f>+A59+1</f>
        <v>52</v>
      </c>
      <c r="B65" s="168">
        <v>240</v>
      </c>
      <c r="C65" s="244" t="s">
        <v>229</v>
      </c>
      <c r="D65" s="168" t="s">
        <v>184</v>
      </c>
      <c r="E65" s="239"/>
      <c r="F65" s="220"/>
      <c r="G65" s="229">
        <f ca="1">OFFSET(J65,0,$Q$7)</f>
        <v>10651</v>
      </c>
      <c r="H65" s="234">
        <f>E65*$G65</f>
        <v>0</v>
      </c>
      <c r="I65" s="234">
        <f aca="true" t="shared" si="3" ref="I65:I106">F65*$G65</f>
        <v>0</v>
      </c>
      <c r="K65" s="197">
        <v>10651</v>
      </c>
      <c r="L65" s="197">
        <v>11016</v>
      </c>
      <c r="M65" s="197">
        <v>8368</v>
      </c>
      <c r="N65" s="197">
        <v>15301</v>
      </c>
      <c r="O65" s="199"/>
      <c r="Q65" s="166" t="s">
        <v>169</v>
      </c>
    </row>
    <row r="66" spans="1:17" ht="14.25" customHeight="1" thickBot="1">
      <c r="A66" s="178">
        <f>+A65+1</f>
        <v>53</v>
      </c>
      <c r="B66" s="171">
        <v>250</v>
      </c>
      <c r="C66" s="172" t="s">
        <v>230</v>
      </c>
      <c r="D66" s="171" t="s">
        <v>184</v>
      </c>
      <c r="E66" s="239"/>
      <c r="F66" s="220"/>
      <c r="G66" s="229">
        <f aca="true" ca="1" t="shared" si="4" ref="G66:G107">OFFSET(J66,0,$Q$7)</f>
        <v>11533</v>
      </c>
      <c r="H66" s="233">
        <f aca="true" t="shared" si="5" ref="H66:H106">E66*$G66</f>
        <v>0</v>
      </c>
      <c r="I66" s="233">
        <f t="shared" si="3"/>
        <v>0</v>
      </c>
      <c r="K66" s="200">
        <v>11533</v>
      </c>
      <c r="L66" s="200">
        <v>12305</v>
      </c>
      <c r="M66" s="200">
        <v>11236</v>
      </c>
      <c r="N66" s="200">
        <v>13676</v>
      </c>
      <c r="O66" s="201"/>
      <c r="Q66" s="173" t="s">
        <v>170</v>
      </c>
    </row>
    <row r="67" spans="1:17" ht="12.75" customHeight="1" thickBot="1">
      <c r="A67" s="178">
        <f aca="true" t="shared" si="6" ref="A67:A116">+A66+1</f>
        <v>54</v>
      </c>
      <c r="B67" s="161">
        <v>260</v>
      </c>
      <c r="C67" s="174" t="s">
        <v>231</v>
      </c>
      <c r="D67" s="161" t="s">
        <v>184</v>
      </c>
      <c r="E67" s="239"/>
      <c r="F67" s="220"/>
      <c r="G67" s="229">
        <f ca="1" t="shared" si="4"/>
        <v>5323</v>
      </c>
      <c r="H67" s="233">
        <f t="shared" si="5"/>
        <v>0</v>
      </c>
      <c r="I67" s="233">
        <f t="shared" si="3"/>
        <v>0</v>
      </c>
      <c r="K67" s="203">
        <v>5323</v>
      </c>
      <c r="L67" s="203">
        <v>10255</v>
      </c>
      <c r="M67" s="203">
        <v>8338</v>
      </c>
      <c r="N67" s="203">
        <v>8592</v>
      </c>
      <c r="O67" s="199"/>
      <c r="Q67" s="166" t="s">
        <v>171</v>
      </c>
    </row>
    <row r="68" spans="1:15" ht="13.5" thickBot="1">
      <c r="A68" s="178">
        <f t="shared" si="6"/>
        <v>55</v>
      </c>
      <c r="B68" s="161">
        <v>270</v>
      </c>
      <c r="C68" s="174" t="s">
        <v>232</v>
      </c>
      <c r="D68" s="161" t="s">
        <v>184</v>
      </c>
      <c r="E68" s="239"/>
      <c r="F68" s="220"/>
      <c r="G68" s="229">
        <f ca="1" t="shared" si="4"/>
        <v>7290</v>
      </c>
      <c r="H68" s="233">
        <f t="shared" si="5"/>
        <v>0</v>
      </c>
      <c r="I68" s="233">
        <f t="shared" si="3"/>
        <v>0</v>
      </c>
      <c r="K68" s="203">
        <v>7290</v>
      </c>
      <c r="L68" s="203">
        <v>8041</v>
      </c>
      <c r="M68" s="203">
        <v>8057</v>
      </c>
      <c r="N68" s="203">
        <v>7601</v>
      </c>
      <c r="O68" s="201"/>
    </row>
    <row r="69" spans="1:15" ht="13.5" thickBot="1">
      <c r="A69" s="178">
        <f t="shared" si="6"/>
        <v>56</v>
      </c>
      <c r="B69" s="161">
        <v>280</v>
      </c>
      <c r="C69" s="174" t="s">
        <v>233</v>
      </c>
      <c r="D69" s="161" t="s">
        <v>184</v>
      </c>
      <c r="E69" s="239"/>
      <c r="F69" s="220"/>
      <c r="G69" s="229">
        <f ca="1" t="shared" si="4"/>
        <v>4765</v>
      </c>
      <c r="H69" s="233">
        <f t="shared" si="5"/>
        <v>0</v>
      </c>
      <c r="I69" s="233">
        <f t="shared" si="3"/>
        <v>0</v>
      </c>
      <c r="K69" s="203">
        <v>4765</v>
      </c>
      <c r="L69" s="203">
        <v>3201</v>
      </c>
      <c r="M69" s="203">
        <v>5491</v>
      </c>
      <c r="N69" s="203">
        <v>5370</v>
      </c>
      <c r="O69" s="199"/>
    </row>
    <row r="70" spans="1:15" ht="13.5" thickBot="1">
      <c r="A70" s="178">
        <f t="shared" si="6"/>
        <v>57</v>
      </c>
      <c r="B70" s="161">
        <v>290</v>
      </c>
      <c r="C70" s="174" t="s">
        <v>234</v>
      </c>
      <c r="D70" s="161" t="s">
        <v>184</v>
      </c>
      <c r="E70" s="239"/>
      <c r="F70" s="220"/>
      <c r="G70" s="229">
        <f ca="1" t="shared" si="4"/>
        <v>4441</v>
      </c>
      <c r="H70" s="233">
        <f t="shared" si="5"/>
        <v>0</v>
      </c>
      <c r="I70" s="233">
        <f t="shared" si="3"/>
        <v>0</v>
      </c>
      <c r="K70" s="203">
        <v>4441</v>
      </c>
      <c r="L70" s="203">
        <v>4271</v>
      </c>
      <c r="M70" s="203">
        <v>4339</v>
      </c>
      <c r="N70" s="203">
        <v>3171</v>
      </c>
      <c r="O70" s="201"/>
    </row>
    <row r="71" spans="1:15" ht="13.5" thickBot="1">
      <c r="A71" s="178">
        <f t="shared" si="6"/>
        <v>58</v>
      </c>
      <c r="B71" s="161">
        <v>300</v>
      </c>
      <c r="C71" s="175" t="s">
        <v>235</v>
      </c>
      <c r="D71" s="161" t="s">
        <v>184</v>
      </c>
      <c r="E71" s="239"/>
      <c r="F71" s="220"/>
      <c r="G71" s="229">
        <f ca="1" t="shared" si="4"/>
        <v>6837</v>
      </c>
      <c r="H71" s="233">
        <f t="shared" si="5"/>
        <v>0</v>
      </c>
      <c r="I71" s="233">
        <f t="shared" si="3"/>
        <v>0</v>
      </c>
      <c r="K71" s="203">
        <v>6837</v>
      </c>
      <c r="L71" s="203">
        <v>5721</v>
      </c>
      <c r="M71" s="203">
        <v>5599</v>
      </c>
      <c r="N71" s="203">
        <v>7109</v>
      </c>
      <c r="O71" s="199"/>
    </row>
    <row r="72" spans="1:15" ht="12.75" customHeight="1" thickBot="1">
      <c r="A72" s="178">
        <f t="shared" si="6"/>
        <v>59</v>
      </c>
      <c r="B72" s="161">
        <v>310</v>
      </c>
      <c r="C72" s="245" t="s">
        <v>236</v>
      </c>
      <c r="D72" s="161" t="s">
        <v>184</v>
      </c>
      <c r="E72" s="239"/>
      <c r="F72" s="220"/>
      <c r="G72" s="229">
        <f ca="1" t="shared" si="4"/>
        <v>23866</v>
      </c>
      <c r="H72" s="233">
        <f t="shared" si="5"/>
        <v>0</v>
      </c>
      <c r="I72" s="233">
        <f t="shared" si="3"/>
        <v>0</v>
      </c>
      <c r="K72" s="203">
        <v>23866</v>
      </c>
      <c r="L72" s="203">
        <v>25641</v>
      </c>
      <c r="M72" s="203">
        <v>22196</v>
      </c>
      <c r="N72" s="203">
        <v>21889</v>
      </c>
      <c r="O72" s="201"/>
    </row>
    <row r="73" spans="1:15" ht="13.5" thickBot="1">
      <c r="A73" s="178">
        <f t="shared" si="6"/>
        <v>60</v>
      </c>
      <c r="B73" s="161">
        <v>311</v>
      </c>
      <c r="C73" s="175" t="s">
        <v>237</v>
      </c>
      <c r="D73" s="161" t="s">
        <v>184</v>
      </c>
      <c r="E73" s="239"/>
      <c r="F73" s="220"/>
      <c r="G73" s="229">
        <f ca="1" t="shared" si="4"/>
        <v>22131</v>
      </c>
      <c r="H73" s="233">
        <f t="shared" si="5"/>
        <v>0</v>
      </c>
      <c r="I73" s="233">
        <f t="shared" si="3"/>
        <v>0</v>
      </c>
      <c r="K73" s="203">
        <v>22131</v>
      </c>
      <c r="L73" s="203">
        <v>24801</v>
      </c>
      <c r="M73" s="203">
        <v>22811</v>
      </c>
      <c r="N73" s="203">
        <v>20571</v>
      </c>
      <c r="O73" s="199"/>
    </row>
    <row r="74" spans="1:15" ht="13.5" thickBot="1">
      <c r="A74" s="178">
        <f t="shared" si="6"/>
        <v>61</v>
      </c>
      <c r="B74" s="161">
        <v>312</v>
      </c>
      <c r="C74" s="175" t="s">
        <v>238</v>
      </c>
      <c r="D74" s="161" t="s">
        <v>184</v>
      </c>
      <c r="E74" s="239"/>
      <c r="F74" s="220"/>
      <c r="G74" s="229">
        <f ca="1" t="shared" si="4"/>
        <v>24647</v>
      </c>
      <c r="H74" s="233">
        <f t="shared" si="5"/>
        <v>0</v>
      </c>
      <c r="I74" s="233">
        <f t="shared" si="3"/>
        <v>0</v>
      </c>
      <c r="K74" s="203">
        <v>24647</v>
      </c>
      <c r="L74" s="203">
        <v>25307</v>
      </c>
      <c r="M74" s="203">
        <v>22279</v>
      </c>
      <c r="N74" s="203">
        <v>20457</v>
      </c>
      <c r="O74" s="201"/>
    </row>
    <row r="75" spans="1:15" ht="13.5" thickBot="1">
      <c r="A75" s="178">
        <f t="shared" si="6"/>
        <v>62</v>
      </c>
      <c r="B75" s="161">
        <v>320</v>
      </c>
      <c r="C75" s="174" t="s">
        <v>176</v>
      </c>
      <c r="D75" s="161" t="s">
        <v>184</v>
      </c>
      <c r="E75" s="239"/>
      <c r="F75" s="220"/>
      <c r="G75" s="229">
        <f ca="1" t="shared" si="4"/>
        <v>5831</v>
      </c>
      <c r="H75" s="233">
        <f t="shared" si="5"/>
        <v>0</v>
      </c>
      <c r="I75" s="233">
        <f t="shared" si="3"/>
        <v>0</v>
      </c>
      <c r="K75" s="203">
        <v>5831</v>
      </c>
      <c r="L75" s="203">
        <v>4320</v>
      </c>
      <c r="M75" s="203">
        <v>3556</v>
      </c>
      <c r="N75" s="203">
        <v>3373</v>
      </c>
      <c r="O75" s="199"/>
    </row>
    <row r="76" spans="1:15" ht="13.5" thickBot="1">
      <c r="A76" s="178">
        <f t="shared" si="6"/>
        <v>63</v>
      </c>
      <c r="B76" s="161">
        <v>350</v>
      </c>
      <c r="C76" s="174" t="s">
        <v>239</v>
      </c>
      <c r="D76" s="161" t="s">
        <v>184</v>
      </c>
      <c r="E76" s="239"/>
      <c r="F76" s="220"/>
      <c r="G76" s="229">
        <f ca="1" t="shared" si="4"/>
        <v>139272</v>
      </c>
      <c r="H76" s="233">
        <f t="shared" si="5"/>
        <v>0</v>
      </c>
      <c r="I76" s="233">
        <f t="shared" si="3"/>
        <v>0</v>
      </c>
      <c r="K76" s="203">
        <v>139272</v>
      </c>
      <c r="L76" s="203">
        <v>139272</v>
      </c>
      <c r="M76" s="203">
        <v>139272</v>
      </c>
      <c r="N76" s="203">
        <v>139272</v>
      </c>
      <c r="O76" s="201"/>
    </row>
    <row r="77" spans="1:15" ht="13.5" thickBot="1">
      <c r="A77" s="178">
        <f t="shared" si="6"/>
        <v>64</v>
      </c>
      <c r="B77" s="161">
        <v>360</v>
      </c>
      <c r="C77" s="174" t="s">
        <v>240</v>
      </c>
      <c r="D77" s="161" t="s">
        <v>184</v>
      </c>
      <c r="E77" s="239"/>
      <c r="F77" s="220"/>
      <c r="G77" s="229">
        <f ca="1" t="shared" si="4"/>
        <v>160051</v>
      </c>
      <c r="H77" s="233">
        <f t="shared" si="5"/>
        <v>0</v>
      </c>
      <c r="I77" s="233">
        <f t="shared" si="3"/>
        <v>0</v>
      </c>
      <c r="K77" s="203">
        <v>160051</v>
      </c>
      <c r="L77" s="203">
        <v>160051</v>
      </c>
      <c r="M77" s="203">
        <v>160051</v>
      </c>
      <c r="N77" s="203">
        <v>160051</v>
      </c>
      <c r="O77" s="199"/>
    </row>
    <row r="78" spans="1:15" ht="13.5" thickBot="1">
      <c r="A78" s="178">
        <f t="shared" si="6"/>
        <v>65</v>
      </c>
      <c r="B78" s="161">
        <v>370</v>
      </c>
      <c r="C78" s="174" t="s">
        <v>241</v>
      </c>
      <c r="D78" s="161" t="s">
        <v>184</v>
      </c>
      <c r="E78" s="239"/>
      <c r="F78" s="220"/>
      <c r="G78" s="229">
        <f ca="1" t="shared" si="4"/>
        <v>102294</v>
      </c>
      <c r="H78" s="233">
        <f t="shared" si="5"/>
        <v>0</v>
      </c>
      <c r="I78" s="233">
        <f t="shared" si="3"/>
        <v>0</v>
      </c>
      <c r="K78" s="203">
        <v>102294</v>
      </c>
      <c r="L78" s="203">
        <v>102294</v>
      </c>
      <c r="M78" s="203">
        <v>102294</v>
      </c>
      <c r="N78" s="203">
        <v>102294</v>
      </c>
      <c r="O78" s="201"/>
    </row>
    <row r="79" spans="1:15" ht="15" customHeight="1" thickBot="1">
      <c r="A79" s="178">
        <f t="shared" si="6"/>
        <v>66</v>
      </c>
      <c r="B79" s="161">
        <v>380</v>
      </c>
      <c r="C79" s="174" t="s">
        <v>242</v>
      </c>
      <c r="D79" s="161" t="s">
        <v>184</v>
      </c>
      <c r="E79" s="239"/>
      <c r="F79" s="220"/>
      <c r="G79" s="229">
        <f ca="1" t="shared" si="4"/>
        <v>407549</v>
      </c>
      <c r="H79" s="233">
        <f t="shared" si="5"/>
        <v>0</v>
      </c>
      <c r="I79" s="233">
        <f t="shared" si="3"/>
        <v>0</v>
      </c>
      <c r="K79" s="203">
        <v>407549</v>
      </c>
      <c r="L79" s="203">
        <v>407549</v>
      </c>
      <c r="M79" s="203">
        <v>407549</v>
      </c>
      <c r="N79" s="203">
        <v>407549</v>
      </c>
      <c r="O79" s="199"/>
    </row>
    <row r="80" spans="1:15" ht="13.5" thickBot="1">
      <c r="A80" s="178">
        <f t="shared" si="6"/>
        <v>67</v>
      </c>
      <c r="B80" s="161">
        <v>390</v>
      </c>
      <c r="C80" s="174" t="s">
        <v>243</v>
      </c>
      <c r="D80" s="161" t="s">
        <v>184</v>
      </c>
      <c r="E80" s="239"/>
      <c r="F80" s="220"/>
      <c r="G80" s="229">
        <f ca="1" t="shared" si="4"/>
        <v>28847</v>
      </c>
      <c r="H80" s="233">
        <f t="shared" si="5"/>
        <v>0</v>
      </c>
      <c r="I80" s="233">
        <f t="shared" si="3"/>
        <v>0</v>
      </c>
      <c r="K80" s="203">
        <v>28847</v>
      </c>
      <c r="L80" s="203">
        <v>28847</v>
      </c>
      <c r="M80" s="203">
        <v>28847</v>
      </c>
      <c r="N80" s="203">
        <v>28847</v>
      </c>
      <c r="O80" s="201"/>
    </row>
    <row r="81" spans="1:15" ht="13.5" thickBot="1">
      <c r="A81" s="178">
        <f t="shared" si="6"/>
        <v>68</v>
      </c>
      <c r="B81" s="161">
        <v>391</v>
      </c>
      <c r="C81" s="174" t="s">
        <v>244</v>
      </c>
      <c r="D81" s="161" t="s">
        <v>184</v>
      </c>
      <c r="E81" s="239"/>
      <c r="F81" s="220"/>
      <c r="G81" s="229">
        <f ca="1" t="shared" si="4"/>
        <v>994989</v>
      </c>
      <c r="H81" s="233">
        <f t="shared" si="5"/>
        <v>0</v>
      </c>
      <c r="I81" s="233">
        <f t="shared" si="3"/>
        <v>0</v>
      </c>
      <c r="K81" s="203">
        <v>994989</v>
      </c>
      <c r="L81" s="203">
        <v>994989</v>
      </c>
      <c r="M81" s="203">
        <v>994989</v>
      </c>
      <c r="N81" s="203">
        <v>994989</v>
      </c>
      <c r="O81" s="199"/>
    </row>
    <row r="82" spans="1:15" ht="12" customHeight="1" thickBot="1">
      <c r="A82" s="178">
        <f t="shared" si="6"/>
        <v>69</v>
      </c>
      <c r="B82" s="161">
        <v>400</v>
      </c>
      <c r="C82" s="174" t="s">
        <v>245</v>
      </c>
      <c r="D82" s="161" t="s">
        <v>184</v>
      </c>
      <c r="E82" s="239"/>
      <c r="F82" s="220"/>
      <c r="G82" s="229">
        <f ca="1" t="shared" si="4"/>
        <v>45574</v>
      </c>
      <c r="H82" s="233">
        <f t="shared" si="5"/>
        <v>0</v>
      </c>
      <c r="I82" s="233">
        <f t="shared" si="3"/>
        <v>0</v>
      </c>
      <c r="K82" s="203">
        <v>45574</v>
      </c>
      <c r="L82" s="203">
        <v>45574</v>
      </c>
      <c r="M82" s="203">
        <v>45574</v>
      </c>
      <c r="N82" s="203">
        <v>45574</v>
      </c>
      <c r="O82" s="201"/>
    </row>
    <row r="83" spans="1:15" ht="13.5" thickBot="1">
      <c r="A83" s="178">
        <f t="shared" si="6"/>
        <v>70</v>
      </c>
      <c r="B83" s="161">
        <v>410</v>
      </c>
      <c r="C83" s="174" t="s">
        <v>246</v>
      </c>
      <c r="D83" s="161" t="s">
        <v>184</v>
      </c>
      <c r="E83" s="239"/>
      <c r="F83" s="220"/>
      <c r="G83" s="229">
        <f ca="1" t="shared" si="4"/>
        <v>686704</v>
      </c>
      <c r="H83" s="233">
        <f t="shared" si="5"/>
        <v>0</v>
      </c>
      <c r="I83" s="233">
        <f t="shared" si="3"/>
        <v>0</v>
      </c>
      <c r="K83" s="203">
        <v>686704</v>
      </c>
      <c r="L83" s="203">
        <v>686704</v>
      </c>
      <c r="M83" s="203">
        <v>686704</v>
      </c>
      <c r="N83" s="203">
        <v>686704</v>
      </c>
      <c r="O83" s="199"/>
    </row>
    <row r="84" spans="1:15" ht="13.5" thickBot="1">
      <c r="A84" s="178">
        <f t="shared" si="6"/>
        <v>71</v>
      </c>
      <c r="B84" s="161">
        <v>490</v>
      </c>
      <c r="C84" s="174" t="s">
        <v>247</v>
      </c>
      <c r="D84" s="161" t="s">
        <v>184</v>
      </c>
      <c r="E84" s="239"/>
      <c r="F84" s="220"/>
      <c r="G84" s="229">
        <f ca="1" t="shared" si="4"/>
        <v>90756</v>
      </c>
      <c r="H84" s="233">
        <f t="shared" si="5"/>
        <v>0</v>
      </c>
      <c r="I84" s="233">
        <f t="shared" si="3"/>
        <v>0</v>
      </c>
      <c r="K84" s="203">
        <v>90756</v>
      </c>
      <c r="L84" s="203">
        <v>90756</v>
      </c>
      <c r="M84" s="203">
        <v>90756</v>
      </c>
      <c r="N84" s="203">
        <v>90756</v>
      </c>
      <c r="O84" s="201"/>
    </row>
    <row r="85" spans="1:15" ht="13.5" thickBot="1">
      <c r="A85" s="178">
        <f t="shared" si="6"/>
        <v>72</v>
      </c>
      <c r="B85" s="161">
        <v>660</v>
      </c>
      <c r="C85" s="174" t="s">
        <v>248</v>
      </c>
      <c r="D85" s="161" t="s">
        <v>184</v>
      </c>
      <c r="E85" s="239"/>
      <c r="F85" s="220"/>
      <c r="G85" s="229">
        <f ca="1" t="shared" si="4"/>
        <v>3770</v>
      </c>
      <c r="H85" s="233">
        <f t="shared" si="5"/>
        <v>0</v>
      </c>
      <c r="I85" s="233">
        <f t="shared" si="3"/>
        <v>0</v>
      </c>
      <c r="K85" s="203">
        <v>3770</v>
      </c>
      <c r="L85" s="203">
        <v>4855</v>
      </c>
      <c r="M85" s="203">
        <v>5921</v>
      </c>
      <c r="N85" s="203">
        <v>5745</v>
      </c>
      <c r="O85" s="199"/>
    </row>
    <row r="86" spans="1:15" ht="13.5" thickBot="1">
      <c r="A86" s="178">
        <f t="shared" si="6"/>
        <v>73</v>
      </c>
      <c r="B86" s="161">
        <v>670</v>
      </c>
      <c r="C86" s="174" t="s">
        <v>249</v>
      </c>
      <c r="D86" s="161" t="s">
        <v>184</v>
      </c>
      <c r="E86" s="239"/>
      <c r="F86" s="220"/>
      <c r="G86" s="229">
        <f ca="1" t="shared" si="4"/>
        <v>5015</v>
      </c>
      <c r="H86" s="233">
        <f t="shared" si="5"/>
        <v>0</v>
      </c>
      <c r="I86" s="233">
        <f t="shared" si="3"/>
        <v>0</v>
      </c>
      <c r="K86" s="203">
        <v>5015</v>
      </c>
      <c r="L86" s="203">
        <v>5384</v>
      </c>
      <c r="M86" s="203">
        <v>5677</v>
      </c>
      <c r="N86" s="203">
        <v>5442</v>
      </c>
      <c r="O86" s="201"/>
    </row>
    <row r="87" spans="1:15" ht="13.5" thickBot="1">
      <c r="A87" s="178">
        <f t="shared" si="6"/>
        <v>74</v>
      </c>
      <c r="B87" s="161">
        <v>680</v>
      </c>
      <c r="C87" s="174" t="s">
        <v>250</v>
      </c>
      <c r="D87" s="161" t="s">
        <v>184</v>
      </c>
      <c r="E87" s="239"/>
      <c r="F87" s="220"/>
      <c r="G87" s="229">
        <f ca="1" t="shared" si="4"/>
        <v>2010</v>
      </c>
      <c r="H87" s="233">
        <f t="shared" si="5"/>
        <v>0</v>
      </c>
      <c r="I87" s="233">
        <f t="shared" si="3"/>
        <v>0</v>
      </c>
      <c r="K87" s="203">
        <v>2010</v>
      </c>
      <c r="L87" s="203">
        <v>2719</v>
      </c>
      <c r="M87" s="203">
        <v>2840</v>
      </c>
      <c r="N87" s="203">
        <v>2084</v>
      </c>
      <c r="O87" s="199"/>
    </row>
    <row r="88" spans="1:15" ht="13.5" thickBot="1">
      <c r="A88" s="178">
        <f t="shared" si="6"/>
        <v>75</v>
      </c>
      <c r="B88" s="161">
        <v>690</v>
      </c>
      <c r="C88" s="174" t="s">
        <v>251</v>
      </c>
      <c r="D88" s="161" t="s">
        <v>184</v>
      </c>
      <c r="E88" s="239"/>
      <c r="F88" s="220"/>
      <c r="G88" s="229">
        <f ca="1" t="shared" si="4"/>
        <v>3402</v>
      </c>
      <c r="H88" s="233">
        <f t="shared" si="5"/>
        <v>0</v>
      </c>
      <c r="I88" s="233">
        <f t="shared" si="3"/>
        <v>0</v>
      </c>
      <c r="K88" s="203">
        <v>3402</v>
      </c>
      <c r="L88" s="203">
        <v>4139</v>
      </c>
      <c r="M88" s="203">
        <v>4963</v>
      </c>
      <c r="N88" s="203">
        <v>3991</v>
      </c>
      <c r="O88" s="201"/>
    </row>
    <row r="89" spans="1:15" ht="13.5" thickBot="1">
      <c r="A89" s="178">
        <f t="shared" si="6"/>
        <v>76</v>
      </c>
      <c r="B89" s="161">
        <v>700</v>
      </c>
      <c r="C89" s="174" t="s">
        <v>252</v>
      </c>
      <c r="D89" s="161" t="s">
        <v>184</v>
      </c>
      <c r="E89" s="239"/>
      <c r="F89" s="220"/>
      <c r="G89" s="229">
        <f ca="1" t="shared" si="4"/>
        <v>8533</v>
      </c>
      <c r="H89" s="233">
        <f t="shared" si="5"/>
        <v>0</v>
      </c>
      <c r="I89" s="233">
        <f t="shared" si="3"/>
        <v>0</v>
      </c>
      <c r="K89" s="203">
        <v>8533</v>
      </c>
      <c r="L89" s="203">
        <v>9598</v>
      </c>
      <c r="M89" s="203">
        <v>11594</v>
      </c>
      <c r="N89" s="203">
        <v>9285</v>
      </c>
      <c r="O89" s="199"/>
    </row>
    <row r="90" spans="1:15" ht="13.5" thickBot="1">
      <c r="A90" s="178">
        <f t="shared" si="6"/>
        <v>77</v>
      </c>
      <c r="B90" s="161">
        <v>710</v>
      </c>
      <c r="C90" s="174" t="s">
        <v>253</v>
      </c>
      <c r="D90" s="161" t="s">
        <v>184</v>
      </c>
      <c r="E90" s="239"/>
      <c r="F90" s="220"/>
      <c r="G90" s="229">
        <f ca="1" t="shared" si="4"/>
        <v>4279</v>
      </c>
      <c r="H90" s="233">
        <f t="shared" si="5"/>
        <v>0</v>
      </c>
      <c r="I90" s="233">
        <f t="shared" si="3"/>
        <v>0</v>
      </c>
      <c r="K90" s="203">
        <v>4279</v>
      </c>
      <c r="L90" s="203">
        <v>5649</v>
      </c>
      <c r="M90" s="203">
        <v>3589</v>
      </c>
      <c r="N90" s="203">
        <v>5192</v>
      </c>
      <c r="O90" s="201"/>
    </row>
    <row r="91" spans="1:15" ht="13.5" thickBot="1">
      <c r="A91" s="178">
        <f t="shared" si="6"/>
        <v>78</v>
      </c>
      <c r="B91" s="161">
        <v>720</v>
      </c>
      <c r="C91" s="174" t="s">
        <v>254</v>
      </c>
      <c r="D91" s="161" t="s">
        <v>184</v>
      </c>
      <c r="E91" s="239"/>
      <c r="F91" s="220"/>
      <c r="G91" s="229">
        <f ca="1" t="shared" si="4"/>
        <v>14465</v>
      </c>
      <c r="H91" s="233">
        <f t="shared" si="5"/>
        <v>0</v>
      </c>
      <c r="I91" s="233">
        <f t="shared" si="3"/>
        <v>0</v>
      </c>
      <c r="K91" s="203">
        <v>14465</v>
      </c>
      <c r="L91" s="203">
        <v>9806</v>
      </c>
      <c r="M91" s="203">
        <v>11137</v>
      </c>
      <c r="N91" s="203">
        <v>12641</v>
      </c>
      <c r="O91" s="199"/>
    </row>
    <row r="92" spans="1:15" ht="13.5" thickBot="1">
      <c r="A92" s="178">
        <f t="shared" si="6"/>
        <v>79</v>
      </c>
      <c r="B92" s="161">
        <v>730</v>
      </c>
      <c r="C92" s="174" t="s">
        <v>255</v>
      </c>
      <c r="D92" s="161" t="s">
        <v>184</v>
      </c>
      <c r="E92" s="239"/>
      <c r="F92" s="220"/>
      <c r="G92" s="229">
        <f ca="1" t="shared" si="4"/>
        <v>1997</v>
      </c>
      <c r="H92" s="233">
        <f t="shared" si="5"/>
        <v>0</v>
      </c>
      <c r="I92" s="233">
        <f t="shared" si="3"/>
        <v>0</v>
      </c>
      <c r="K92" s="203">
        <v>1997</v>
      </c>
      <c r="L92" s="203">
        <v>2096</v>
      </c>
      <c r="M92" s="203">
        <v>1800</v>
      </c>
      <c r="N92" s="203">
        <v>1954</v>
      </c>
      <c r="O92" s="201"/>
    </row>
    <row r="93" spans="1:15" ht="13.5" thickBot="1">
      <c r="A93" s="178">
        <f t="shared" si="6"/>
        <v>80</v>
      </c>
      <c r="B93" s="161">
        <v>740</v>
      </c>
      <c r="C93" s="174" t="s">
        <v>256</v>
      </c>
      <c r="D93" s="161" t="s">
        <v>184</v>
      </c>
      <c r="E93" s="239"/>
      <c r="F93" s="220"/>
      <c r="G93" s="229">
        <f ca="1" t="shared" si="4"/>
        <v>2236</v>
      </c>
      <c r="H93" s="233">
        <f t="shared" si="5"/>
        <v>0</v>
      </c>
      <c r="I93" s="233">
        <f t="shared" si="3"/>
        <v>0</v>
      </c>
      <c r="K93" s="203">
        <v>2236</v>
      </c>
      <c r="L93" s="203">
        <v>2818</v>
      </c>
      <c r="M93" s="203">
        <v>4832</v>
      </c>
      <c r="N93" s="203">
        <v>2733</v>
      </c>
      <c r="O93" s="199"/>
    </row>
    <row r="94" spans="1:15" ht="13.5" thickBot="1">
      <c r="A94" s="178">
        <f t="shared" si="6"/>
        <v>81</v>
      </c>
      <c r="B94" s="161">
        <v>750</v>
      </c>
      <c r="C94" s="174" t="s">
        <v>257</v>
      </c>
      <c r="D94" s="161" t="s">
        <v>184</v>
      </c>
      <c r="E94" s="239"/>
      <c r="F94" s="220"/>
      <c r="G94" s="229">
        <f ca="1" t="shared" si="4"/>
        <v>876</v>
      </c>
      <c r="H94" s="233">
        <f t="shared" si="5"/>
        <v>0</v>
      </c>
      <c r="I94" s="233">
        <f t="shared" si="3"/>
        <v>0</v>
      </c>
      <c r="K94" s="203">
        <v>876</v>
      </c>
      <c r="L94" s="203">
        <v>1121</v>
      </c>
      <c r="M94" s="203">
        <v>2442</v>
      </c>
      <c r="N94" s="203">
        <v>1773</v>
      </c>
      <c r="O94" s="201"/>
    </row>
    <row r="95" spans="1:15" ht="13.5" thickBot="1">
      <c r="A95" s="178">
        <f t="shared" si="6"/>
        <v>82</v>
      </c>
      <c r="B95" s="161">
        <v>751</v>
      </c>
      <c r="C95" s="174" t="s">
        <v>258</v>
      </c>
      <c r="D95" s="161" t="s">
        <v>184</v>
      </c>
      <c r="E95" s="239"/>
      <c r="F95" s="220"/>
      <c r="G95" s="229">
        <f ca="1" t="shared" si="4"/>
        <v>25819</v>
      </c>
      <c r="H95" s="233">
        <f t="shared" si="5"/>
        <v>0</v>
      </c>
      <c r="I95" s="233">
        <f t="shared" si="3"/>
        <v>0</v>
      </c>
      <c r="K95" s="203">
        <v>25819</v>
      </c>
      <c r="L95" s="203">
        <v>25819</v>
      </c>
      <c r="M95" s="203">
        <v>25819</v>
      </c>
      <c r="N95" s="203">
        <v>25819</v>
      </c>
      <c r="O95" s="199"/>
    </row>
    <row r="96" spans="1:15" ht="13.5" thickBot="1">
      <c r="A96" s="178">
        <f t="shared" si="6"/>
        <v>83</v>
      </c>
      <c r="B96" s="161">
        <v>760</v>
      </c>
      <c r="C96" s="175" t="s">
        <v>259</v>
      </c>
      <c r="D96" s="161" t="s">
        <v>184</v>
      </c>
      <c r="E96" s="239"/>
      <c r="F96" s="220"/>
      <c r="G96" s="229">
        <f ca="1" t="shared" si="4"/>
        <v>5768</v>
      </c>
      <c r="H96" s="233">
        <f t="shared" si="5"/>
        <v>0</v>
      </c>
      <c r="I96" s="233">
        <f t="shared" si="3"/>
        <v>0</v>
      </c>
      <c r="K96" s="203">
        <v>5768</v>
      </c>
      <c r="L96" s="203">
        <v>5768</v>
      </c>
      <c r="M96" s="203">
        <v>5768</v>
      </c>
      <c r="N96" s="203">
        <v>5768</v>
      </c>
      <c r="O96" s="201"/>
    </row>
    <row r="97" spans="1:15" ht="13.5" thickBot="1">
      <c r="A97" s="178">
        <f t="shared" si="6"/>
        <v>84</v>
      </c>
      <c r="B97" s="161">
        <v>761</v>
      </c>
      <c r="C97" s="174" t="s">
        <v>260</v>
      </c>
      <c r="D97" s="161" t="s">
        <v>184</v>
      </c>
      <c r="E97" s="239"/>
      <c r="F97" s="220"/>
      <c r="G97" s="229">
        <f ca="1" t="shared" si="4"/>
        <v>5244</v>
      </c>
      <c r="H97" s="233">
        <f t="shared" si="5"/>
        <v>0</v>
      </c>
      <c r="I97" s="233">
        <f t="shared" si="3"/>
        <v>0</v>
      </c>
      <c r="K97" s="203">
        <v>5244</v>
      </c>
      <c r="L97" s="203">
        <v>5244</v>
      </c>
      <c r="M97" s="203">
        <v>5244</v>
      </c>
      <c r="N97" s="203">
        <v>5244</v>
      </c>
      <c r="O97" s="199"/>
    </row>
    <row r="98" spans="1:15" ht="13.5" thickBot="1">
      <c r="A98" s="178">
        <f t="shared" si="6"/>
        <v>85</v>
      </c>
      <c r="B98" s="161">
        <v>780</v>
      </c>
      <c r="C98" s="174" t="s">
        <v>261</v>
      </c>
      <c r="D98" s="161" t="s">
        <v>184</v>
      </c>
      <c r="E98" s="239"/>
      <c r="F98" s="220"/>
      <c r="G98" s="229">
        <f ca="1" t="shared" si="4"/>
        <v>42441</v>
      </c>
      <c r="H98" s="233">
        <f t="shared" si="5"/>
        <v>0</v>
      </c>
      <c r="I98" s="233">
        <f t="shared" si="3"/>
        <v>0</v>
      </c>
      <c r="K98" s="203">
        <v>42441</v>
      </c>
      <c r="L98" s="203">
        <v>42441</v>
      </c>
      <c r="M98" s="203">
        <v>42441</v>
      </c>
      <c r="N98" s="203">
        <v>42441</v>
      </c>
      <c r="O98" s="201"/>
    </row>
    <row r="99" spans="1:15" ht="13.5" thickBot="1">
      <c r="A99" s="178">
        <f t="shared" si="6"/>
        <v>86</v>
      </c>
      <c r="B99" s="161">
        <v>790</v>
      </c>
      <c r="C99" s="174" t="s">
        <v>262</v>
      </c>
      <c r="D99" s="161" t="s">
        <v>184</v>
      </c>
      <c r="E99" s="239"/>
      <c r="F99" s="220"/>
      <c r="G99" s="229">
        <f ca="1" t="shared" si="4"/>
        <v>18561</v>
      </c>
      <c r="H99" s="233">
        <f t="shared" si="5"/>
        <v>0</v>
      </c>
      <c r="I99" s="233">
        <f t="shared" si="3"/>
        <v>0</v>
      </c>
      <c r="K99" s="203">
        <v>18561</v>
      </c>
      <c r="L99" s="203">
        <v>18561</v>
      </c>
      <c r="M99" s="203">
        <v>18561</v>
      </c>
      <c r="N99" s="203">
        <v>18561</v>
      </c>
      <c r="O99" s="199"/>
    </row>
    <row r="100" spans="1:15" ht="13.5" thickBot="1">
      <c r="A100" s="178">
        <f t="shared" si="6"/>
        <v>87</v>
      </c>
      <c r="B100" s="161">
        <v>800</v>
      </c>
      <c r="C100" s="174" t="s">
        <v>263</v>
      </c>
      <c r="D100" s="161" t="s">
        <v>184</v>
      </c>
      <c r="E100" s="239"/>
      <c r="F100" s="220"/>
      <c r="G100" s="229">
        <f ca="1" t="shared" si="4"/>
        <v>80090</v>
      </c>
      <c r="H100" s="233">
        <f t="shared" si="5"/>
        <v>0</v>
      </c>
      <c r="I100" s="233">
        <f t="shared" si="3"/>
        <v>0</v>
      </c>
      <c r="K100" s="203">
        <v>80090</v>
      </c>
      <c r="L100" s="203">
        <v>80090</v>
      </c>
      <c r="M100" s="203">
        <v>80090</v>
      </c>
      <c r="N100" s="203">
        <v>80090</v>
      </c>
      <c r="O100" s="201"/>
    </row>
    <row r="101" spans="1:15" ht="13.5" thickBot="1">
      <c r="A101" s="178">
        <f t="shared" si="6"/>
        <v>88</v>
      </c>
      <c r="B101" s="161">
        <v>810</v>
      </c>
      <c r="C101" s="174" t="s">
        <v>264</v>
      </c>
      <c r="D101" s="161" t="s">
        <v>184</v>
      </c>
      <c r="E101" s="239"/>
      <c r="F101" s="220"/>
      <c r="G101" s="229">
        <f ca="1" t="shared" si="4"/>
        <v>31777</v>
      </c>
      <c r="H101" s="233">
        <f t="shared" si="5"/>
        <v>0</v>
      </c>
      <c r="I101" s="233">
        <f t="shared" si="3"/>
        <v>0</v>
      </c>
      <c r="K101" s="203">
        <v>31777</v>
      </c>
      <c r="L101" s="203">
        <v>31777</v>
      </c>
      <c r="M101" s="203">
        <v>31777</v>
      </c>
      <c r="N101" s="203">
        <v>31777</v>
      </c>
      <c r="O101" s="199"/>
    </row>
    <row r="102" spans="1:15" ht="13.5" thickBot="1">
      <c r="A102" s="178">
        <f t="shared" si="6"/>
        <v>89</v>
      </c>
      <c r="B102" s="161">
        <v>811</v>
      </c>
      <c r="C102" s="174" t="s">
        <v>265</v>
      </c>
      <c r="D102" s="161" t="s">
        <v>184</v>
      </c>
      <c r="E102" s="239"/>
      <c r="F102" s="220"/>
      <c r="G102" s="229">
        <f ca="1" t="shared" si="4"/>
        <v>2781</v>
      </c>
      <c r="H102" s="233">
        <f t="shared" si="5"/>
        <v>0</v>
      </c>
      <c r="I102" s="233">
        <f t="shared" si="3"/>
        <v>0</v>
      </c>
      <c r="K102" s="203">
        <v>2781</v>
      </c>
      <c r="L102" s="203">
        <v>2781</v>
      </c>
      <c r="M102" s="203">
        <v>2781</v>
      </c>
      <c r="N102" s="203">
        <v>2781</v>
      </c>
      <c r="O102" s="201"/>
    </row>
    <row r="103" spans="1:15" ht="13.5" thickBot="1">
      <c r="A103" s="178">
        <f t="shared" si="6"/>
        <v>90</v>
      </c>
      <c r="B103" s="161">
        <v>816</v>
      </c>
      <c r="C103" s="174" t="s">
        <v>266</v>
      </c>
      <c r="D103" s="161" t="s">
        <v>184</v>
      </c>
      <c r="E103" s="239"/>
      <c r="F103" s="220"/>
      <c r="G103" s="229">
        <f ca="1" t="shared" si="4"/>
        <v>5613</v>
      </c>
      <c r="H103" s="233">
        <f t="shared" si="5"/>
        <v>0</v>
      </c>
      <c r="I103" s="233">
        <f t="shared" si="3"/>
        <v>0</v>
      </c>
      <c r="K103" s="203">
        <v>5613</v>
      </c>
      <c r="L103" s="203">
        <v>5613</v>
      </c>
      <c r="M103" s="203">
        <v>5613</v>
      </c>
      <c r="N103" s="203">
        <v>5613</v>
      </c>
      <c r="O103" s="199"/>
    </row>
    <row r="104" spans="1:15" ht="24.75" customHeight="1" thickBot="1">
      <c r="A104" s="178">
        <f t="shared" si="6"/>
        <v>91</v>
      </c>
      <c r="B104" s="161">
        <v>817</v>
      </c>
      <c r="C104" s="174" t="s">
        <v>267</v>
      </c>
      <c r="D104" s="161" t="s">
        <v>184</v>
      </c>
      <c r="E104" s="239"/>
      <c r="F104" s="220"/>
      <c r="G104" s="229">
        <f ca="1" t="shared" si="4"/>
        <v>490</v>
      </c>
      <c r="H104" s="233">
        <f t="shared" si="5"/>
        <v>0</v>
      </c>
      <c r="I104" s="233">
        <f t="shared" si="3"/>
        <v>0</v>
      </c>
      <c r="K104" s="202">
        <v>490</v>
      </c>
      <c r="L104" s="202">
        <v>490</v>
      </c>
      <c r="M104" s="202">
        <v>490</v>
      </c>
      <c r="N104" s="202">
        <v>490</v>
      </c>
      <c r="O104" s="201"/>
    </row>
    <row r="105" spans="1:15" ht="13.5" thickBot="1">
      <c r="A105" s="178">
        <f t="shared" si="6"/>
        <v>92</v>
      </c>
      <c r="B105" s="161">
        <v>820</v>
      </c>
      <c r="C105" s="174" t="s">
        <v>268</v>
      </c>
      <c r="D105" s="161" t="s">
        <v>184</v>
      </c>
      <c r="E105" s="239"/>
      <c r="F105" s="220"/>
      <c r="G105" s="229">
        <f ca="1" t="shared" si="4"/>
        <v>37153</v>
      </c>
      <c r="H105" s="233">
        <f t="shared" si="5"/>
        <v>0</v>
      </c>
      <c r="I105" s="233">
        <f t="shared" si="3"/>
        <v>0</v>
      </c>
      <c r="K105" s="203">
        <v>37153</v>
      </c>
      <c r="L105" s="203">
        <v>37153</v>
      </c>
      <c r="M105" s="203">
        <v>37153</v>
      </c>
      <c r="N105" s="203">
        <v>37153</v>
      </c>
      <c r="O105" s="199"/>
    </row>
    <row r="106" spans="1:15" ht="13.5" thickBot="1">
      <c r="A106" s="178">
        <f t="shared" si="6"/>
        <v>93</v>
      </c>
      <c r="B106" s="178">
        <v>830</v>
      </c>
      <c r="C106" s="172" t="s">
        <v>269</v>
      </c>
      <c r="D106" s="171" t="s">
        <v>228</v>
      </c>
      <c r="E106" s="239"/>
      <c r="F106" s="220"/>
      <c r="G106" s="229">
        <f ca="1" t="shared" si="4"/>
        <v>7265</v>
      </c>
      <c r="H106" s="233">
        <f t="shared" si="5"/>
        <v>0</v>
      </c>
      <c r="I106" s="233">
        <f t="shared" si="3"/>
        <v>0</v>
      </c>
      <c r="K106" s="213">
        <v>7265</v>
      </c>
      <c r="L106" s="213">
        <v>7265</v>
      </c>
      <c r="M106" s="213">
        <v>7265</v>
      </c>
      <c r="N106" s="213">
        <v>7265</v>
      </c>
      <c r="O106" s="201"/>
    </row>
    <row r="107" spans="1:15" ht="13.5" thickBot="1">
      <c r="A107" s="178">
        <f t="shared" si="6"/>
        <v>94</v>
      </c>
      <c r="B107" s="243"/>
      <c r="C107" s="290" t="s">
        <v>387</v>
      </c>
      <c r="D107" s="171" t="s">
        <v>228</v>
      </c>
      <c r="E107" s="239"/>
      <c r="F107" s="220"/>
      <c r="G107" s="229">
        <f ca="1" t="shared" si="4"/>
        <v>7265</v>
      </c>
      <c r="H107" s="233">
        <f aca="true" t="shared" si="7" ref="H107:H116">E107*$G107</f>
        <v>0</v>
      </c>
      <c r="I107" s="233">
        <f aca="true" t="shared" si="8" ref="I107:I116">F107*$G107</f>
        <v>0</v>
      </c>
      <c r="K107" s="198">
        <v>7265</v>
      </c>
      <c r="L107" s="198">
        <v>7265</v>
      </c>
      <c r="M107" s="198">
        <v>7265</v>
      </c>
      <c r="N107" s="198">
        <v>7265</v>
      </c>
      <c r="O107" s="201"/>
    </row>
    <row r="108" spans="1:15" ht="13.5" thickBot="1">
      <c r="A108" s="178">
        <f t="shared" si="6"/>
        <v>95</v>
      </c>
      <c r="B108" s="160"/>
      <c r="C108" s="296"/>
      <c r="D108" s="297"/>
      <c r="E108" s="239"/>
      <c r="F108" s="220"/>
      <c r="G108" s="298"/>
      <c r="H108" s="233">
        <f t="shared" si="7"/>
        <v>0</v>
      </c>
      <c r="I108" s="233">
        <f t="shared" si="8"/>
        <v>0</v>
      </c>
      <c r="K108" s="198"/>
      <c r="L108" s="198"/>
      <c r="M108" s="242"/>
      <c r="N108" s="198"/>
      <c r="O108" s="201"/>
    </row>
    <row r="109" spans="1:15" ht="13.5" thickBot="1">
      <c r="A109" s="178">
        <f t="shared" si="6"/>
        <v>96</v>
      </c>
      <c r="B109" s="160"/>
      <c r="C109" s="296"/>
      <c r="D109" s="297"/>
      <c r="E109" s="239"/>
      <c r="F109" s="220"/>
      <c r="G109" s="298"/>
      <c r="H109" s="233">
        <f t="shared" si="7"/>
        <v>0</v>
      </c>
      <c r="I109" s="233">
        <f t="shared" si="8"/>
        <v>0</v>
      </c>
      <c r="K109" s="198"/>
      <c r="L109" s="198"/>
      <c r="M109" s="242"/>
      <c r="N109" s="198"/>
      <c r="O109" s="201"/>
    </row>
    <row r="110" spans="1:15" ht="13.5" thickBot="1">
      <c r="A110" s="178">
        <f t="shared" si="6"/>
        <v>97</v>
      </c>
      <c r="B110" s="160"/>
      <c r="C110" s="296"/>
      <c r="D110" s="297"/>
      <c r="E110" s="239"/>
      <c r="F110" s="220"/>
      <c r="G110" s="298"/>
      <c r="H110" s="233">
        <f t="shared" si="7"/>
        <v>0</v>
      </c>
      <c r="I110" s="233">
        <f t="shared" si="8"/>
        <v>0</v>
      </c>
      <c r="K110" s="198"/>
      <c r="L110" s="198"/>
      <c r="M110" s="242"/>
      <c r="N110" s="198"/>
      <c r="O110" s="201"/>
    </row>
    <row r="111" spans="1:15" ht="13.5" thickBot="1">
      <c r="A111" s="178">
        <f t="shared" si="6"/>
        <v>98</v>
      </c>
      <c r="B111" s="160"/>
      <c r="C111" s="296"/>
      <c r="D111" s="297"/>
      <c r="E111" s="239"/>
      <c r="F111" s="220"/>
      <c r="G111" s="298"/>
      <c r="H111" s="233">
        <f t="shared" si="7"/>
        <v>0</v>
      </c>
      <c r="I111" s="233">
        <f t="shared" si="8"/>
        <v>0</v>
      </c>
      <c r="K111" s="198"/>
      <c r="L111" s="198"/>
      <c r="M111" s="242"/>
      <c r="N111" s="198"/>
      <c r="O111" s="201"/>
    </row>
    <row r="112" spans="1:15" ht="13.5" thickBot="1">
      <c r="A112" s="178">
        <f t="shared" si="6"/>
        <v>99</v>
      </c>
      <c r="B112" s="160"/>
      <c r="C112" s="296"/>
      <c r="D112" s="297"/>
      <c r="E112" s="239"/>
      <c r="F112" s="220"/>
      <c r="G112" s="298"/>
      <c r="H112" s="233">
        <f t="shared" si="7"/>
        <v>0</v>
      </c>
      <c r="I112" s="233">
        <f t="shared" si="8"/>
        <v>0</v>
      </c>
      <c r="K112" s="198"/>
      <c r="L112" s="198"/>
      <c r="M112" s="242"/>
      <c r="N112" s="198"/>
      <c r="O112" s="201"/>
    </row>
    <row r="113" spans="1:15" ht="13.5" thickBot="1">
      <c r="A113" s="178">
        <f t="shared" si="6"/>
        <v>100</v>
      </c>
      <c r="B113" s="160"/>
      <c r="C113" s="296"/>
      <c r="D113" s="158"/>
      <c r="E113" s="239"/>
      <c r="F113" s="220"/>
      <c r="G113" s="298"/>
      <c r="H113" s="233">
        <f t="shared" si="7"/>
        <v>0</v>
      </c>
      <c r="I113" s="233">
        <f t="shared" si="8"/>
        <v>0</v>
      </c>
      <c r="K113" s="198"/>
      <c r="L113" s="198"/>
      <c r="M113" s="242"/>
      <c r="N113" s="198"/>
      <c r="O113" s="201"/>
    </row>
    <row r="114" spans="1:15" ht="13.5" thickBot="1">
      <c r="A114" s="178">
        <f t="shared" si="6"/>
        <v>101</v>
      </c>
      <c r="B114" s="160"/>
      <c r="C114" s="296"/>
      <c r="D114" s="297"/>
      <c r="E114" s="239"/>
      <c r="F114" s="220"/>
      <c r="G114" s="298"/>
      <c r="H114" s="233">
        <f t="shared" si="7"/>
        <v>0</v>
      </c>
      <c r="I114" s="233">
        <f t="shared" si="8"/>
        <v>0</v>
      </c>
      <c r="K114" s="198"/>
      <c r="L114" s="198"/>
      <c r="M114" s="242"/>
      <c r="N114" s="198"/>
      <c r="O114" s="201"/>
    </row>
    <row r="115" spans="1:15" ht="13.5" thickBot="1">
      <c r="A115" s="178">
        <f t="shared" si="6"/>
        <v>102</v>
      </c>
      <c r="B115" s="160"/>
      <c r="C115" s="296"/>
      <c r="D115" s="297"/>
      <c r="E115" s="239"/>
      <c r="F115" s="220"/>
      <c r="G115" s="298"/>
      <c r="H115" s="233">
        <f t="shared" si="7"/>
        <v>0</v>
      </c>
      <c r="I115" s="233">
        <f t="shared" si="8"/>
        <v>0</v>
      </c>
      <c r="K115" s="198"/>
      <c r="L115" s="198"/>
      <c r="M115" s="242"/>
      <c r="N115" s="198"/>
      <c r="O115" s="201"/>
    </row>
    <row r="116" spans="1:15" ht="13.5" thickBot="1">
      <c r="A116" s="178">
        <f t="shared" si="6"/>
        <v>103</v>
      </c>
      <c r="B116" s="160"/>
      <c r="C116" s="296"/>
      <c r="D116" s="297"/>
      <c r="E116" s="239"/>
      <c r="F116" s="220"/>
      <c r="G116" s="298"/>
      <c r="H116" s="233">
        <f t="shared" si="7"/>
        <v>0</v>
      </c>
      <c r="I116" s="233">
        <f t="shared" si="8"/>
        <v>0</v>
      </c>
      <c r="K116" s="198"/>
      <c r="L116" s="198"/>
      <c r="M116" s="242"/>
      <c r="N116" s="198"/>
      <c r="O116" s="201"/>
    </row>
    <row r="117" spans="1:15" ht="13.5" thickBot="1">
      <c r="A117" s="339" t="s">
        <v>297</v>
      </c>
      <c r="B117" s="332"/>
      <c r="C117" s="333"/>
      <c r="D117" s="180"/>
      <c r="E117" s="223">
        <f>+SUM(E64:E105)+E106/100+E107/100+SUM(E108:E116)</f>
        <v>0</v>
      </c>
      <c r="F117" s="223">
        <f>+SUM(F64:F105)+F106/100+F107/100+SUM(F108:F116)</f>
        <v>0</v>
      </c>
      <c r="G117" s="228"/>
      <c r="H117" s="228"/>
      <c r="I117" s="228"/>
      <c r="K117" s="206"/>
      <c r="L117" s="206"/>
      <c r="M117" s="160"/>
      <c r="N117" s="206"/>
      <c r="O117" s="206"/>
    </row>
    <row r="118" spans="1:15" ht="13.5" thickBot="1">
      <c r="A118" s="339" t="s">
        <v>312</v>
      </c>
      <c r="B118" s="332"/>
      <c r="C118" s="333"/>
      <c r="D118" s="180"/>
      <c r="E118" s="230"/>
      <c r="F118" s="230" t="s">
        <v>314</v>
      </c>
      <c r="G118" s="228"/>
      <c r="H118" s="232">
        <f>+SUM(H64:H116)</f>
        <v>0</v>
      </c>
      <c r="I118" s="233">
        <f>+SUM(I64:I116)</f>
        <v>0</v>
      </c>
      <c r="K118" s="201"/>
      <c r="L118" s="201"/>
      <c r="M118" s="214"/>
      <c r="N118" s="201"/>
      <c r="O118" s="201"/>
    </row>
    <row r="119" spans="3:9" ht="23.25" customHeight="1" thickBot="1">
      <c r="C119" s="162" t="s">
        <v>320</v>
      </c>
      <c r="G119" s="188"/>
      <c r="H119" s="188"/>
      <c r="I119" s="188"/>
    </row>
    <row r="120" spans="1:17" ht="75" customHeight="1" thickBot="1">
      <c r="A120" s="334" t="s">
        <v>165</v>
      </c>
      <c r="B120" s="329" t="s">
        <v>183</v>
      </c>
      <c r="C120" s="327" t="s">
        <v>166</v>
      </c>
      <c r="D120" s="327" t="s">
        <v>167</v>
      </c>
      <c r="E120" s="236" t="s">
        <v>315</v>
      </c>
      <c r="F120" s="236" t="s">
        <v>316</v>
      </c>
      <c r="G120" s="344" t="s">
        <v>308</v>
      </c>
      <c r="H120" s="342" t="s">
        <v>181</v>
      </c>
      <c r="I120" s="342" t="s">
        <v>182</v>
      </c>
      <c r="K120" s="340" t="s">
        <v>304</v>
      </c>
      <c r="L120" s="341"/>
      <c r="M120" s="341"/>
      <c r="N120" s="341"/>
      <c r="O120" s="192"/>
      <c r="Q120" s="159">
        <v>4</v>
      </c>
    </row>
    <row r="121" spans="1:17" ht="17.25" customHeight="1" thickBot="1">
      <c r="A121" s="335"/>
      <c r="B121" s="330"/>
      <c r="C121" s="328"/>
      <c r="D121" s="328"/>
      <c r="E121" s="237">
        <f>E8</f>
        <v>2009</v>
      </c>
      <c r="F121" s="237">
        <f>F8</f>
        <v>2014</v>
      </c>
      <c r="G121" s="345"/>
      <c r="H121" s="343"/>
      <c r="I121" s="343"/>
      <c r="K121" s="193" t="s">
        <v>168</v>
      </c>
      <c r="L121" s="193" t="s">
        <v>169</v>
      </c>
      <c r="M121" s="194" t="s">
        <v>170</v>
      </c>
      <c r="N121" s="193" t="s">
        <v>171</v>
      </c>
      <c r="O121" s="193"/>
      <c r="Q121" s="166" t="s">
        <v>168</v>
      </c>
    </row>
    <row r="122" spans="1:17" ht="13.5" thickBot="1">
      <c r="A122" s="339" t="s">
        <v>298</v>
      </c>
      <c r="B122" s="332"/>
      <c r="C122" s="333"/>
      <c r="D122" s="180"/>
      <c r="E122" s="231">
        <f>+E117</f>
        <v>0</v>
      </c>
      <c r="F122" s="231">
        <f>+F117</f>
        <v>0</v>
      </c>
      <c r="G122" s="228"/>
      <c r="H122" s="228"/>
      <c r="I122" s="228"/>
      <c r="K122" s="211"/>
      <c r="L122" s="211"/>
      <c r="M122" s="212"/>
      <c r="N122" s="211"/>
      <c r="O122" s="193"/>
      <c r="Q122" s="166"/>
    </row>
    <row r="123" spans="1:17" ht="13.5" thickBot="1">
      <c r="A123" s="339" t="s">
        <v>313</v>
      </c>
      <c r="B123" s="332"/>
      <c r="C123" s="333"/>
      <c r="D123" s="180"/>
      <c r="E123" s="230"/>
      <c r="F123" s="230"/>
      <c r="G123" s="228"/>
      <c r="H123" s="232">
        <f>+H118</f>
        <v>0</v>
      </c>
      <c r="I123" s="233">
        <f>+I118</f>
        <v>0</v>
      </c>
      <c r="K123" s="211"/>
      <c r="L123" s="211"/>
      <c r="M123" s="212"/>
      <c r="N123" s="211"/>
      <c r="O123" s="193"/>
      <c r="Q123" s="166"/>
    </row>
    <row r="124" spans="1:17" ht="14.25" customHeight="1" thickBot="1" thickTop="1">
      <c r="A124" s="181">
        <f>+A116+1</f>
        <v>104</v>
      </c>
      <c r="B124" s="168">
        <v>840</v>
      </c>
      <c r="C124" s="169" t="s">
        <v>273</v>
      </c>
      <c r="D124" s="168" t="s">
        <v>271</v>
      </c>
      <c r="E124" s="239"/>
      <c r="F124" s="220"/>
      <c r="G124" s="229">
        <f ca="1">OFFSET(J124,0,$Q$7)</f>
        <v>726</v>
      </c>
      <c r="H124" s="234">
        <f>E124*$G124</f>
        <v>0</v>
      </c>
      <c r="I124" s="234">
        <f aca="true" t="shared" si="9" ref="I124:I151">F124*$G124</f>
        <v>0</v>
      </c>
      <c r="K124" s="215">
        <v>726</v>
      </c>
      <c r="L124" s="215">
        <v>726</v>
      </c>
      <c r="M124" s="215">
        <v>726</v>
      </c>
      <c r="N124" s="215">
        <v>726</v>
      </c>
      <c r="O124" s="199"/>
      <c r="Q124" s="166" t="s">
        <v>169</v>
      </c>
    </row>
    <row r="125" spans="1:17" ht="15" customHeight="1" thickBot="1">
      <c r="A125" s="178">
        <f>+A124+1</f>
        <v>105</v>
      </c>
      <c r="B125" s="171">
        <v>850</v>
      </c>
      <c r="C125" s="172" t="s">
        <v>274</v>
      </c>
      <c r="D125" s="171" t="s">
        <v>271</v>
      </c>
      <c r="E125" s="239"/>
      <c r="F125" s="220"/>
      <c r="G125" s="229">
        <f aca="true" ca="1" t="shared" si="10" ref="G125:G151">OFFSET(J125,0,$Q$7)</f>
        <v>306</v>
      </c>
      <c r="H125" s="233">
        <f aca="true" t="shared" si="11" ref="H125:H151">E125*$G125</f>
        <v>0</v>
      </c>
      <c r="I125" s="233">
        <f t="shared" si="9"/>
        <v>0</v>
      </c>
      <c r="K125" s="216">
        <v>306</v>
      </c>
      <c r="L125" s="216">
        <v>169</v>
      </c>
      <c r="M125" s="216">
        <v>337</v>
      </c>
      <c r="N125" s="216">
        <v>803</v>
      </c>
      <c r="O125" s="201"/>
      <c r="Q125" s="173" t="s">
        <v>170</v>
      </c>
    </row>
    <row r="126" spans="1:17" ht="12.75" customHeight="1" thickBot="1">
      <c r="A126" s="178">
        <f aca="true" t="shared" si="12" ref="A126:A150">+A125+1</f>
        <v>106</v>
      </c>
      <c r="B126" s="161">
        <v>860</v>
      </c>
      <c r="C126" s="174" t="s">
        <v>275</v>
      </c>
      <c r="D126" s="161" t="s">
        <v>271</v>
      </c>
      <c r="E126" s="239"/>
      <c r="F126" s="220"/>
      <c r="G126" s="229">
        <f ca="1" t="shared" si="10"/>
        <v>698</v>
      </c>
      <c r="H126" s="233">
        <f t="shared" si="11"/>
        <v>0</v>
      </c>
      <c r="I126" s="233">
        <f t="shared" si="9"/>
        <v>0</v>
      </c>
      <c r="K126" s="202">
        <v>698</v>
      </c>
      <c r="L126" s="202">
        <v>730</v>
      </c>
      <c r="M126" s="202">
        <v>813</v>
      </c>
      <c r="N126" s="202">
        <v>811</v>
      </c>
      <c r="O126" s="199"/>
      <c r="Q126" s="166" t="s">
        <v>171</v>
      </c>
    </row>
    <row r="127" spans="1:15" ht="13.5" thickBot="1">
      <c r="A127" s="178">
        <f t="shared" si="12"/>
        <v>107</v>
      </c>
      <c r="B127" s="161">
        <v>870</v>
      </c>
      <c r="C127" s="174" t="s">
        <v>276</v>
      </c>
      <c r="D127" s="161" t="s">
        <v>271</v>
      </c>
      <c r="E127" s="239"/>
      <c r="F127" s="220"/>
      <c r="G127" s="229">
        <f ca="1" t="shared" si="10"/>
        <v>1188</v>
      </c>
      <c r="H127" s="233">
        <f t="shared" si="11"/>
        <v>0</v>
      </c>
      <c r="I127" s="233">
        <f t="shared" si="9"/>
        <v>0</v>
      </c>
      <c r="K127" s="202">
        <v>1188</v>
      </c>
      <c r="L127" s="202">
        <v>1293</v>
      </c>
      <c r="M127" s="202">
        <v>1222</v>
      </c>
      <c r="N127" s="202">
        <v>1064</v>
      </c>
      <c r="O127" s="201"/>
    </row>
    <row r="128" spans="1:15" ht="13.5" thickBot="1">
      <c r="A128" s="178">
        <f t="shared" si="12"/>
        <v>108</v>
      </c>
      <c r="B128" s="161">
        <v>880</v>
      </c>
      <c r="C128" s="174" t="s">
        <v>277</v>
      </c>
      <c r="D128" s="161" t="s">
        <v>271</v>
      </c>
      <c r="E128" s="239"/>
      <c r="F128" s="220"/>
      <c r="G128" s="229">
        <f ca="1" t="shared" si="10"/>
        <v>2211</v>
      </c>
      <c r="H128" s="233">
        <f t="shared" si="11"/>
        <v>0</v>
      </c>
      <c r="I128" s="233">
        <f t="shared" si="9"/>
        <v>0</v>
      </c>
      <c r="K128" s="203">
        <v>2211</v>
      </c>
      <c r="L128" s="203">
        <v>2387</v>
      </c>
      <c r="M128" s="203">
        <v>2511</v>
      </c>
      <c r="N128" s="203">
        <v>2123</v>
      </c>
      <c r="O128" s="199"/>
    </row>
    <row r="129" spans="1:15" ht="13.5" thickBot="1">
      <c r="A129" s="178">
        <f t="shared" si="12"/>
        <v>109</v>
      </c>
      <c r="B129" s="161">
        <v>890</v>
      </c>
      <c r="C129" s="174" t="s">
        <v>278</v>
      </c>
      <c r="D129" s="161" t="s">
        <v>271</v>
      </c>
      <c r="E129" s="239"/>
      <c r="F129" s="220"/>
      <c r="G129" s="229">
        <f ca="1" t="shared" si="10"/>
        <v>370</v>
      </c>
      <c r="H129" s="233">
        <f t="shared" si="11"/>
        <v>0</v>
      </c>
      <c r="I129" s="233">
        <f t="shared" si="9"/>
        <v>0</v>
      </c>
      <c r="K129" s="202">
        <v>370</v>
      </c>
      <c r="L129" s="202">
        <v>370</v>
      </c>
      <c r="M129" s="202">
        <v>370</v>
      </c>
      <c r="N129" s="202">
        <v>370</v>
      </c>
      <c r="O129" s="201"/>
    </row>
    <row r="130" spans="1:15" ht="13.5" thickBot="1">
      <c r="A130" s="178">
        <f t="shared" si="12"/>
        <v>110</v>
      </c>
      <c r="B130" s="161">
        <v>900</v>
      </c>
      <c r="C130" s="174" t="s">
        <v>279</v>
      </c>
      <c r="D130" s="161" t="s">
        <v>271</v>
      </c>
      <c r="E130" s="239"/>
      <c r="F130" s="220"/>
      <c r="G130" s="229">
        <f ca="1" t="shared" si="10"/>
        <v>1567</v>
      </c>
      <c r="H130" s="233">
        <f t="shared" si="11"/>
        <v>0</v>
      </c>
      <c r="I130" s="233">
        <f t="shared" si="9"/>
        <v>0</v>
      </c>
      <c r="K130" s="203">
        <v>1567</v>
      </c>
      <c r="L130" s="203">
        <v>1128</v>
      </c>
      <c r="M130" s="203">
        <v>1559</v>
      </c>
      <c r="N130" s="203">
        <v>936</v>
      </c>
      <c r="O130" s="199"/>
    </row>
    <row r="131" spans="1:15" ht="12.75" customHeight="1" thickBot="1">
      <c r="A131" s="178">
        <f t="shared" si="12"/>
        <v>111</v>
      </c>
      <c r="B131" s="161">
        <v>910</v>
      </c>
      <c r="C131" s="174" t="s">
        <v>280</v>
      </c>
      <c r="D131" s="161" t="s">
        <v>271</v>
      </c>
      <c r="E131" s="239"/>
      <c r="F131" s="220"/>
      <c r="G131" s="229">
        <f ca="1" t="shared" si="10"/>
        <v>1004</v>
      </c>
      <c r="H131" s="233">
        <f t="shared" si="11"/>
        <v>0</v>
      </c>
      <c r="I131" s="233">
        <f t="shared" si="9"/>
        <v>0</v>
      </c>
      <c r="K131" s="202">
        <v>1004</v>
      </c>
      <c r="L131" s="202">
        <v>1058</v>
      </c>
      <c r="M131" s="202">
        <v>726</v>
      </c>
      <c r="N131" s="202">
        <v>500</v>
      </c>
      <c r="O131" s="201"/>
    </row>
    <row r="132" spans="1:15" ht="13.5" thickBot="1">
      <c r="A132" s="178">
        <f t="shared" si="12"/>
        <v>112</v>
      </c>
      <c r="B132" s="161">
        <v>920</v>
      </c>
      <c r="C132" s="174" t="s">
        <v>114</v>
      </c>
      <c r="D132" s="161" t="s">
        <v>271</v>
      </c>
      <c r="E132" s="239"/>
      <c r="F132" s="220"/>
      <c r="G132" s="229">
        <f ca="1" t="shared" si="10"/>
        <v>3292</v>
      </c>
      <c r="H132" s="233">
        <f t="shared" si="11"/>
        <v>0</v>
      </c>
      <c r="I132" s="233">
        <f t="shared" si="9"/>
        <v>0</v>
      </c>
      <c r="K132" s="203">
        <v>3292</v>
      </c>
      <c r="L132" s="203">
        <v>3288</v>
      </c>
      <c r="M132" s="203">
        <v>2646</v>
      </c>
      <c r="N132" s="203">
        <v>1908</v>
      </c>
      <c r="O132" s="199"/>
    </row>
    <row r="133" spans="1:15" ht="13.5" thickBot="1">
      <c r="A133" s="178">
        <f t="shared" si="12"/>
        <v>113</v>
      </c>
      <c r="B133" s="161">
        <v>930</v>
      </c>
      <c r="C133" s="174" t="s">
        <v>281</v>
      </c>
      <c r="D133" s="161" t="s">
        <v>271</v>
      </c>
      <c r="E133" s="239"/>
      <c r="F133" s="220"/>
      <c r="G133" s="229">
        <f ca="1" t="shared" si="10"/>
        <v>6</v>
      </c>
      <c r="H133" s="233">
        <f t="shared" si="11"/>
        <v>0</v>
      </c>
      <c r="I133" s="233">
        <f t="shared" si="9"/>
        <v>0</v>
      </c>
      <c r="K133" s="202">
        <v>6</v>
      </c>
      <c r="L133" s="202">
        <v>113</v>
      </c>
      <c r="M133" s="202">
        <v>159</v>
      </c>
      <c r="N133" s="202">
        <v>214</v>
      </c>
      <c r="O133" s="201"/>
    </row>
    <row r="134" spans="1:15" ht="13.5" thickBot="1">
      <c r="A134" s="178">
        <f t="shared" si="12"/>
        <v>114</v>
      </c>
      <c r="B134" s="161">
        <v>940</v>
      </c>
      <c r="C134" s="174" t="s">
        <v>282</v>
      </c>
      <c r="D134" s="161" t="s">
        <v>271</v>
      </c>
      <c r="E134" s="239"/>
      <c r="F134" s="220"/>
      <c r="G134" s="229">
        <f ca="1" t="shared" si="10"/>
        <v>38</v>
      </c>
      <c r="H134" s="233">
        <f t="shared" si="11"/>
        <v>0</v>
      </c>
      <c r="I134" s="233">
        <f t="shared" si="9"/>
        <v>0</v>
      </c>
      <c r="K134" s="202">
        <v>38</v>
      </c>
      <c r="L134" s="202">
        <v>60</v>
      </c>
      <c r="M134" s="202">
        <v>44</v>
      </c>
      <c r="N134" s="202">
        <v>88</v>
      </c>
      <c r="O134" s="199"/>
    </row>
    <row r="135" spans="1:15" ht="13.5" thickBot="1">
      <c r="A135" s="178">
        <f t="shared" si="12"/>
        <v>115</v>
      </c>
      <c r="B135" s="161">
        <v>950</v>
      </c>
      <c r="C135" s="174" t="s">
        <v>283</v>
      </c>
      <c r="D135" s="161" t="s">
        <v>271</v>
      </c>
      <c r="E135" s="239"/>
      <c r="F135" s="220"/>
      <c r="G135" s="229">
        <f ca="1" t="shared" si="10"/>
        <v>39</v>
      </c>
      <c r="H135" s="233">
        <f t="shared" si="11"/>
        <v>0</v>
      </c>
      <c r="I135" s="233">
        <f t="shared" si="9"/>
        <v>0</v>
      </c>
      <c r="K135" s="202">
        <v>39</v>
      </c>
      <c r="L135" s="202">
        <v>41</v>
      </c>
      <c r="M135" s="202">
        <v>35</v>
      </c>
      <c r="N135" s="202">
        <v>0</v>
      </c>
      <c r="O135" s="201"/>
    </row>
    <row r="136" spans="1:15" ht="13.5" thickBot="1">
      <c r="A136" s="178">
        <f t="shared" si="12"/>
        <v>116</v>
      </c>
      <c r="B136" s="161">
        <v>960</v>
      </c>
      <c r="C136" s="174" t="s">
        <v>284</v>
      </c>
      <c r="D136" s="161" t="s">
        <v>271</v>
      </c>
      <c r="E136" s="239"/>
      <c r="F136" s="220"/>
      <c r="G136" s="229">
        <f ca="1" t="shared" si="10"/>
        <v>31</v>
      </c>
      <c r="H136" s="233">
        <f t="shared" si="11"/>
        <v>0</v>
      </c>
      <c r="I136" s="233">
        <f t="shared" si="9"/>
        <v>0</v>
      </c>
      <c r="K136" s="202">
        <v>31</v>
      </c>
      <c r="L136" s="202">
        <v>51</v>
      </c>
      <c r="M136" s="202">
        <v>42</v>
      </c>
      <c r="N136" s="202">
        <v>28</v>
      </c>
      <c r="O136" s="199"/>
    </row>
    <row r="137" spans="1:15" ht="13.5" thickBot="1">
      <c r="A137" s="178">
        <f t="shared" si="12"/>
        <v>117</v>
      </c>
      <c r="B137" s="161">
        <v>970</v>
      </c>
      <c r="C137" s="174" t="s">
        <v>285</v>
      </c>
      <c r="D137" s="161" t="s">
        <v>271</v>
      </c>
      <c r="E137" s="239"/>
      <c r="F137" s="220"/>
      <c r="G137" s="229">
        <f ca="1" t="shared" si="10"/>
        <v>780</v>
      </c>
      <c r="H137" s="233">
        <f t="shared" si="11"/>
        <v>0</v>
      </c>
      <c r="I137" s="233">
        <f t="shared" si="9"/>
        <v>0</v>
      </c>
      <c r="K137" s="202">
        <v>780</v>
      </c>
      <c r="L137" s="202">
        <v>713</v>
      </c>
      <c r="M137" s="202">
        <v>695</v>
      </c>
      <c r="N137" s="202">
        <v>691</v>
      </c>
      <c r="O137" s="201"/>
    </row>
    <row r="138" spans="1:15" ht="15" customHeight="1" thickBot="1">
      <c r="A138" s="178">
        <f t="shared" si="12"/>
        <v>118</v>
      </c>
      <c r="B138" s="161">
        <v>980</v>
      </c>
      <c r="C138" s="174" t="s">
        <v>286</v>
      </c>
      <c r="D138" s="161" t="s">
        <v>271</v>
      </c>
      <c r="E138" s="239"/>
      <c r="F138" s="220"/>
      <c r="G138" s="229">
        <f ca="1" t="shared" si="10"/>
        <v>61</v>
      </c>
      <c r="H138" s="233">
        <f t="shared" si="11"/>
        <v>0</v>
      </c>
      <c r="I138" s="233">
        <f t="shared" si="9"/>
        <v>0</v>
      </c>
      <c r="K138" s="202">
        <v>61</v>
      </c>
      <c r="L138" s="202">
        <v>66</v>
      </c>
      <c r="M138" s="202">
        <v>67</v>
      </c>
      <c r="N138" s="202">
        <v>67</v>
      </c>
      <c r="O138" s="199"/>
    </row>
    <row r="139" spans="1:15" ht="13.5" thickBot="1">
      <c r="A139" s="178">
        <f t="shared" si="12"/>
        <v>119</v>
      </c>
      <c r="B139" s="161">
        <v>990</v>
      </c>
      <c r="C139" s="174" t="s">
        <v>287</v>
      </c>
      <c r="D139" s="161" t="s">
        <v>271</v>
      </c>
      <c r="E139" s="239"/>
      <c r="F139" s="220"/>
      <c r="G139" s="229">
        <f ca="1" t="shared" si="10"/>
        <v>210</v>
      </c>
      <c r="H139" s="233">
        <f t="shared" si="11"/>
        <v>0</v>
      </c>
      <c r="I139" s="233">
        <f t="shared" si="9"/>
        <v>0</v>
      </c>
      <c r="K139" s="202">
        <v>210</v>
      </c>
      <c r="L139" s="202">
        <v>210</v>
      </c>
      <c r="M139" s="202">
        <v>210</v>
      </c>
      <c r="N139" s="202">
        <v>210</v>
      </c>
      <c r="O139" s="201"/>
    </row>
    <row r="140" spans="1:15" ht="13.5" thickBot="1">
      <c r="A140" s="178">
        <f t="shared" si="12"/>
        <v>120</v>
      </c>
      <c r="B140" s="161">
        <v>1000</v>
      </c>
      <c r="C140" s="174" t="s">
        <v>288</v>
      </c>
      <c r="D140" s="161" t="s">
        <v>271</v>
      </c>
      <c r="E140" s="239"/>
      <c r="F140" s="220"/>
      <c r="G140" s="229">
        <f ca="1" t="shared" si="10"/>
        <v>1567</v>
      </c>
      <c r="H140" s="233">
        <f t="shared" si="11"/>
        <v>0</v>
      </c>
      <c r="I140" s="233">
        <f t="shared" si="9"/>
        <v>0</v>
      </c>
      <c r="K140" s="203">
        <v>1567</v>
      </c>
      <c r="L140" s="203">
        <v>1644</v>
      </c>
      <c r="M140" s="203">
        <v>1752</v>
      </c>
      <c r="N140" s="203">
        <v>1412</v>
      </c>
      <c r="O140" s="199"/>
    </row>
    <row r="141" spans="1:15" ht="13.5" customHeight="1" thickBot="1">
      <c r="A141" s="178">
        <f t="shared" si="12"/>
        <v>121</v>
      </c>
      <c r="B141" s="161">
        <v>1010</v>
      </c>
      <c r="C141" s="174" t="s">
        <v>289</v>
      </c>
      <c r="D141" s="161" t="s">
        <v>271</v>
      </c>
      <c r="E141" s="239"/>
      <c r="F141" s="220"/>
      <c r="G141" s="229">
        <f ca="1" t="shared" si="10"/>
        <v>376</v>
      </c>
      <c r="H141" s="233">
        <f t="shared" si="11"/>
        <v>0</v>
      </c>
      <c r="I141" s="233">
        <f t="shared" si="9"/>
        <v>0</v>
      </c>
      <c r="K141" s="202">
        <v>376</v>
      </c>
      <c r="L141" s="202">
        <v>642</v>
      </c>
      <c r="M141" s="202">
        <v>584</v>
      </c>
      <c r="N141" s="202">
        <v>554</v>
      </c>
      <c r="O141" s="201"/>
    </row>
    <row r="142" spans="1:15" ht="13.5" thickBot="1">
      <c r="A142" s="178">
        <f t="shared" si="12"/>
        <v>122</v>
      </c>
      <c r="B142" s="161">
        <v>1020</v>
      </c>
      <c r="C142" s="174" t="s">
        <v>290</v>
      </c>
      <c r="D142" s="161" t="s">
        <v>271</v>
      </c>
      <c r="E142" s="239"/>
      <c r="F142" s="220"/>
      <c r="G142" s="229">
        <f ca="1" t="shared" si="10"/>
        <v>615</v>
      </c>
      <c r="H142" s="233">
        <f t="shared" si="11"/>
        <v>0</v>
      </c>
      <c r="I142" s="233">
        <f t="shared" si="9"/>
        <v>0</v>
      </c>
      <c r="K142" s="202">
        <v>615</v>
      </c>
      <c r="L142" s="202">
        <v>635</v>
      </c>
      <c r="M142" s="202">
        <v>583</v>
      </c>
      <c r="N142" s="202">
        <v>557</v>
      </c>
      <c r="O142" s="199"/>
    </row>
    <row r="143" spans="1:15" ht="13.5" thickBot="1">
      <c r="A143" s="178">
        <f t="shared" si="12"/>
        <v>123</v>
      </c>
      <c r="B143" s="161">
        <v>1030</v>
      </c>
      <c r="C143" s="174" t="s">
        <v>177</v>
      </c>
      <c r="D143" s="161" t="s">
        <v>272</v>
      </c>
      <c r="E143" s="239"/>
      <c r="F143" s="220"/>
      <c r="G143" s="229">
        <f ca="1" t="shared" si="10"/>
        <v>232</v>
      </c>
      <c r="H143" s="233">
        <f t="shared" si="11"/>
        <v>0</v>
      </c>
      <c r="I143" s="233">
        <f t="shared" si="9"/>
        <v>0</v>
      </c>
      <c r="K143" s="202">
        <v>232</v>
      </c>
      <c r="L143" s="202">
        <v>232</v>
      </c>
      <c r="M143" s="202">
        <v>232</v>
      </c>
      <c r="N143" s="202">
        <v>232</v>
      </c>
      <c r="O143" s="201"/>
    </row>
    <row r="144" spans="1:15" ht="13.5" thickBot="1">
      <c r="A144" s="178">
        <f t="shared" si="12"/>
        <v>124</v>
      </c>
      <c r="B144" s="161">
        <v>1040</v>
      </c>
      <c r="C144" s="245" t="s">
        <v>178</v>
      </c>
      <c r="D144" s="161" t="s">
        <v>272</v>
      </c>
      <c r="E144" s="239"/>
      <c r="F144" s="220"/>
      <c r="G144" s="229">
        <f ca="1" t="shared" si="10"/>
        <v>666</v>
      </c>
      <c r="H144" s="233">
        <f t="shared" si="11"/>
        <v>0</v>
      </c>
      <c r="I144" s="233">
        <f t="shared" si="9"/>
        <v>0</v>
      </c>
      <c r="K144" s="203">
        <v>666</v>
      </c>
      <c r="L144" s="202">
        <v>318</v>
      </c>
      <c r="M144" s="202">
        <v>177</v>
      </c>
      <c r="N144" s="202">
        <v>225</v>
      </c>
      <c r="O144" s="199"/>
    </row>
    <row r="145" spans="1:15" ht="13.5" thickBot="1">
      <c r="A145" s="178">
        <f t="shared" si="12"/>
        <v>125</v>
      </c>
      <c r="B145" s="161">
        <v>1050</v>
      </c>
      <c r="C145" s="174" t="s">
        <v>291</v>
      </c>
      <c r="D145" s="161" t="s">
        <v>272</v>
      </c>
      <c r="E145" s="239"/>
      <c r="F145" s="220"/>
      <c r="G145" s="229">
        <f ca="1" t="shared" si="10"/>
        <v>236</v>
      </c>
      <c r="H145" s="233">
        <f t="shared" si="11"/>
        <v>0</v>
      </c>
      <c r="I145" s="233">
        <f t="shared" si="9"/>
        <v>0</v>
      </c>
      <c r="K145" s="203">
        <v>236</v>
      </c>
      <c r="L145" s="203">
        <v>236</v>
      </c>
      <c r="M145" s="203">
        <v>236</v>
      </c>
      <c r="N145" s="203">
        <v>236</v>
      </c>
      <c r="O145" s="201"/>
    </row>
    <row r="146" spans="1:15" ht="13.5" thickBot="1">
      <c r="A146" s="178">
        <f t="shared" si="12"/>
        <v>126</v>
      </c>
      <c r="B146" s="161">
        <v>1060</v>
      </c>
      <c r="C146" s="174" t="s">
        <v>292</v>
      </c>
      <c r="D146" s="161" t="s">
        <v>272</v>
      </c>
      <c r="E146" s="239"/>
      <c r="F146" s="220"/>
      <c r="G146" s="229">
        <f ca="1" t="shared" si="10"/>
        <v>1429</v>
      </c>
      <c r="H146" s="233">
        <f t="shared" si="11"/>
        <v>0</v>
      </c>
      <c r="I146" s="233">
        <f t="shared" si="9"/>
        <v>0</v>
      </c>
      <c r="K146" s="203">
        <v>1429</v>
      </c>
      <c r="L146" s="203">
        <v>1429</v>
      </c>
      <c r="M146" s="203">
        <v>1429</v>
      </c>
      <c r="N146" s="203">
        <v>1429</v>
      </c>
      <c r="O146" s="199"/>
    </row>
    <row r="147" spans="1:15" ht="13.5" thickBot="1">
      <c r="A147" s="178">
        <f t="shared" si="12"/>
        <v>127</v>
      </c>
      <c r="B147" s="161">
        <v>1070</v>
      </c>
      <c r="C147" s="174" t="s">
        <v>293</v>
      </c>
      <c r="D147" s="161" t="s">
        <v>272</v>
      </c>
      <c r="E147" s="239"/>
      <c r="F147" s="220"/>
      <c r="G147" s="229">
        <f ca="1" t="shared" si="10"/>
        <v>264</v>
      </c>
      <c r="H147" s="233">
        <f t="shared" si="11"/>
        <v>0</v>
      </c>
      <c r="I147" s="233">
        <f t="shared" si="9"/>
        <v>0</v>
      </c>
      <c r="K147" s="202">
        <v>264</v>
      </c>
      <c r="L147" s="202">
        <v>264</v>
      </c>
      <c r="M147" s="202">
        <v>264</v>
      </c>
      <c r="N147" s="202">
        <v>264</v>
      </c>
      <c r="O147" s="201"/>
    </row>
    <row r="148" spans="1:15" ht="13.5" thickBot="1">
      <c r="A148" s="178">
        <f t="shared" si="12"/>
        <v>128</v>
      </c>
      <c r="B148" s="161">
        <v>1080</v>
      </c>
      <c r="C148" s="174" t="s">
        <v>294</v>
      </c>
      <c r="D148" s="161" t="s">
        <v>272</v>
      </c>
      <c r="E148" s="239"/>
      <c r="F148" s="220"/>
      <c r="G148" s="229">
        <f ca="1" t="shared" si="10"/>
        <v>1177</v>
      </c>
      <c r="H148" s="233">
        <f t="shared" si="11"/>
        <v>0</v>
      </c>
      <c r="I148" s="233">
        <f t="shared" si="9"/>
        <v>0</v>
      </c>
      <c r="K148" s="203">
        <v>1177</v>
      </c>
      <c r="L148" s="203">
        <v>1177</v>
      </c>
      <c r="M148" s="203">
        <v>1177</v>
      </c>
      <c r="N148" s="203">
        <v>1177</v>
      </c>
      <c r="O148" s="199"/>
    </row>
    <row r="149" spans="1:15" ht="13.5" thickBot="1">
      <c r="A149" s="178">
        <f t="shared" si="12"/>
        <v>129</v>
      </c>
      <c r="B149" s="161">
        <v>1090</v>
      </c>
      <c r="C149" s="174" t="s">
        <v>295</v>
      </c>
      <c r="D149" s="161" t="s">
        <v>271</v>
      </c>
      <c r="E149" s="239"/>
      <c r="F149" s="220"/>
      <c r="G149" s="229">
        <f ca="1" t="shared" si="10"/>
        <v>111</v>
      </c>
      <c r="H149" s="233">
        <f t="shared" si="11"/>
        <v>0</v>
      </c>
      <c r="I149" s="233">
        <f t="shared" si="9"/>
        <v>0</v>
      </c>
      <c r="K149" s="202">
        <v>111</v>
      </c>
      <c r="L149" s="202">
        <v>111</v>
      </c>
      <c r="M149" s="202">
        <v>111</v>
      </c>
      <c r="N149" s="202">
        <v>111</v>
      </c>
      <c r="O149" s="201"/>
    </row>
    <row r="150" spans="1:15" ht="13.5" thickBot="1">
      <c r="A150" s="178">
        <f t="shared" si="12"/>
        <v>130</v>
      </c>
      <c r="B150" s="161">
        <v>1100</v>
      </c>
      <c r="C150" s="174" t="s">
        <v>179</v>
      </c>
      <c r="D150" s="161" t="s">
        <v>180</v>
      </c>
      <c r="E150" s="239"/>
      <c r="F150" s="220"/>
      <c r="G150" s="229">
        <f ca="1" t="shared" si="10"/>
        <v>105</v>
      </c>
      <c r="H150" s="233">
        <f t="shared" si="11"/>
        <v>0</v>
      </c>
      <c r="I150" s="233">
        <f t="shared" si="9"/>
        <v>0</v>
      </c>
      <c r="K150" s="202">
        <v>105</v>
      </c>
      <c r="L150" s="202">
        <v>105</v>
      </c>
      <c r="M150" s="202">
        <v>105</v>
      </c>
      <c r="N150" s="202">
        <v>105</v>
      </c>
      <c r="O150" s="199"/>
    </row>
    <row r="151" spans="1:15" ht="13.5" thickBot="1">
      <c r="A151" s="178">
        <f>+A150+1</f>
        <v>131</v>
      </c>
      <c r="B151" s="161">
        <v>1110</v>
      </c>
      <c r="C151" s="174" t="s">
        <v>296</v>
      </c>
      <c r="D151" s="161" t="s">
        <v>272</v>
      </c>
      <c r="E151" s="239"/>
      <c r="F151" s="220"/>
      <c r="G151" s="229">
        <f ca="1" t="shared" si="10"/>
        <v>49089</v>
      </c>
      <c r="H151" s="233">
        <f t="shared" si="11"/>
        <v>0</v>
      </c>
      <c r="I151" s="233">
        <f t="shared" si="9"/>
        <v>0</v>
      </c>
      <c r="K151" s="203">
        <v>49089</v>
      </c>
      <c r="L151" s="203">
        <v>49089</v>
      </c>
      <c r="M151" s="203">
        <v>49089</v>
      </c>
      <c r="N151" s="203">
        <v>49089</v>
      </c>
      <c r="O151" s="201"/>
    </row>
    <row r="152" spans="1:15" ht="13.5" thickBot="1">
      <c r="A152" s="178">
        <f aca="true" t="shared" si="13" ref="A152:A162">+A151+1</f>
        <v>132</v>
      </c>
      <c r="B152" s="206"/>
      <c r="C152" s="296"/>
      <c r="D152" s="206"/>
      <c r="E152" s="239"/>
      <c r="F152" s="220"/>
      <c r="G152" s="298"/>
      <c r="H152" s="233">
        <f aca="true" t="shared" si="14" ref="H152:H162">E152*$G152</f>
        <v>0</v>
      </c>
      <c r="I152" s="233">
        <f aca="true" t="shared" si="15" ref="I152:I162">F152*$G152</f>
        <v>0</v>
      </c>
      <c r="K152" s="203"/>
      <c r="L152" s="203"/>
      <c r="M152" s="203"/>
      <c r="N152" s="203"/>
      <c r="O152" s="201"/>
    </row>
    <row r="153" spans="1:15" ht="13.5" thickBot="1">
      <c r="A153" s="178">
        <f t="shared" si="13"/>
        <v>133</v>
      </c>
      <c r="B153" s="206"/>
      <c r="C153" s="299"/>
      <c r="D153" s="206"/>
      <c r="E153" s="239"/>
      <c r="F153" s="220"/>
      <c r="G153" s="298"/>
      <c r="H153" s="233">
        <f t="shared" si="14"/>
        <v>0</v>
      </c>
      <c r="I153" s="233">
        <f t="shared" si="15"/>
        <v>0</v>
      </c>
      <c r="K153" s="203"/>
      <c r="L153" s="203"/>
      <c r="M153" s="203"/>
      <c r="N153" s="203"/>
      <c r="O153" s="201"/>
    </row>
    <row r="154" spans="1:15" ht="13.5" thickBot="1">
      <c r="A154" s="178">
        <f t="shared" si="13"/>
        <v>134</v>
      </c>
      <c r="B154" s="206"/>
      <c r="C154" s="299"/>
      <c r="D154" s="206"/>
      <c r="E154" s="239"/>
      <c r="F154" s="220"/>
      <c r="G154" s="298"/>
      <c r="H154" s="233">
        <f t="shared" si="14"/>
        <v>0</v>
      </c>
      <c r="I154" s="233">
        <f t="shared" si="15"/>
        <v>0</v>
      </c>
      <c r="K154" s="203"/>
      <c r="L154" s="203"/>
      <c r="M154" s="203"/>
      <c r="N154" s="203"/>
      <c r="O154" s="201"/>
    </row>
    <row r="155" spans="1:15" ht="13.5" thickBot="1">
      <c r="A155" s="178">
        <f t="shared" si="13"/>
        <v>135</v>
      </c>
      <c r="B155" s="206"/>
      <c r="C155" s="299"/>
      <c r="D155" s="206"/>
      <c r="E155" s="239"/>
      <c r="F155" s="220"/>
      <c r="G155" s="298"/>
      <c r="H155" s="233">
        <f t="shared" si="14"/>
        <v>0</v>
      </c>
      <c r="I155" s="233">
        <f t="shared" si="15"/>
        <v>0</v>
      </c>
      <c r="K155" s="203"/>
      <c r="L155" s="203"/>
      <c r="M155" s="203"/>
      <c r="N155" s="203"/>
      <c r="O155" s="201"/>
    </row>
    <row r="156" spans="1:15" ht="13.5" thickBot="1">
      <c r="A156" s="178">
        <f t="shared" si="13"/>
        <v>136</v>
      </c>
      <c r="B156" s="206"/>
      <c r="C156" s="299"/>
      <c r="D156" s="206"/>
      <c r="E156" s="239"/>
      <c r="F156" s="220"/>
      <c r="G156" s="298"/>
      <c r="H156" s="233">
        <f t="shared" si="14"/>
        <v>0</v>
      </c>
      <c r="I156" s="233">
        <f t="shared" si="15"/>
        <v>0</v>
      </c>
      <c r="K156" s="203"/>
      <c r="L156" s="203"/>
      <c r="M156" s="203"/>
      <c r="N156" s="203"/>
      <c r="O156" s="201"/>
    </row>
    <row r="157" spans="1:15" ht="13.5" thickBot="1">
      <c r="A157" s="178">
        <f t="shared" si="13"/>
        <v>137</v>
      </c>
      <c r="B157" s="206"/>
      <c r="C157" s="299"/>
      <c r="D157" s="206"/>
      <c r="E157" s="239"/>
      <c r="F157" s="220"/>
      <c r="G157" s="298"/>
      <c r="H157" s="233">
        <f t="shared" si="14"/>
        <v>0</v>
      </c>
      <c r="I157" s="233">
        <f t="shared" si="15"/>
        <v>0</v>
      </c>
      <c r="K157" s="203"/>
      <c r="L157" s="203"/>
      <c r="M157" s="203"/>
      <c r="N157" s="203"/>
      <c r="O157" s="201"/>
    </row>
    <row r="158" spans="1:15" ht="13.5" thickBot="1">
      <c r="A158" s="178">
        <f t="shared" si="13"/>
        <v>138</v>
      </c>
      <c r="B158" s="206"/>
      <c r="C158" s="299"/>
      <c r="D158" s="206"/>
      <c r="E158" s="239"/>
      <c r="F158" s="220"/>
      <c r="G158" s="298"/>
      <c r="H158" s="233">
        <f t="shared" si="14"/>
        <v>0</v>
      </c>
      <c r="I158" s="233">
        <f t="shared" si="15"/>
        <v>0</v>
      </c>
      <c r="K158" s="203"/>
      <c r="L158" s="203"/>
      <c r="M158" s="203"/>
      <c r="N158" s="203"/>
      <c r="O158" s="201"/>
    </row>
    <row r="159" spans="1:15" ht="13.5" thickBot="1">
      <c r="A159" s="178">
        <f t="shared" si="13"/>
        <v>139</v>
      </c>
      <c r="B159" s="206"/>
      <c r="C159" s="299"/>
      <c r="D159" s="206"/>
      <c r="E159" s="239"/>
      <c r="F159" s="220"/>
      <c r="G159" s="298"/>
      <c r="H159" s="233">
        <f t="shared" si="14"/>
        <v>0</v>
      </c>
      <c r="I159" s="233">
        <f t="shared" si="15"/>
        <v>0</v>
      </c>
      <c r="K159" s="203"/>
      <c r="L159" s="203"/>
      <c r="M159" s="203"/>
      <c r="N159" s="203"/>
      <c r="O159" s="201"/>
    </row>
    <row r="160" spans="1:15" ht="13.5" thickBot="1">
      <c r="A160" s="178">
        <f t="shared" si="13"/>
        <v>140</v>
      </c>
      <c r="B160" s="206"/>
      <c r="C160" s="299"/>
      <c r="D160" s="206"/>
      <c r="E160" s="239"/>
      <c r="F160" s="220"/>
      <c r="G160" s="298"/>
      <c r="H160" s="233">
        <f t="shared" si="14"/>
        <v>0</v>
      </c>
      <c r="I160" s="233">
        <f t="shared" si="15"/>
        <v>0</v>
      </c>
      <c r="K160" s="203"/>
      <c r="L160" s="203"/>
      <c r="M160" s="203"/>
      <c r="N160" s="203"/>
      <c r="O160" s="201"/>
    </row>
    <row r="161" spans="1:15" ht="14.25" customHeight="1" thickBot="1">
      <c r="A161" s="178">
        <f t="shared" si="13"/>
        <v>141</v>
      </c>
      <c r="B161" s="206"/>
      <c r="C161" s="300"/>
      <c r="D161" s="301"/>
      <c r="E161" s="239"/>
      <c r="F161" s="220"/>
      <c r="G161" s="298"/>
      <c r="H161" s="233">
        <f t="shared" si="14"/>
        <v>0</v>
      </c>
      <c r="I161" s="233">
        <f t="shared" si="15"/>
        <v>0</v>
      </c>
      <c r="K161" s="203"/>
      <c r="L161" s="203"/>
      <c r="M161" s="203"/>
      <c r="N161" s="203"/>
      <c r="O161" s="207"/>
    </row>
    <row r="162" spans="1:15" ht="14.25" customHeight="1" thickBot="1">
      <c r="A162" s="178">
        <f t="shared" si="13"/>
        <v>142</v>
      </c>
      <c r="B162" s="206"/>
      <c r="C162" s="300"/>
      <c r="D162" s="302"/>
      <c r="E162" s="239"/>
      <c r="F162" s="220"/>
      <c r="G162" s="298"/>
      <c r="H162" s="233">
        <f t="shared" si="14"/>
        <v>0</v>
      </c>
      <c r="I162" s="233">
        <f t="shared" si="15"/>
        <v>0</v>
      </c>
      <c r="K162" s="204"/>
      <c r="L162" s="204"/>
      <c r="M162" s="204"/>
      <c r="N162" s="204"/>
      <c r="O162" s="206"/>
    </row>
    <row r="163" spans="1:15" ht="15.75" customHeight="1" thickBot="1">
      <c r="A163" s="339" t="s">
        <v>270</v>
      </c>
      <c r="B163" s="332"/>
      <c r="C163" s="333"/>
      <c r="D163" s="180"/>
      <c r="E163" s="223">
        <f>+E122</f>
        <v>0</v>
      </c>
      <c r="F163" s="223">
        <f>+F122</f>
        <v>0</v>
      </c>
      <c r="G163" s="228"/>
      <c r="H163" s="235"/>
      <c r="I163" s="235"/>
      <c r="K163" s="206"/>
      <c r="L163" s="206"/>
      <c r="M163" s="160"/>
      <c r="N163" s="206"/>
      <c r="O163" s="206"/>
    </row>
    <row r="164" spans="1:15" ht="27" customHeight="1" thickBot="1">
      <c r="A164" s="336" t="s">
        <v>309</v>
      </c>
      <c r="B164" s="337"/>
      <c r="C164" s="338"/>
      <c r="D164" s="180"/>
      <c r="E164" s="230"/>
      <c r="F164" s="230"/>
      <c r="G164" s="228"/>
      <c r="H164" s="232">
        <f>+SUM(H123:H162)</f>
        <v>0</v>
      </c>
      <c r="I164" s="233">
        <f>+SUM(I123:I162)</f>
        <v>0</v>
      </c>
      <c r="K164" s="201"/>
      <c r="L164" s="201"/>
      <c r="M164" s="214"/>
      <c r="N164" s="201"/>
      <c r="O164" s="201"/>
    </row>
    <row r="166" ht="12.75">
      <c r="B166" s="162" t="s">
        <v>301</v>
      </c>
    </row>
    <row r="167" spans="1:12" ht="12.75">
      <c r="A167" s="182"/>
      <c r="B167" s="182"/>
      <c r="C167" s="182"/>
      <c r="D167" s="350"/>
      <c r="E167" s="350"/>
      <c r="F167" s="183"/>
      <c r="I167" s="184"/>
      <c r="J167" s="185"/>
      <c r="K167" s="217"/>
      <c r="L167" s="217"/>
    </row>
    <row r="168" spans="1:12" ht="15.75" customHeight="1" thickBot="1">
      <c r="A168" s="182"/>
      <c r="B168" s="358" t="s">
        <v>303</v>
      </c>
      <c r="C168" s="358"/>
      <c r="D168" s="349" t="s">
        <v>299</v>
      </c>
      <c r="E168" s="354">
        <f>+H164</f>
        <v>0</v>
      </c>
      <c r="F168" s="355"/>
      <c r="G168" s="353" t="s">
        <v>299</v>
      </c>
      <c r="H168" s="347">
        <f>+E168/E169</f>
        <v>0</v>
      </c>
      <c r="I168" s="348" t="s">
        <v>300</v>
      </c>
      <c r="L168" s="217"/>
    </row>
    <row r="169" spans="1:12" ht="12.75">
      <c r="A169" s="182"/>
      <c r="B169" s="351" t="s">
        <v>310</v>
      </c>
      <c r="C169" s="351"/>
      <c r="D169" s="349"/>
      <c r="E169" s="356">
        <v>5181.24</v>
      </c>
      <c r="F169" s="357"/>
      <c r="G169" s="353"/>
      <c r="H169" s="347"/>
      <c r="I169" s="348"/>
      <c r="L169" s="217"/>
    </row>
    <row r="170" spans="1:12" ht="12.75">
      <c r="A170" s="182"/>
      <c r="B170" s="182"/>
      <c r="C170" s="182"/>
      <c r="D170" s="346"/>
      <c r="E170" s="346"/>
      <c r="F170" s="352"/>
      <c r="G170" s="352"/>
      <c r="H170" s="184"/>
      <c r="I170" s="184"/>
      <c r="J170" s="185"/>
      <c r="K170" s="217"/>
      <c r="L170" s="217"/>
    </row>
    <row r="171" spans="1:9" ht="15.75">
      <c r="A171" s="187"/>
      <c r="B171" s="162" t="s">
        <v>302</v>
      </c>
      <c r="D171" s="188"/>
      <c r="E171" s="188"/>
      <c r="F171" s="188"/>
      <c r="G171" s="188"/>
      <c r="I171" s="291"/>
    </row>
    <row r="172" spans="1:9" ht="15.75">
      <c r="A172" s="187"/>
      <c r="B172" s="182"/>
      <c r="C172" s="182"/>
      <c r="D172" s="346"/>
      <c r="E172" s="346"/>
      <c r="F172" s="186"/>
      <c r="G172" s="188"/>
      <c r="I172" s="184"/>
    </row>
    <row r="173" spans="1:9" ht="14.25" customHeight="1" thickBot="1">
      <c r="A173" s="187"/>
      <c r="B173" s="358" t="s">
        <v>303</v>
      </c>
      <c r="C173" s="358"/>
      <c r="D173" s="349" t="s">
        <v>299</v>
      </c>
      <c r="E173" s="354">
        <f>+I164</f>
        <v>0</v>
      </c>
      <c r="F173" s="355"/>
      <c r="G173" s="353" t="s">
        <v>299</v>
      </c>
      <c r="H173" s="347">
        <f>+E173/E174</f>
        <v>0</v>
      </c>
      <c r="I173" s="348" t="s">
        <v>300</v>
      </c>
    </row>
    <row r="174" spans="1:9" ht="15.75">
      <c r="A174" s="187"/>
      <c r="B174" s="351" t="s">
        <v>311</v>
      </c>
      <c r="C174" s="351"/>
      <c r="D174" s="349"/>
      <c r="E174" s="356">
        <v>5181.24</v>
      </c>
      <c r="F174" s="357"/>
      <c r="G174" s="353"/>
      <c r="H174" s="347"/>
      <c r="I174" s="348"/>
    </row>
    <row r="175" spans="1:9" ht="15.75">
      <c r="A175" s="187"/>
      <c r="B175" s="182"/>
      <c r="C175" s="182"/>
      <c r="D175" s="350"/>
      <c r="E175" s="350"/>
      <c r="F175" s="359"/>
      <c r="G175" s="359"/>
      <c r="H175" s="184"/>
      <c r="I175" s="184"/>
    </row>
    <row r="176" ht="15.75">
      <c r="A176" s="187"/>
    </row>
    <row r="177" spans="1:5" ht="18.75">
      <c r="A177" s="189"/>
      <c r="C177" s="190"/>
      <c r="E177" s="190"/>
    </row>
    <row r="178" ht="18.75">
      <c r="A178" s="189"/>
    </row>
    <row r="179" ht="18">
      <c r="A179" s="191"/>
    </row>
    <row r="180" ht="12.75">
      <c r="A180" s="182"/>
    </row>
    <row r="181" ht="15.75">
      <c r="A181" s="187"/>
    </row>
  </sheetData>
  <sheetProtection password="DEBE" sheet="1" objects="1" scenarios="1"/>
  <mergeCells count="61">
    <mergeCell ref="I173:I174"/>
    <mergeCell ref="B174:C174"/>
    <mergeCell ref="E174:F174"/>
    <mergeCell ref="D175:E175"/>
    <mergeCell ref="F175:G175"/>
    <mergeCell ref="G173:G174"/>
    <mergeCell ref="H173:H174"/>
    <mergeCell ref="B173:C173"/>
    <mergeCell ref="D173:D174"/>
    <mergeCell ref="E173:F173"/>
    <mergeCell ref="D167:E167"/>
    <mergeCell ref="G120:G121"/>
    <mergeCell ref="H120:H121"/>
    <mergeCell ref="B169:C169"/>
    <mergeCell ref="D170:E170"/>
    <mergeCell ref="F170:G170"/>
    <mergeCell ref="G168:G169"/>
    <mergeCell ref="E168:F168"/>
    <mergeCell ref="E169:F169"/>
    <mergeCell ref="B168:C168"/>
    <mergeCell ref="K7:N7"/>
    <mergeCell ref="G7:G8"/>
    <mergeCell ref="I7:I8"/>
    <mergeCell ref="H7:H8"/>
    <mergeCell ref="C7:C8"/>
    <mergeCell ref="D172:E172"/>
    <mergeCell ref="H168:H169"/>
    <mergeCell ref="D120:D121"/>
    <mergeCell ref="I168:I169"/>
    <mergeCell ref="D168:D169"/>
    <mergeCell ref="D62:D63"/>
    <mergeCell ref="K120:N120"/>
    <mergeCell ref="I120:I121"/>
    <mergeCell ref="K62:N62"/>
    <mergeCell ref="G62:G63"/>
    <mergeCell ref="H62:H63"/>
    <mergeCell ref="I62:I63"/>
    <mergeCell ref="A120:A121"/>
    <mergeCell ref="B120:B121"/>
    <mergeCell ref="A7:A8"/>
    <mergeCell ref="B62:B63"/>
    <mergeCell ref="C62:C63"/>
    <mergeCell ref="C120:C121"/>
    <mergeCell ref="A64:C64"/>
    <mergeCell ref="D7:D8"/>
    <mergeCell ref="B7:B8"/>
    <mergeCell ref="A60:C60"/>
    <mergeCell ref="A62:A63"/>
    <mergeCell ref="A164:C164"/>
    <mergeCell ref="A122:C122"/>
    <mergeCell ref="A118:C118"/>
    <mergeCell ref="A117:C117"/>
    <mergeCell ref="A123:C123"/>
    <mergeCell ref="A163:C163"/>
    <mergeCell ref="D5:H5"/>
    <mergeCell ref="B1:F1"/>
    <mergeCell ref="H1:I1"/>
    <mergeCell ref="D2:F2"/>
    <mergeCell ref="G2:H2"/>
    <mergeCell ref="D3:F3"/>
    <mergeCell ref="D4:H4"/>
  </mergeCells>
  <printOptions/>
  <pageMargins left="0.5511811023622047" right="0.2362204724409449" top="0.5511811023622047" bottom="0.984251968503937" header="0.5118110236220472" footer="0.5118110236220472"/>
  <pageSetup horizontalDpi="600" verticalDpi="600" orientation="portrait" paperSize="9" scale="80" r:id="rId3"/>
  <headerFooter differentOddEven="1" alignWithMargins="0">
    <oddFooter>&amp;C&amp;A&amp;RCzęść &amp;P</oddFooter>
  </headerFooter>
  <rowBreaks count="2" manualBreakCount="2">
    <brk id="60" max="255" man="1"/>
    <brk id="11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0"/>
  <sheetViews>
    <sheetView view="pageBreakPreview" zoomScaleNormal="75" zoomScaleSheetLayoutView="100" zoomScalePageLayoutView="0" workbookViewId="0" topLeftCell="DF1">
      <selection activeCell="L32" sqref="L32"/>
    </sheetView>
  </sheetViews>
  <sheetFormatPr defaultColWidth="9.140625" defaultRowHeight="12.75"/>
  <cols>
    <col min="1" max="1" width="3.8515625" style="0" customWidth="1"/>
    <col min="2" max="2" width="34.140625" style="0" customWidth="1"/>
    <col min="3" max="3" width="6.8515625" style="0" customWidth="1"/>
    <col min="4" max="4" width="7.421875" style="0" customWidth="1"/>
    <col min="5" max="5" width="8.57421875" style="0" customWidth="1"/>
    <col min="6" max="6" width="8.421875" style="0" customWidth="1"/>
    <col min="7" max="7" width="7.28125" style="0" customWidth="1"/>
    <col min="8" max="8" width="9.421875" style="0" customWidth="1"/>
    <col min="9" max="9" width="9.28125" style="0" customWidth="1"/>
    <col min="10" max="10" width="2.8515625" style="0" customWidth="1"/>
    <col min="11" max="11" width="2.57421875" style="0" customWidth="1"/>
    <col min="12" max="12" width="31.8515625" style="0" customWidth="1"/>
    <col min="13" max="13" width="6.8515625" style="0" customWidth="1"/>
    <col min="16" max="16" width="8.140625" style="0" customWidth="1"/>
    <col min="19" max="19" width="8.140625" style="0" customWidth="1"/>
    <col min="20" max="20" width="4.00390625" style="0" customWidth="1"/>
    <col min="21" max="21" width="3.00390625" style="0" customWidth="1"/>
    <col min="22" max="22" width="31.7109375" style="0" customWidth="1"/>
    <col min="23" max="23" width="7.421875" style="0" customWidth="1"/>
    <col min="27" max="27" width="7.421875" style="0" customWidth="1"/>
    <col min="30" max="31" width="3.00390625" style="0" customWidth="1"/>
    <col min="32" max="32" width="31.8515625" style="0" customWidth="1"/>
    <col min="33" max="33" width="7.28125" style="0" customWidth="1"/>
    <col min="37" max="37" width="7.140625" style="0" customWidth="1"/>
    <col min="39" max="39" width="8.28125" style="0" customWidth="1"/>
    <col min="40" max="41" width="3.28125" style="0" customWidth="1"/>
    <col min="42" max="42" width="31.8515625" style="0" customWidth="1"/>
    <col min="43" max="43" width="7.57421875" style="0" customWidth="1"/>
    <col min="44" max="44" width="7.28125" style="0" customWidth="1"/>
    <col min="47" max="47" width="7.28125" style="0" customWidth="1"/>
    <col min="49" max="49" width="7.28125" style="0" customWidth="1"/>
    <col min="50" max="50" width="5.00390625" style="0" customWidth="1"/>
    <col min="51" max="51" width="3.28125" style="0" customWidth="1"/>
    <col min="52" max="52" width="31.8515625" style="0" customWidth="1"/>
    <col min="53" max="53" width="7.57421875" style="0" customWidth="1"/>
    <col min="54" max="54" width="7.28125" style="0" customWidth="1"/>
    <col min="57" max="57" width="7.28125" style="0" customWidth="1"/>
    <col min="59" max="59" width="8.28125" style="0" customWidth="1"/>
    <col min="60" max="60" width="4.00390625" style="0" customWidth="1"/>
    <col min="61" max="61" width="3.28125" style="0" customWidth="1"/>
    <col min="62" max="62" width="31.8515625" style="0" customWidth="1"/>
    <col min="63" max="63" width="7.57421875" style="0" customWidth="1"/>
    <col min="64" max="64" width="7.28125" style="0" customWidth="1"/>
    <col min="67" max="67" width="7.28125" style="0" customWidth="1"/>
    <col min="69" max="69" width="7.28125" style="0" customWidth="1"/>
    <col min="70" max="70" width="3.28125" style="0" customWidth="1"/>
    <col min="71" max="71" width="4.7109375" style="0" customWidth="1"/>
    <col min="72" max="72" width="31.8515625" style="0" customWidth="1"/>
    <col min="73" max="73" width="7.57421875" style="0" customWidth="1"/>
    <col min="74" max="74" width="7.28125" style="0" customWidth="1"/>
    <col min="77" max="77" width="7.28125" style="0" customWidth="1"/>
    <col min="79" max="79" width="7.28125" style="0" customWidth="1"/>
    <col min="80" max="81" width="3.28125" style="0" customWidth="1"/>
    <col min="82" max="82" width="32.7109375" style="0" customWidth="1"/>
    <col min="83" max="83" width="7.57421875" style="0" customWidth="1"/>
    <col min="84" max="84" width="7.28125" style="0" customWidth="1"/>
    <col min="87" max="87" width="7.28125" style="0" customWidth="1"/>
    <col min="89" max="89" width="7.28125" style="0" customWidth="1"/>
    <col min="90" max="90" width="3.28125" style="0" customWidth="1"/>
    <col min="91" max="91" width="3.8515625" style="0" customWidth="1"/>
    <col min="92" max="92" width="32.57421875" style="0" customWidth="1"/>
    <col min="93" max="93" width="7.7109375" style="0" customWidth="1"/>
    <col min="94" max="94" width="7.421875" style="0" customWidth="1"/>
    <col min="96" max="96" width="8.00390625" style="0" customWidth="1"/>
    <col min="97" max="97" width="7.8515625" style="0" customWidth="1"/>
    <col min="100" max="101" width="3.421875" style="0" customWidth="1"/>
    <col min="102" max="102" width="31.7109375" style="0" customWidth="1"/>
    <col min="103" max="103" width="7.421875" style="0" customWidth="1"/>
    <col min="108" max="108" width="8.421875" style="0" customWidth="1"/>
    <col min="110" max="111" width="2.7109375" style="0" customWidth="1"/>
    <col min="112" max="112" width="32.57421875" style="0" customWidth="1"/>
    <col min="113" max="113" width="7.28125" style="0" customWidth="1"/>
    <col min="114" max="114" width="7.7109375" style="0" customWidth="1"/>
    <col min="115" max="115" width="8.7109375" style="0" customWidth="1"/>
    <col min="120" max="120" width="3.00390625" style="0" customWidth="1"/>
  </cols>
  <sheetData>
    <row r="1" spans="2:112" ht="13.5" thickBot="1">
      <c r="B1" s="89" t="s">
        <v>116</v>
      </c>
      <c r="L1" s="89" t="s">
        <v>117</v>
      </c>
      <c r="V1" s="89" t="s">
        <v>118</v>
      </c>
      <c r="AF1" s="89" t="s">
        <v>119</v>
      </c>
      <c r="AP1" s="89" t="s">
        <v>120</v>
      </c>
      <c r="AZ1" s="89" t="s">
        <v>121</v>
      </c>
      <c r="BJ1" s="89" t="s">
        <v>122</v>
      </c>
      <c r="BT1" s="89" t="s">
        <v>123</v>
      </c>
      <c r="CD1" s="89" t="s">
        <v>124</v>
      </c>
      <c r="CN1" s="89" t="s">
        <v>125</v>
      </c>
      <c r="CX1" s="89" t="s">
        <v>126</v>
      </c>
      <c r="DH1" s="89" t="s">
        <v>127</v>
      </c>
    </row>
    <row r="2" spans="2:119" ht="13.5" thickBot="1">
      <c r="B2" t="s">
        <v>96</v>
      </c>
      <c r="C2" s="372" t="e">
        <f>#REF!</f>
        <v>#REF!</v>
      </c>
      <c r="D2" s="373"/>
      <c r="E2" s="373"/>
      <c r="F2" s="373"/>
      <c r="G2" s="373"/>
      <c r="H2" s="373"/>
      <c r="I2" s="374"/>
      <c r="L2" t="s">
        <v>96</v>
      </c>
      <c r="M2" s="372" t="e">
        <f>#REF!</f>
        <v>#REF!</v>
      </c>
      <c r="N2" s="373"/>
      <c r="O2" s="373"/>
      <c r="P2" s="373"/>
      <c r="Q2" s="373"/>
      <c r="R2" s="373"/>
      <c r="S2" s="374"/>
      <c r="V2" t="s">
        <v>96</v>
      </c>
      <c r="W2" s="372" t="e">
        <f>#REF!</f>
        <v>#REF!</v>
      </c>
      <c r="X2" s="373"/>
      <c r="Y2" s="373"/>
      <c r="Z2" s="373"/>
      <c r="AA2" s="373"/>
      <c r="AB2" s="373"/>
      <c r="AC2" s="374"/>
      <c r="AF2" t="s">
        <v>96</v>
      </c>
      <c r="AG2" s="372" t="e">
        <f>#REF!</f>
        <v>#REF!</v>
      </c>
      <c r="AH2" s="373"/>
      <c r="AI2" s="373"/>
      <c r="AJ2" s="373"/>
      <c r="AK2" s="373"/>
      <c r="AL2" s="373"/>
      <c r="AM2" s="374"/>
      <c r="AP2" t="s">
        <v>96</v>
      </c>
      <c r="AQ2" s="372" t="e">
        <f>#REF!</f>
        <v>#REF!</v>
      </c>
      <c r="AR2" s="373"/>
      <c r="AS2" s="373"/>
      <c r="AT2" s="373"/>
      <c r="AU2" s="373"/>
      <c r="AV2" s="373"/>
      <c r="AW2" s="374"/>
      <c r="AZ2" t="s">
        <v>96</v>
      </c>
      <c r="BA2" s="372" t="e">
        <f>#REF!</f>
        <v>#REF!</v>
      </c>
      <c r="BB2" s="373"/>
      <c r="BC2" s="373"/>
      <c r="BD2" s="373"/>
      <c r="BE2" s="373"/>
      <c r="BF2" s="373"/>
      <c r="BG2" s="374"/>
      <c r="BJ2" t="s">
        <v>96</v>
      </c>
      <c r="BK2" s="372" t="e">
        <f>#REF!</f>
        <v>#REF!</v>
      </c>
      <c r="BL2" s="373"/>
      <c r="BM2" s="373"/>
      <c r="BN2" s="373"/>
      <c r="BO2" s="373"/>
      <c r="BP2" s="373"/>
      <c r="BQ2" s="374"/>
      <c r="BT2" t="s">
        <v>96</v>
      </c>
      <c r="BU2" s="372" t="e">
        <f>#REF!</f>
        <v>#REF!</v>
      </c>
      <c r="BV2" s="373"/>
      <c r="BW2" s="373"/>
      <c r="BX2" s="373"/>
      <c r="BY2" s="373"/>
      <c r="BZ2" s="373"/>
      <c r="CA2" s="374"/>
      <c r="CD2" t="s">
        <v>96</v>
      </c>
      <c r="CE2" s="372" t="e">
        <f>#REF!</f>
        <v>#REF!</v>
      </c>
      <c r="CF2" s="373"/>
      <c r="CG2" s="373"/>
      <c r="CH2" s="373"/>
      <c r="CI2" s="373"/>
      <c r="CJ2" s="373"/>
      <c r="CK2" s="374"/>
      <c r="CN2" t="s">
        <v>96</v>
      </c>
      <c r="CO2" s="372" t="e">
        <f>#REF!</f>
        <v>#REF!</v>
      </c>
      <c r="CP2" s="373"/>
      <c r="CQ2" s="373"/>
      <c r="CR2" s="373"/>
      <c r="CS2" s="373"/>
      <c r="CT2" s="373"/>
      <c r="CU2" s="374"/>
      <c r="CV2" s="92"/>
      <c r="CX2" t="s">
        <v>96</v>
      </c>
      <c r="CY2" s="372" t="e">
        <f>#REF!</f>
        <v>#REF!</v>
      </c>
      <c r="CZ2" s="373"/>
      <c r="DA2" s="373"/>
      <c r="DB2" s="373"/>
      <c r="DC2" s="373"/>
      <c r="DD2" s="373"/>
      <c r="DE2" s="374"/>
      <c r="DF2" s="92"/>
      <c r="DH2" t="s">
        <v>96</v>
      </c>
      <c r="DI2" s="372" t="e">
        <f>#REF!</f>
        <v>#REF!</v>
      </c>
      <c r="DJ2" s="373"/>
      <c r="DK2" s="373"/>
      <c r="DL2" s="373"/>
      <c r="DM2" s="373"/>
      <c r="DN2" s="373"/>
      <c r="DO2" s="374"/>
    </row>
    <row r="3" spans="3:119" ht="12.75" customHeight="1">
      <c r="C3" s="381" t="s">
        <v>153</v>
      </c>
      <c r="D3" s="381"/>
      <c r="E3" s="381"/>
      <c r="F3" s="381"/>
      <c r="G3" s="381" t="s">
        <v>154</v>
      </c>
      <c r="H3" s="381"/>
      <c r="I3" s="381"/>
      <c r="M3" s="381" t="s">
        <v>153</v>
      </c>
      <c r="N3" s="381"/>
      <c r="O3" s="381"/>
      <c r="P3" s="381"/>
      <c r="Q3" s="381" t="s">
        <v>154</v>
      </c>
      <c r="R3" s="381"/>
      <c r="S3" s="381"/>
      <c r="W3" s="381" t="s">
        <v>153</v>
      </c>
      <c r="X3" s="381"/>
      <c r="Y3" s="381"/>
      <c r="Z3" s="381"/>
      <c r="AA3" s="381" t="s">
        <v>154</v>
      </c>
      <c r="AB3" s="381"/>
      <c r="AC3" s="381"/>
      <c r="AG3" s="360" t="s">
        <v>153</v>
      </c>
      <c r="AH3" s="360"/>
      <c r="AI3" s="360"/>
      <c r="AJ3" s="360"/>
      <c r="AK3" s="360" t="s">
        <v>154</v>
      </c>
      <c r="AL3" s="360"/>
      <c r="AM3" s="360"/>
      <c r="AQ3" s="360" t="s">
        <v>153</v>
      </c>
      <c r="AR3" s="360"/>
      <c r="AS3" s="360"/>
      <c r="AT3" s="360"/>
      <c r="AU3" s="360" t="s">
        <v>154</v>
      </c>
      <c r="AV3" s="360"/>
      <c r="AW3" s="360"/>
      <c r="BA3" s="360" t="s">
        <v>153</v>
      </c>
      <c r="BB3" s="360"/>
      <c r="BC3" s="360"/>
      <c r="BD3" s="360"/>
      <c r="BE3" s="360" t="s">
        <v>154</v>
      </c>
      <c r="BF3" s="360"/>
      <c r="BG3" s="360"/>
      <c r="BK3" s="360" t="s">
        <v>153</v>
      </c>
      <c r="BL3" s="360"/>
      <c r="BM3" s="360"/>
      <c r="BN3" s="360"/>
      <c r="BO3" s="360" t="s">
        <v>154</v>
      </c>
      <c r="BP3" s="360"/>
      <c r="BQ3" s="360"/>
      <c r="BU3" s="360" t="s">
        <v>153</v>
      </c>
      <c r="BV3" s="360"/>
      <c r="BW3" s="360"/>
      <c r="BX3" s="360"/>
      <c r="BY3" s="360" t="s">
        <v>154</v>
      </c>
      <c r="BZ3" s="360"/>
      <c r="CA3" s="360"/>
      <c r="CE3" s="360" t="s">
        <v>153</v>
      </c>
      <c r="CF3" s="360"/>
      <c r="CG3" s="360"/>
      <c r="CH3" s="360"/>
      <c r="CI3" s="360" t="s">
        <v>154</v>
      </c>
      <c r="CJ3" s="360"/>
      <c r="CK3" s="360"/>
      <c r="CO3" s="360" t="s">
        <v>153</v>
      </c>
      <c r="CP3" s="360"/>
      <c r="CQ3" s="360"/>
      <c r="CR3" s="360"/>
      <c r="CS3" s="360" t="s">
        <v>154</v>
      </c>
      <c r="CT3" s="360"/>
      <c r="CU3" s="360"/>
      <c r="CY3" s="360" t="s">
        <v>153</v>
      </c>
      <c r="CZ3" s="360"/>
      <c r="DA3" s="360"/>
      <c r="DB3" s="360"/>
      <c r="DC3" s="360" t="s">
        <v>154</v>
      </c>
      <c r="DD3" s="360"/>
      <c r="DE3" s="360"/>
      <c r="DI3" s="360" t="s">
        <v>153</v>
      </c>
      <c r="DJ3" s="360"/>
      <c r="DK3" s="360"/>
      <c r="DL3" s="360"/>
      <c r="DM3" s="360" t="s">
        <v>154</v>
      </c>
      <c r="DN3" s="360"/>
      <c r="DO3" s="360"/>
    </row>
    <row r="4" spans="3:119" ht="12.75">
      <c r="C4" s="382"/>
      <c r="D4" s="382"/>
      <c r="E4" s="382"/>
      <c r="F4" s="382"/>
      <c r="G4" s="383"/>
      <c r="H4" s="383"/>
      <c r="I4" s="383"/>
      <c r="M4" s="382"/>
      <c r="N4" s="382"/>
      <c r="O4" s="382"/>
      <c r="P4" s="382"/>
      <c r="Q4" s="383"/>
      <c r="R4" s="383"/>
      <c r="S4" s="383"/>
      <c r="W4" s="382"/>
      <c r="X4" s="382"/>
      <c r="Y4" s="382"/>
      <c r="Z4" s="382"/>
      <c r="AA4" s="383"/>
      <c r="AB4" s="383"/>
      <c r="AC4" s="383"/>
      <c r="AG4" s="361"/>
      <c r="AH4" s="361"/>
      <c r="AI4" s="361"/>
      <c r="AJ4" s="361"/>
      <c r="AK4" s="362"/>
      <c r="AL4" s="362"/>
      <c r="AM4" s="362"/>
      <c r="AQ4" s="361"/>
      <c r="AR4" s="361"/>
      <c r="AS4" s="361"/>
      <c r="AT4" s="361"/>
      <c r="AU4" s="362"/>
      <c r="AV4" s="362"/>
      <c r="AW4" s="362"/>
      <c r="BA4" s="361"/>
      <c r="BB4" s="361"/>
      <c r="BC4" s="361"/>
      <c r="BD4" s="361"/>
      <c r="BE4" s="362"/>
      <c r="BF4" s="362"/>
      <c r="BG4" s="362"/>
      <c r="BK4" s="361"/>
      <c r="BL4" s="361"/>
      <c r="BM4" s="361"/>
      <c r="BN4" s="361"/>
      <c r="BO4" s="362"/>
      <c r="BP4" s="362"/>
      <c r="BQ4" s="362"/>
      <c r="BU4" s="361"/>
      <c r="BV4" s="361"/>
      <c r="BW4" s="361"/>
      <c r="BX4" s="361"/>
      <c r="BY4" s="362"/>
      <c r="BZ4" s="362"/>
      <c r="CA4" s="362"/>
      <c r="CE4" s="361"/>
      <c r="CF4" s="361"/>
      <c r="CG4" s="361"/>
      <c r="CH4" s="361"/>
      <c r="CI4" s="362"/>
      <c r="CJ4" s="362"/>
      <c r="CK4" s="362"/>
      <c r="CO4" s="361"/>
      <c r="CP4" s="361"/>
      <c r="CQ4" s="361"/>
      <c r="CR4" s="361"/>
      <c r="CS4" s="362"/>
      <c r="CT4" s="362"/>
      <c r="CU4" s="362"/>
      <c r="CY4" s="361"/>
      <c r="CZ4" s="361"/>
      <c r="DA4" s="361"/>
      <c r="DB4" s="361"/>
      <c r="DC4" s="362"/>
      <c r="DD4" s="362"/>
      <c r="DE4" s="362"/>
      <c r="DI4" s="361"/>
      <c r="DJ4" s="361"/>
      <c r="DK4" s="361"/>
      <c r="DL4" s="361"/>
      <c r="DM4" s="362"/>
      <c r="DN4" s="362"/>
      <c r="DO4" s="362"/>
    </row>
    <row r="5" spans="3:118" ht="12.75">
      <c r="C5" s="42" t="s">
        <v>98</v>
      </c>
      <c r="D5" s="102" t="e">
        <f>#REF!</f>
        <v>#REF!</v>
      </c>
      <c r="E5" s="42"/>
      <c r="G5" s="42" t="s">
        <v>98</v>
      </c>
      <c r="H5" s="102">
        <f>D6+1</f>
        <v>2010</v>
      </c>
      <c r="M5" s="42" t="s">
        <v>98</v>
      </c>
      <c r="N5" s="102" t="e">
        <f>#REF!</f>
        <v>#REF!</v>
      </c>
      <c r="O5" s="42"/>
      <c r="Q5" s="42" t="s">
        <v>98</v>
      </c>
      <c r="R5" s="102">
        <f>N6+1</f>
        <v>2009</v>
      </c>
      <c r="W5" s="42" t="s">
        <v>98</v>
      </c>
      <c r="X5" s="102" t="e">
        <f>#REF!</f>
        <v>#REF!</v>
      </c>
      <c r="Y5" s="42"/>
      <c r="AA5" s="42" t="s">
        <v>98</v>
      </c>
      <c r="AB5" s="102">
        <f>X6+1</f>
        <v>2010</v>
      </c>
      <c r="AG5" s="42" t="s">
        <v>98</v>
      </c>
      <c r="AH5" s="102" t="e">
        <f>#REF!</f>
        <v>#REF!</v>
      </c>
      <c r="AI5" s="42"/>
      <c r="AK5" s="42" t="s">
        <v>98</v>
      </c>
      <c r="AL5" s="102">
        <f>AH6+1</f>
        <v>2010</v>
      </c>
      <c r="AQ5" s="42" t="s">
        <v>98</v>
      </c>
      <c r="AR5" s="102" t="e">
        <f>#REF!</f>
        <v>#REF!</v>
      </c>
      <c r="AS5" s="42"/>
      <c r="AU5" s="42" t="s">
        <v>98</v>
      </c>
      <c r="AV5" s="102">
        <f>AR6+1</f>
        <v>2010</v>
      </c>
      <c r="BA5" s="42" t="s">
        <v>98</v>
      </c>
      <c r="BB5" s="102" t="e">
        <f>#REF!</f>
        <v>#REF!</v>
      </c>
      <c r="BC5" s="42"/>
      <c r="BE5" s="42" t="s">
        <v>98</v>
      </c>
      <c r="BF5" s="102">
        <f>BB6+1</f>
        <v>2010</v>
      </c>
      <c r="BK5" s="42" t="s">
        <v>98</v>
      </c>
      <c r="BL5" s="102" t="e">
        <f>#REF!</f>
        <v>#REF!</v>
      </c>
      <c r="BM5" s="42"/>
      <c r="BO5" s="42" t="s">
        <v>98</v>
      </c>
      <c r="BP5" s="102">
        <f>BL6+1</f>
        <v>2010</v>
      </c>
      <c r="BU5" s="42" t="s">
        <v>98</v>
      </c>
      <c r="BV5" s="102" t="e">
        <f>#REF!</f>
        <v>#REF!</v>
      </c>
      <c r="BW5" s="42"/>
      <c r="BY5" s="42" t="s">
        <v>98</v>
      </c>
      <c r="BZ5" s="102">
        <f>BV6+1</f>
        <v>2010</v>
      </c>
      <c r="CE5" s="42" t="s">
        <v>98</v>
      </c>
      <c r="CF5" s="102" t="e">
        <f>#REF!</f>
        <v>#REF!</v>
      </c>
      <c r="CG5" s="42"/>
      <c r="CI5" s="42" t="s">
        <v>98</v>
      </c>
      <c r="CJ5" s="102">
        <f>CF6+1</f>
        <v>2010</v>
      </c>
      <c r="CO5" s="42" t="s">
        <v>98</v>
      </c>
      <c r="CP5" s="102" t="e">
        <f>#REF!</f>
        <v>#REF!</v>
      </c>
      <c r="CQ5" s="42"/>
      <c r="CS5" s="42" t="s">
        <v>98</v>
      </c>
      <c r="CT5" s="102">
        <f>CP6+1</f>
        <v>2010</v>
      </c>
      <c r="CY5" s="42" t="s">
        <v>98</v>
      </c>
      <c r="CZ5" s="102" t="e">
        <f>#REF!</f>
        <v>#REF!</v>
      </c>
      <c r="DA5" s="42"/>
      <c r="DC5" s="42" t="s">
        <v>98</v>
      </c>
      <c r="DD5" s="102">
        <f>CZ6+1</f>
        <v>2010</v>
      </c>
      <c r="DI5" s="42" t="s">
        <v>98</v>
      </c>
      <c r="DJ5" s="102" t="e">
        <f>#REF!</f>
        <v>#REF!</v>
      </c>
      <c r="DK5" s="42"/>
      <c r="DM5" s="42" t="s">
        <v>98</v>
      </c>
      <c r="DN5" s="102">
        <f>DJ6+1</f>
        <v>2010</v>
      </c>
    </row>
    <row r="6" spans="3:118" ht="13.5" thickBot="1">
      <c r="C6" t="s">
        <v>97</v>
      </c>
      <c r="D6" s="136">
        <v>2009</v>
      </c>
      <c r="E6" s="42"/>
      <c r="G6" t="s">
        <v>97</v>
      </c>
      <c r="H6" s="136">
        <v>2013</v>
      </c>
      <c r="M6" t="s">
        <v>97</v>
      </c>
      <c r="N6" s="136">
        <v>2008</v>
      </c>
      <c r="O6" s="42"/>
      <c r="Q6" t="s">
        <v>97</v>
      </c>
      <c r="R6" s="136">
        <v>2013</v>
      </c>
      <c r="W6" t="s">
        <v>97</v>
      </c>
      <c r="X6" s="136">
        <v>2009</v>
      </c>
      <c r="Y6" s="42"/>
      <c r="AA6" t="s">
        <v>97</v>
      </c>
      <c r="AB6" s="136">
        <v>2013</v>
      </c>
      <c r="AG6" t="s">
        <v>97</v>
      </c>
      <c r="AH6" s="136">
        <v>2009</v>
      </c>
      <c r="AI6" s="42"/>
      <c r="AK6" t="s">
        <v>97</v>
      </c>
      <c r="AL6" s="136">
        <v>2013</v>
      </c>
      <c r="AQ6" t="s">
        <v>97</v>
      </c>
      <c r="AR6" s="136">
        <v>2009</v>
      </c>
      <c r="AS6" s="42"/>
      <c r="AU6" t="s">
        <v>97</v>
      </c>
      <c r="AV6" s="136">
        <v>2013</v>
      </c>
      <c r="BA6" t="s">
        <v>97</v>
      </c>
      <c r="BB6" s="136">
        <v>2009</v>
      </c>
      <c r="BC6" s="42"/>
      <c r="BE6" t="s">
        <v>97</v>
      </c>
      <c r="BF6" s="136">
        <v>2013</v>
      </c>
      <c r="BK6" t="s">
        <v>97</v>
      </c>
      <c r="BL6" s="136">
        <v>2009</v>
      </c>
      <c r="BM6" s="42"/>
      <c r="BO6" t="s">
        <v>97</v>
      </c>
      <c r="BP6" s="136">
        <v>2013</v>
      </c>
      <c r="BU6" t="s">
        <v>97</v>
      </c>
      <c r="BV6" s="136">
        <v>2009</v>
      </c>
      <c r="BW6" s="42"/>
      <c r="BY6" t="s">
        <v>97</v>
      </c>
      <c r="BZ6" s="136">
        <v>2013</v>
      </c>
      <c r="CE6" t="s">
        <v>97</v>
      </c>
      <c r="CF6" s="136">
        <v>2009</v>
      </c>
      <c r="CG6" s="42"/>
      <c r="CI6" t="s">
        <v>97</v>
      </c>
      <c r="CJ6" s="136">
        <v>2013</v>
      </c>
      <c r="CO6" t="s">
        <v>97</v>
      </c>
      <c r="CP6" s="136">
        <v>2009</v>
      </c>
      <c r="CQ6" s="42"/>
      <c r="CS6" t="s">
        <v>97</v>
      </c>
      <c r="CT6" s="136">
        <v>2013</v>
      </c>
      <c r="CY6" t="s">
        <v>97</v>
      </c>
      <c r="CZ6" s="136">
        <v>2009</v>
      </c>
      <c r="DA6" s="42"/>
      <c r="DC6" t="s">
        <v>97</v>
      </c>
      <c r="DD6" s="136">
        <v>2013</v>
      </c>
      <c r="DI6" t="s">
        <v>97</v>
      </c>
      <c r="DJ6" s="136">
        <v>2009</v>
      </c>
      <c r="DK6" s="42"/>
      <c r="DM6" t="s">
        <v>97</v>
      </c>
      <c r="DN6" s="136">
        <v>2013</v>
      </c>
    </row>
    <row r="7" spans="2:119" ht="13.5" thickBot="1">
      <c r="B7" s="12" t="s">
        <v>38</v>
      </c>
      <c r="C7" s="4" t="s">
        <v>3</v>
      </c>
      <c r="D7" s="135" t="s">
        <v>1</v>
      </c>
      <c r="E7" s="22" t="s">
        <v>2</v>
      </c>
      <c r="F7" s="19" t="s">
        <v>11</v>
      </c>
      <c r="G7" s="17" t="s">
        <v>1</v>
      </c>
      <c r="H7" s="22" t="s">
        <v>2</v>
      </c>
      <c r="I7" s="19" t="s">
        <v>11</v>
      </c>
      <c r="L7" s="12" t="s">
        <v>38</v>
      </c>
      <c r="M7" s="4" t="s">
        <v>3</v>
      </c>
      <c r="N7" s="17" t="s">
        <v>1</v>
      </c>
      <c r="O7" s="22" t="s">
        <v>2</v>
      </c>
      <c r="P7" s="19" t="s">
        <v>11</v>
      </c>
      <c r="Q7" s="17" t="s">
        <v>1</v>
      </c>
      <c r="R7" s="22" t="s">
        <v>2</v>
      </c>
      <c r="S7" s="19" t="s">
        <v>11</v>
      </c>
      <c r="V7" s="12" t="s">
        <v>38</v>
      </c>
      <c r="W7" s="4" t="s">
        <v>3</v>
      </c>
      <c r="X7" s="17" t="s">
        <v>1</v>
      </c>
      <c r="Y7" s="22" t="s">
        <v>2</v>
      </c>
      <c r="Z7" s="19" t="s">
        <v>11</v>
      </c>
      <c r="AA7" s="17" t="s">
        <v>1</v>
      </c>
      <c r="AB7" s="22" t="s">
        <v>2</v>
      </c>
      <c r="AC7" s="19" t="s">
        <v>11</v>
      </c>
      <c r="AF7" s="12" t="s">
        <v>38</v>
      </c>
      <c r="AG7" s="4" t="s">
        <v>3</v>
      </c>
      <c r="AH7" s="17" t="s">
        <v>1</v>
      </c>
      <c r="AI7" s="22" t="s">
        <v>2</v>
      </c>
      <c r="AJ7" s="19" t="s">
        <v>11</v>
      </c>
      <c r="AK7" s="17" t="s">
        <v>1</v>
      </c>
      <c r="AL7" s="22" t="s">
        <v>2</v>
      </c>
      <c r="AM7" s="19" t="s">
        <v>11</v>
      </c>
      <c r="AP7" s="12" t="s">
        <v>38</v>
      </c>
      <c r="AQ7" s="4" t="s">
        <v>3</v>
      </c>
      <c r="AR7" s="17" t="s">
        <v>1</v>
      </c>
      <c r="AS7" s="22" t="s">
        <v>2</v>
      </c>
      <c r="AT7" s="19" t="s">
        <v>11</v>
      </c>
      <c r="AU7" s="17" t="s">
        <v>1</v>
      </c>
      <c r="AV7" s="22" t="s">
        <v>2</v>
      </c>
      <c r="AW7" s="19" t="s">
        <v>11</v>
      </c>
      <c r="AZ7" s="12" t="s">
        <v>38</v>
      </c>
      <c r="BA7" s="4" t="s">
        <v>3</v>
      </c>
      <c r="BB7" s="17" t="s">
        <v>1</v>
      </c>
      <c r="BC7" s="22" t="s">
        <v>2</v>
      </c>
      <c r="BD7" s="19" t="s">
        <v>11</v>
      </c>
      <c r="BE7" s="17" t="s">
        <v>1</v>
      </c>
      <c r="BF7" s="22" t="s">
        <v>2</v>
      </c>
      <c r="BG7" s="19" t="s">
        <v>11</v>
      </c>
      <c r="BJ7" s="12" t="s">
        <v>38</v>
      </c>
      <c r="BK7" s="4" t="s">
        <v>3</v>
      </c>
      <c r="BL7" s="17" t="s">
        <v>1</v>
      </c>
      <c r="BM7" s="22" t="s">
        <v>2</v>
      </c>
      <c r="BN7" s="19" t="s">
        <v>11</v>
      </c>
      <c r="BO7" s="17" t="s">
        <v>1</v>
      </c>
      <c r="BP7" s="22" t="s">
        <v>2</v>
      </c>
      <c r="BQ7" s="19" t="s">
        <v>11</v>
      </c>
      <c r="BT7" s="12" t="s">
        <v>38</v>
      </c>
      <c r="BU7" s="4" t="s">
        <v>3</v>
      </c>
      <c r="BV7" s="17" t="s">
        <v>1</v>
      </c>
      <c r="BW7" s="22" t="s">
        <v>2</v>
      </c>
      <c r="BX7" s="19" t="s">
        <v>11</v>
      </c>
      <c r="BY7" s="17" t="s">
        <v>1</v>
      </c>
      <c r="BZ7" s="22" t="s">
        <v>2</v>
      </c>
      <c r="CA7" s="19" t="s">
        <v>11</v>
      </c>
      <c r="CD7" s="12" t="s">
        <v>38</v>
      </c>
      <c r="CE7" s="4" t="s">
        <v>3</v>
      </c>
      <c r="CF7" s="17" t="s">
        <v>1</v>
      </c>
      <c r="CG7" s="22" t="s">
        <v>2</v>
      </c>
      <c r="CH7" s="19" t="s">
        <v>11</v>
      </c>
      <c r="CI7" s="17" t="s">
        <v>1</v>
      </c>
      <c r="CJ7" s="22" t="s">
        <v>2</v>
      </c>
      <c r="CK7" s="19" t="s">
        <v>11</v>
      </c>
      <c r="CN7" s="12" t="s">
        <v>38</v>
      </c>
      <c r="CO7" s="4" t="s">
        <v>3</v>
      </c>
      <c r="CP7" s="17" t="s">
        <v>1</v>
      </c>
      <c r="CQ7" s="22" t="s">
        <v>2</v>
      </c>
      <c r="CR7" s="19" t="s">
        <v>11</v>
      </c>
      <c r="CS7" s="17" t="s">
        <v>1</v>
      </c>
      <c r="CT7" s="22" t="s">
        <v>2</v>
      </c>
      <c r="CU7" s="19" t="s">
        <v>11</v>
      </c>
      <c r="CV7" s="92"/>
      <c r="CX7" s="12" t="s">
        <v>38</v>
      </c>
      <c r="CY7" s="4" t="s">
        <v>3</v>
      </c>
      <c r="CZ7" s="17" t="s">
        <v>1</v>
      </c>
      <c r="DA7" s="22" t="s">
        <v>2</v>
      </c>
      <c r="DB7" s="19" t="s">
        <v>11</v>
      </c>
      <c r="DC7" s="17" t="s">
        <v>1</v>
      </c>
      <c r="DD7" s="22" t="s">
        <v>2</v>
      </c>
      <c r="DE7" s="19" t="s">
        <v>11</v>
      </c>
      <c r="DF7" s="92"/>
      <c r="DH7" s="12" t="s">
        <v>38</v>
      </c>
      <c r="DI7" s="4" t="s">
        <v>3</v>
      </c>
      <c r="DJ7" s="17" t="s">
        <v>1</v>
      </c>
      <c r="DK7" s="22" t="s">
        <v>2</v>
      </c>
      <c r="DL7" s="19" t="s">
        <v>11</v>
      </c>
      <c r="DM7" s="17" t="s">
        <v>1</v>
      </c>
      <c r="DN7" s="22" t="s">
        <v>2</v>
      </c>
      <c r="DO7" s="19" t="s">
        <v>11</v>
      </c>
    </row>
    <row r="8" spans="2:119" ht="12.75">
      <c r="B8" s="94" t="s">
        <v>28</v>
      </c>
      <c r="C8" s="28"/>
      <c r="D8" s="29"/>
      <c r="E8" s="30"/>
      <c r="F8" s="20">
        <f>D8*E8</f>
        <v>0</v>
      </c>
      <c r="G8" s="29"/>
      <c r="H8" s="30"/>
      <c r="I8" s="20">
        <f>G8*H8</f>
        <v>0</v>
      </c>
      <c r="L8" s="94" t="s">
        <v>28</v>
      </c>
      <c r="M8" s="28"/>
      <c r="N8" s="29"/>
      <c r="O8" s="30"/>
      <c r="P8" s="20">
        <f>N8*O8</f>
        <v>0</v>
      </c>
      <c r="Q8" s="29"/>
      <c r="R8" s="30"/>
      <c r="S8" s="20">
        <f>Q8*R8</f>
        <v>0</v>
      </c>
      <c r="V8" s="94" t="s">
        <v>28</v>
      </c>
      <c r="W8" s="28"/>
      <c r="X8" s="29"/>
      <c r="Y8" s="30"/>
      <c r="Z8" s="20">
        <f>X8*Y8</f>
        <v>0</v>
      </c>
      <c r="AA8" s="29"/>
      <c r="AB8" s="30"/>
      <c r="AC8" s="20">
        <f>AA8*AB8</f>
        <v>0</v>
      </c>
      <c r="AF8" s="94" t="s">
        <v>28</v>
      </c>
      <c r="AG8" s="28"/>
      <c r="AH8" s="29"/>
      <c r="AI8" s="30"/>
      <c r="AJ8" s="20">
        <f>AH8*AI8</f>
        <v>0</v>
      </c>
      <c r="AK8" s="29"/>
      <c r="AL8" s="30"/>
      <c r="AM8" s="20">
        <f>AK8*AL8</f>
        <v>0</v>
      </c>
      <c r="AP8" s="94" t="s">
        <v>28</v>
      </c>
      <c r="AQ8" s="28"/>
      <c r="AR8" s="29"/>
      <c r="AS8" s="30"/>
      <c r="AT8" s="20">
        <f>AR8*AS8</f>
        <v>0</v>
      </c>
      <c r="AU8" s="29"/>
      <c r="AV8" s="30"/>
      <c r="AW8" s="20">
        <f>AU8*AV8</f>
        <v>0</v>
      </c>
      <c r="AZ8" s="94" t="s">
        <v>28</v>
      </c>
      <c r="BA8" s="28"/>
      <c r="BB8" s="29"/>
      <c r="BC8" s="30"/>
      <c r="BD8" s="20">
        <f>BB8*BC8</f>
        <v>0</v>
      </c>
      <c r="BE8" s="29"/>
      <c r="BF8" s="30"/>
      <c r="BG8" s="20">
        <f>BE8*BF8</f>
        <v>0</v>
      </c>
      <c r="BJ8" s="94" t="s">
        <v>28</v>
      </c>
      <c r="BK8" s="28"/>
      <c r="BL8" s="29"/>
      <c r="BM8" s="30"/>
      <c r="BN8" s="20">
        <f>BL8*BM8</f>
        <v>0</v>
      </c>
      <c r="BO8" s="29"/>
      <c r="BP8" s="30"/>
      <c r="BQ8" s="20">
        <f>BO8*BP8</f>
        <v>0</v>
      </c>
      <c r="BT8" s="94" t="s">
        <v>28</v>
      </c>
      <c r="BU8" s="28"/>
      <c r="BV8" s="29"/>
      <c r="BW8" s="30"/>
      <c r="BX8" s="20">
        <f>BV8*BW8</f>
        <v>0</v>
      </c>
      <c r="BY8" s="29"/>
      <c r="BZ8" s="30"/>
      <c r="CA8" s="20">
        <f>BY8*BZ8</f>
        <v>0</v>
      </c>
      <c r="CD8" s="94" t="s">
        <v>28</v>
      </c>
      <c r="CE8" s="28"/>
      <c r="CF8" s="29"/>
      <c r="CG8" s="30"/>
      <c r="CH8" s="20">
        <f>CF8*CG8</f>
        <v>0</v>
      </c>
      <c r="CI8" s="29"/>
      <c r="CJ8" s="30"/>
      <c r="CK8" s="20">
        <f>CI8*CJ8</f>
        <v>0</v>
      </c>
      <c r="CN8" s="94" t="s">
        <v>28</v>
      </c>
      <c r="CO8" s="28"/>
      <c r="CP8" s="29"/>
      <c r="CQ8" s="30"/>
      <c r="CR8" s="20">
        <f>CP8*CQ8</f>
        <v>0</v>
      </c>
      <c r="CS8" s="29"/>
      <c r="CT8" s="30"/>
      <c r="CU8" s="20">
        <f>CS8*CT8</f>
        <v>0</v>
      </c>
      <c r="CV8" s="43"/>
      <c r="CX8" s="94" t="s">
        <v>28</v>
      </c>
      <c r="CY8" s="28"/>
      <c r="CZ8" s="29"/>
      <c r="DA8" s="30"/>
      <c r="DB8" s="20">
        <f>CZ8*DA8</f>
        <v>0</v>
      </c>
      <c r="DC8" s="29"/>
      <c r="DD8" s="30"/>
      <c r="DE8" s="20">
        <f>DC8*DD8</f>
        <v>0</v>
      </c>
      <c r="DF8" s="43"/>
      <c r="DH8" s="94" t="s">
        <v>28</v>
      </c>
      <c r="DI8" s="28"/>
      <c r="DJ8" s="29"/>
      <c r="DK8" s="30"/>
      <c r="DL8" s="20">
        <f>DJ8*DK8</f>
        <v>0</v>
      </c>
      <c r="DM8" s="29"/>
      <c r="DN8" s="30"/>
      <c r="DO8" s="20">
        <f>DM8*DN8</f>
        <v>0</v>
      </c>
    </row>
    <row r="9" spans="2:119" ht="12.75">
      <c r="B9" s="95" t="s">
        <v>29</v>
      </c>
      <c r="C9" s="33"/>
      <c r="D9" s="34"/>
      <c r="E9" s="35"/>
      <c r="F9" s="11">
        <f>D9*E9</f>
        <v>0</v>
      </c>
      <c r="G9" s="34"/>
      <c r="H9" s="35"/>
      <c r="I9" s="11">
        <f>G9*H9</f>
        <v>0</v>
      </c>
      <c r="L9" s="95" t="s">
        <v>29</v>
      </c>
      <c r="M9" s="33"/>
      <c r="N9" s="34"/>
      <c r="O9" s="35"/>
      <c r="P9" s="11">
        <f>N9*O9</f>
        <v>0</v>
      </c>
      <c r="Q9" s="34"/>
      <c r="R9" s="35"/>
      <c r="S9" s="11">
        <f>Q9*R9</f>
        <v>0</v>
      </c>
      <c r="V9" s="95" t="s">
        <v>29</v>
      </c>
      <c r="W9" s="33"/>
      <c r="X9" s="34"/>
      <c r="Y9" s="35"/>
      <c r="Z9" s="11">
        <f>X9*Y9</f>
        <v>0</v>
      </c>
      <c r="AA9" s="34"/>
      <c r="AB9" s="35"/>
      <c r="AC9" s="11">
        <f>AA9*AB9</f>
        <v>0</v>
      </c>
      <c r="AF9" s="95" t="s">
        <v>29</v>
      </c>
      <c r="AG9" s="33"/>
      <c r="AH9" s="34"/>
      <c r="AI9" s="35"/>
      <c r="AJ9" s="11">
        <f>AH9*AI9</f>
        <v>0</v>
      </c>
      <c r="AK9" s="34"/>
      <c r="AL9" s="35"/>
      <c r="AM9" s="11">
        <f>AK9*AL9</f>
        <v>0</v>
      </c>
      <c r="AP9" s="95" t="s">
        <v>29</v>
      </c>
      <c r="AQ9" s="33"/>
      <c r="AR9" s="34"/>
      <c r="AS9" s="35"/>
      <c r="AT9" s="11">
        <f>AR9*AS9</f>
        <v>0</v>
      </c>
      <c r="AU9" s="34"/>
      <c r="AV9" s="35"/>
      <c r="AW9" s="11">
        <f>AU9*AV9</f>
        <v>0</v>
      </c>
      <c r="AZ9" s="95" t="s">
        <v>29</v>
      </c>
      <c r="BA9" s="33"/>
      <c r="BB9" s="34"/>
      <c r="BC9" s="35"/>
      <c r="BD9" s="11">
        <f>BB9*BC9</f>
        <v>0</v>
      </c>
      <c r="BE9" s="34"/>
      <c r="BF9" s="35"/>
      <c r="BG9" s="11">
        <f>BE9*BF9</f>
        <v>0</v>
      </c>
      <c r="BJ9" s="95" t="s">
        <v>29</v>
      </c>
      <c r="BK9" s="33"/>
      <c r="BL9" s="34"/>
      <c r="BM9" s="35"/>
      <c r="BN9" s="11">
        <f>BL9*BM9</f>
        <v>0</v>
      </c>
      <c r="BO9" s="34"/>
      <c r="BP9" s="35"/>
      <c r="BQ9" s="11">
        <f>BO9*BP9</f>
        <v>0</v>
      </c>
      <c r="BT9" s="95" t="s">
        <v>29</v>
      </c>
      <c r="BU9" s="33"/>
      <c r="BV9" s="34"/>
      <c r="BW9" s="35"/>
      <c r="BX9" s="11">
        <f>BV9*BW9</f>
        <v>0</v>
      </c>
      <c r="BY9" s="34"/>
      <c r="BZ9" s="35"/>
      <c r="CA9" s="11">
        <f>BY9*BZ9</f>
        <v>0</v>
      </c>
      <c r="CD9" s="95" t="s">
        <v>29</v>
      </c>
      <c r="CE9" s="33"/>
      <c r="CF9" s="34"/>
      <c r="CG9" s="35"/>
      <c r="CH9" s="11">
        <f>CF9*CG9</f>
        <v>0</v>
      </c>
      <c r="CI9" s="34"/>
      <c r="CJ9" s="35"/>
      <c r="CK9" s="11">
        <f>CI9*CJ9</f>
        <v>0</v>
      </c>
      <c r="CN9" s="95" t="s">
        <v>29</v>
      </c>
      <c r="CO9" s="33"/>
      <c r="CP9" s="34"/>
      <c r="CQ9" s="35"/>
      <c r="CR9" s="11">
        <f>CP9*CQ9</f>
        <v>0</v>
      </c>
      <c r="CS9" s="34"/>
      <c r="CT9" s="35"/>
      <c r="CU9" s="11">
        <f>CS9*CT9</f>
        <v>0</v>
      </c>
      <c r="CV9" s="43"/>
      <c r="CX9" s="95" t="s">
        <v>29</v>
      </c>
      <c r="CY9" s="33"/>
      <c r="CZ9" s="34"/>
      <c r="DA9" s="35"/>
      <c r="DB9" s="11">
        <f>CZ9*DA9</f>
        <v>0</v>
      </c>
      <c r="DC9" s="34"/>
      <c r="DD9" s="35"/>
      <c r="DE9" s="11">
        <f>DC9*DD9</f>
        <v>0</v>
      </c>
      <c r="DF9" s="43"/>
      <c r="DH9" s="95" t="s">
        <v>29</v>
      </c>
      <c r="DI9" s="33"/>
      <c r="DJ9" s="34"/>
      <c r="DK9" s="35"/>
      <c r="DL9" s="11">
        <f>DJ9*DK9</f>
        <v>0</v>
      </c>
      <c r="DM9" s="34"/>
      <c r="DN9" s="35"/>
      <c r="DO9" s="11">
        <f>DM9*DN9</f>
        <v>0</v>
      </c>
    </row>
    <row r="10" spans="2:119" ht="13.5" thickBot="1">
      <c r="B10" s="96" t="s">
        <v>30</v>
      </c>
      <c r="C10" s="37"/>
      <c r="D10" s="38"/>
      <c r="E10" s="39"/>
      <c r="F10" s="8">
        <f>D10*E10</f>
        <v>0</v>
      </c>
      <c r="G10" s="38"/>
      <c r="H10" s="39"/>
      <c r="I10" s="8">
        <f>G10*H10</f>
        <v>0</v>
      </c>
      <c r="L10" s="96" t="s">
        <v>30</v>
      </c>
      <c r="M10" s="37"/>
      <c r="N10" s="38"/>
      <c r="O10" s="39"/>
      <c r="P10" s="8">
        <f>N10*O10</f>
        <v>0</v>
      </c>
      <c r="Q10" s="38"/>
      <c r="R10" s="39"/>
      <c r="S10" s="8">
        <f>Q10*R10</f>
        <v>0</v>
      </c>
      <c r="V10" s="96" t="s">
        <v>30</v>
      </c>
      <c r="W10" s="37"/>
      <c r="X10" s="38"/>
      <c r="Y10" s="39"/>
      <c r="Z10" s="8">
        <f>X10*Y10</f>
        <v>0</v>
      </c>
      <c r="AA10" s="38"/>
      <c r="AB10" s="39"/>
      <c r="AC10" s="8">
        <f>AA10*AB10</f>
        <v>0</v>
      </c>
      <c r="AF10" s="96" t="s">
        <v>30</v>
      </c>
      <c r="AG10" s="37"/>
      <c r="AH10" s="38"/>
      <c r="AI10" s="39"/>
      <c r="AJ10" s="8">
        <f>AH10*AI10</f>
        <v>0</v>
      </c>
      <c r="AK10" s="38"/>
      <c r="AL10" s="39"/>
      <c r="AM10" s="8">
        <f>AK10*AL10</f>
        <v>0</v>
      </c>
      <c r="AP10" s="96" t="s">
        <v>30</v>
      </c>
      <c r="AQ10" s="37"/>
      <c r="AR10" s="38"/>
      <c r="AS10" s="39"/>
      <c r="AT10" s="8">
        <f>AR10*AS10</f>
        <v>0</v>
      </c>
      <c r="AU10" s="38"/>
      <c r="AV10" s="39"/>
      <c r="AW10" s="8">
        <f>AU10*AV10</f>
        <v>0</v>
      </c>
      <c r="AZ10" s="96" t="s">
        <v>30</v>
      </c>
      <c r="BA10" s="37"/>
      <c r="BB10" s="38"/>
      <c r="BC10" s="39"/>
      <c r="BD10" s="8">
        <f>BB10*BC10</f>
        <v>0</v>
      </c>
      <c r="BE10" s="38"/>
      <c r="BF10" s="39"/>
      <c r="BG10" s="8">
        <f>BE10*BF10</f>
        <v>0</v>
      </c>
      <c r="BJ10" s="96" t="s">
        <v>30</v>
      </c>
      <c r="BK10" s="37"/>
      <c r="BL10" s="38"/>
      <c r="BM10" s="39"/>
      <c r="BN10" s="8">
        <f>BL10*BM10</f>
        <v>0</v>
      </c>
      <c r="BO10" s="38"/>
      <c r="BP10" s="39"/>
      <c r="BQ10" s="8">
        <f>BO10*BP10</f>
        <v>0</v>
      </c>
      <c r="BT10" s="96" t="s">
        <v>30</v>
      </c>
      <c r="BU10" s="37"/>
      <c r="BV10" s="38"/>
      <c r="BW10" s="39"/>
      <c r="BX10" s="8">
        <f>BV10*BW10</f>
        <v>0</v>
      </c>
      <c r="BY10" s="38"/>
      <c r="BZ10" s="39"/>
      <c r="CA10" s="8">
        <f>BY10*BZ10</f>
        <v>0</v>
      </c>
      <c r="CD10" s="96" t="s">
        <v>30</v>
      </c>
      <c r="CE10" s="37"/>
      <c r="CF10" s="38"/>
      <c r="CG10" s="39"/>
      <c r="CH10" s="8">
        <f>CF10*CG10</f>
        <v>0</v>
      </c>
      <c r="CI10" s="38"/>
      <c r="CJ10" s="39"/>
      <c r="CK10" s="8">
        <f>CI10*CJ10</f>
        <v>0</v>
      </c>
      <c r="CN10" s="96" t="s">
        <v>30</v>
      </c>
      <c r="CO10" s="37"/>
      <c r="CP10" s="38"/>
      <c r="CQ10" s="39"/>
      <c r="CR10" s="8">
        <f>CP10*CQ10</f>
        <v>0</v>
      </c>
      <c r="CS10" s="38"/>
      <c r="CT10" s="39"/>
      <c r="CU10" s="8">
        <f>CS10*CT10</f>
        <v>0</v>
      </c>
      <c r="CV10" s="43"/>
      <c r="CX10" s="96" t="s">
        <v>30</v>
      </c>
      <c r="CY10" s="37"/>
      <c r="CZ10" s="38"/>
      <c r="DA10" s="39"/>
      <c r="DB10" s="8">
        <f>CZ10*DA10</f>
        <v>0</v>
      </c>
      <c r="DC10" s="38"/>
      <c r="DD10" s="39"/>
      <c r="DE10" s="8">
        <f>DC10*DD10</f>
        <v>0</v>
      </c>
      <c r="DF10" s="43"/>
      <c r="DH10" s="96" t="s">
        <v>30</v>
      </c>
      <c r="DI10" s="37"/>
      <c r="DJ10" s="38"/>
      <c r="DK10" s="39"/>
      <c r="DL10" s="8">
        <f>DJ10*DK10</f>
        <v>0</v>
      </c>
      <c r="DM10" s="38"/>
      <c r="DN10" s="39"/>
      <c r="DO10" s="8">
        <f>DM10*DN10</f>
        <v>0</v>
      </c>
    </row>
    <row r="11" spans="2:119" ht="13.5" thickBot="1">
      <c r="B11" s="2" t="s">
        <v>20</v>
      </c>
      <c r="C11" s="45"/>
      <c r="D11" s="46"/>
      <c r="E11" s="47"/>
      <c r="F11" s="32">
        <f>SUM(F8:F10)</f>
        <v>0</v>
      </c>
      <c r="G11" s="46"/>
      <c r="H11" s="47"/>
      <c r="I11" s="32">
        <f>SUM(I8:I10)</f>
        <v>0</v>
      </c>
      <c r="L11" s="2" t="s">
        <v>20</v>
      </c>
      <c r="M11" s="45"/>
      <c r="N11" s="46"/>
      <c r="O11" s="47"/>
      <c r="P11" s="32">
        <f>SUM(P8:P10)</f>
        <v>0</v>
      </c>
      <c r="Q11" s="46"/>
      <c r="R11" s="47"/>
      <c r="S11" s="32">
        <f>SUM(S8:S10)</f>
        <v>0</v>
      </c>
      <c r="V11" s="2" t="s">
        <v>20</v>
      </c>
      <c r="W11" s="45"/>
      <c r="X11" s="46"/>
      <c r="Y11" s="47"/>
      <c r="Z11" s="32">
        <f>SUM(Z8:Z10)</f>
        <v>0</v>
      </c>
      <c r="AA11" s="46"/>
      <c r="AB11" s="47"/>
      <c r="AC11" s="32">
        <f>SUM(AC8:AC10)</f>
        <v>0</v>
      </c>
      <c r="AF11" s="2" t="s">
        <v>20</v>
      </c>
      <c r="AG11" s="45"/>
      <c r="AH11" s="46"/>
      <c r="AI11" s="47"/>
      <c r="AJ11" s="32">
        <f>SUM(AJ8:AJ10)</f>
        <v>0</v>
      </c>
      <c r="AK11" s="46"/>
      <c r="AL11" s="47"/>
      <c r="AM11" s="32">
        <f>SUM(AM8:AM10)</f>
        <v>0</v>
      </c>
      <c r="AP11" s="2" t="s">
        <v>20</v>
      </c>
      <c r="AQ11" s="45"/>
      <c r="AR11" s="46"/>
      <c r="AS11" s="47"/>
      <c r="AT11" s="32">
        <f>SUM(AT8:AT10)</f>
        <v>0</v>
      </c>
      <c r="AU11" s="46"/>
      <c r="AV11" s="47"/>
      <c r="AW11" s="32">
        <f>SUM(AW8:AW10)</f>
        <v>0</v>
      </c>
      <c r="AZ11" s="2" t="s">
        <v>20</v>
      </c>
      <c r="BA11" s="45"/>
      <c r="BB11" s="46"/>
      <c r="BC11" s="47"/>
      <c r="BD11" s="32">
        <f>SUM(BD8:BD10)</f>
        <v>0</v>
      </c>
      <c r="BE11" s="46"/>
      <c r="BF11" s="47"/>
      <c r="BG11" s="32">
        <f>SUM(BG8:BG10)</f>
        <v>0</v>
      </c>
      <c r="BJ11" s="2" t="s">
        <v>20</v>
      </c>
      <c r="BK11" s="45"/>
      <c r="BL11" s="46"/>
      <c r="BM11" s="47"/>
      <c r="BN11" s="32">
        <f>SUM(BN8:BN10)</f>
        <v>0</v>
      </c>
      <c r="BO11" s="46"/>
      <c r="BP11" s="47"/>
      <c r="BQ11" s="32">
        <f>SUM(BQ8:BQ10)</f>
        <v>0</v>
      </c>
      <c r="BT11" s="2" t="s">
        <v>20</v>
      </c>
      <c r="BU11" s="45"/>
      <c r="BV11" s="46"/>
      <c r="BW11" s="47"/>
      <c r="BX11" s="32">
        <f>SUM(BX8:BX10)</f>
        <v>0</v>
      </c>
      <c r="BY11" s="46"/>
      <c r="BZ11" s="47"/>
      <c r="CA11" s="32">
        <f>SUM(CA8:CA10)</f>
        <v>0</v>
      </c>
      <c r="CD11" s="2" t="s">
        <v>20</v>
      </c>
      <c r="CE11" s="45"/>
      <c r="CF11" s="46"/>
      <c r="CG11" s="47"/>
      <c r="CH11" s="32">
        <f>SUM(CH8:CH10)</f>
        <v>0</v>
      </c>
      <c r="CI11" s="46"/>
      <c r="CJ11" s="47"/>
      <c r="CK11" s="32">
        <f>SUM(CK8:CK10)</f>
        <v>0</v>
      </c>
      <c r="CN11" s="2" t="s">
        <v>20</v>
      </c>
      <c r="CO11" s="45"/>
      <c r="CP11" s="46"/>
      <c r="CQ11" s="47"/>
      <c r="CR11" s="32">
        <f>SUM(CR8:CR10)</f>
        <v>0</v>
      </c>
      <c r="CS11" s="46"/>
      <c r="CT11" s="47"/>
      <c r="CU11" s="32">
        <f>SUM(CU8:CU10)</f>
        <v>0</v>
      </c>
      <c r="CV11" s="92"/>
      <c r="CX11" s="2" t="s">
        <v>20</v>
      </c>
      <c r="CY11" s="45"/>
      <c r="CZ11" s="46"/>
      <c r="DA11" s="47"/>
      <c r="DB11" s="32">
        <f>SUM(DB8:DB10)</f>
        <v>0</v>
      </c>
      <c r="DC11" s="46"/>
      <c r="DD11" s="47"/>
      <c r="DE11" s="32">
        <f>SUM(DE8:DE10)</f>
        <v>0</v>
      </c>
      <c r="DF11" s="92"/>
      <c r="DH11" s="2" t="s">
        <v>20</v>
      </c>
      <c r="DI11" s="45"/>
      <c r="DJ11" s="46"/>
      <c r="DK11" s="47"/>
      <c r="DL11" s="32">
        <f>SUM(DL8:DL10)</f>
        <v>0</v>
      </c>
      <c r="DM11" s="46"/>
      <c r="DN11" s="47"/>
      <c r="DO11" s="32">
        <f>SUM(DO8:DO10)</f>
        <v>0</v>
      </c>
    </row>
    <row r="12" spans="2:119" ht="12.75">
      <c r="B12" s="80" t="s">
        <v>155</v>
      </c>
      <c r="C12" s="156"/>
      <c r="D12" s="15"/>
      <c r="E12" s="23"/>
      <c r="F12" s="20">
        <f>D12*E12</f>
        <v>0</v>
      </c>
      <c r="G12" s="15"/>
      <c r="H12" s="23"/>
      <c r="I12" s="20">
        <f>G12*H12</f>
        <v>0</v>
      </c>
      <c r="L12" s="80" t="s">
        <v>155</v>
      </c>
      <c r="M12" s="14"/>
      <c r="N12" s="15"/>
      <c r="O12" s="23"/>
      <c r="P12" s="20">
        <f>N12*O12</f>
        <v>0</v>
      </c>
      <c r="Q12" s="15"/>
      <c r="R12" s="23"/>
      <c r="S12" s="20">
        <f>Q12*R12</f>
        <v>0</v>
      </c>
      <c r="V12" s="80" t="s">
        <v>155</v>
      </c>
      <c r="W12" s="14"/>
      <c r="X12" s="15"/>
      <c r="Y12" s="23"/>
      <c r="Z12" s="20">
        <f>X12*Y12</f>
        <v>0</v>
      </c>
      <c r="AA12" s="15"/>
      <c r="AB12" s="23"/>
      <c r="AC12" s="20">
        <f>AA12*AB12</f>
        <v>0</v>
      </c>
      <c r="AF12" s="80" t="s">
        <v>155</v>
      </c>
      <c r="AG12" s="14"/>
      <c r="AH12" s="15"/>
      <c r="AI12" s="23"/>
      <c r="AJ12" s="20">
        <f>AH12*AI12</f>
        <v>0</v>
      </c>
      <c r="AK12" s="15"/>
      <c r="AL12" s="23"/>
      <c r="AM12" s="20">
        <f>AK12*AL12</f>
        <v>0</v>
      </c>
      <c r="AP12" s="80" t="s">
        <v>155</v>
      </c>
      <c r="AQ12" s="14"/>
      <c r="AR12" s="15"/>
      <c r="AS12" s="23"/>
      <c r="AT12" s="20">
        <f>AR12*AS12</f>
        <v>0</v>
      </c>
      <c r="AU12" s="15"/>
      <c r="AV12" s="23"/>
      <c r="AW12" s="20">
        <f>AU12*AV12</f>
        <v>0</v>
      </c>
      <c r="AZ12" s="80" t="s">
        <v>155</v>
      </c>
      <c r="BA12" s="14"/>
      <c r="BB12" s="15"/>
      <c r="BC12" s="23"/>
      <c r="BD12" s="20">
        <f>BB12*BC12</f>
        <v>0</v>
      </c>
      <c r="BE12" s="15"/>
      <c r="BF12" s="23"/>
      <c r="BG12" s="20">
        <f>BE12*BF12</f>
        <v>0</v>
      </c>
      <c r="BJ12" s="80" t="s">
        <v>155</v>
      </c>
      <c r="BK12" s="14"/>
      <c r="BL12" s="15"/>
      <c r="BM12" s="23"/>
      <c r="BN12" s="20">
        <f>BL12*BM12</f>
        <v>0</v>
      </c>
      <c r="BO12" s="15"/>
      <c r="BP12" s="23"/>
      <c r="BQ12" s="20">
        <f>BO12*BP12</f>
        <v>0</v>
      </c>
      <c r="BT12" s="80" t="s">
        <v>155</v>
      </c>
      <c r="BU12" s="14"/>
      <c r="BV12" s="15"/>
      <c r="BW12" s="23"/>
      <c r="BX12" s="20">
        <f>BV12*BW12</f>
        <v>0</v>
      </c>
      <c r="BY12" s="15"/>
      <c r="BZ12" s="23"/>
      <c r="CA12" s="20">
        <f>BY12*BZ12</f>
        <v>0</v>
      </c>
      <c r="CD12" s="80" t="s">
        <v>155</v>
      </c>
      <c r="CE12" s="14"/>
      <c r="CF12" s="15"/>
      <c r="CG12" s="23"/>
      <c r="CH12" s="20">
        <f>CF12*CG12</f>
        <v>0</v>
      </c>
      <c r="CI12" s="15"/>
      <c r="CJ12" s="23"/>
      <c r="CK12" s="20">
        <f>CI12*CJ12</f>
        <v>0</v>
      </c>
      <c r="CN12" s="80" t="s">
        <v>155</v>
      </c>
      <c r="CO12" s="14"/>
      <c r="CP12" s="15"/>
      <c r="CQ12" s="23"/>
      <c r="CR12" s="20">
        <f>CP12*CQ12</f>
        <v>0</v>
      </c>
      <c r="CS12" s="15"/>
      <c r="CT12" s="23"/>
      <c r="CU12" s="20">
        <f>CS12*CT12</f>
        <v>0</v>
      </c>
      <c r="CV12" s="43"/>
      <c r="CX12" s="80" t="s">
        <v>155</v>
      </c>
      <c r="CY12" s="14"/>
      <c r="CZ12" s="15"/>
      <c r="DA12" s="23"/>
      <c r="DB12" s="20">
        <f>CZ12*DA12</f>
        <v>0</v>
      </c>
      <c r="DC12" s="15"/>
      <c r="DD12" s="23"/>
      <c r="DE12" s="20">
        <f>DC12*DD12</f>
        <v>0</v>
      </c>
      <c r="DF12" s="43"/>
      <c r="DH12" s="14" t="s">
        <v>0</v>
      </c>
      <c r="DI12" s="14"/>
      <c r="DJ12" s="15"/>
      <c r="DK12" s="23"/>
      <c r="DL12" s="20">
        <f>DJ12*DK12</f>
        <v>0</v>
      </c>
      <c r="DM12" s="15"/>
      <c r="DN12" s="23"/>
      <c r="DO12" s="20">
        <f>DM12*DN12</f>
        <v>0</v>
      </c>
    </row>
    <row r="13" spans="2:119" ht="13.5" thickBot="1">
      <c r="B13" s="82" t="s">
        <v>156</v>
      </c>
      <c r="C13" s="157"/>
      <c r="D13" s="146"/>
      <c r="E13" s="78"/>
      <c r="F13" s="79">
        <f>D13*E13</f>
        <v>0</v>
      </c>
      <c r="G13" s="146"/>
      <c r="H13" s="78"/>
      <c r="I13" s="79">
        <f>G13*H13</f>
        <v>0</v>
      </c>
      <c r="L13" s="82" t="s">
        <v>156</v>
      </c>
      <c r="M13" s="9"/>
      <c r="N13" s="10"/>
      <c r="O13" s="26"/>
      <c r="P13" s="11">
        <f>N13*O13</f>
        <v>0</v>
      </c>
      <c r="Q13" s="10"/>
      <c r="R13" s="26"/>
      <c r="S13" s="11">
        <f>Q13*R13</f>
        <v>0</v>
      </c>
      <c r="V13" s="82" t="s">
        <v>156</v>
      </c>
      <c r="W13" s="9"/>
      <c r="X13" s="10"/>
      <c r="Y13" s="26"/>
      <c r="Z13" s="11">
        <f>X13*Y13</f>
        <v>0</v>
      </c>
      <c r="AA13" s="10"/>
      <c r="AB13" s="26"/>
      <c r="AC13" s="11">
        <f>AA13*AB13</f>
        <v>0</v>
      </c>
      <c r="AF13" s="82" t="s">
        <v>156</v>
      </c>
      <c r="AG13" s="9"/>
      <c r="AH13" s="10"/>
      <c r="AI13" s="26"/>
      <c r="AJ13" s="11">
        <f>AH13*AI13</f>
        <v>0</v>
      </c>
      <c r="AK13" s="10"/>
      <c r="AL13" s="26"/>
      <c r="AM13" s="11">
        <f>AK13*AL13</f>
        <v>0</v>
      </c>
      <c r="AP13" s="82" t="s">
        <v>156</v>
      </c>
      <c r="AQ13" s="9"/>
      <c r="AR13" s="10"/>
      <c r="AS13" s="26"/>
      <c r="AT13" s="11">
        <f>AR13*AS13</f>
        <v>0</v>
      </c>
      <c r="AU13" s="10"/>
      <c r="AV13" s="26"/>
      <c r="AW13" s="11">
        <f>AU13*AV13</f>
        <v>0</v>
      </c>
      <c r="AZ13" s="82" t="s">
        <v>156</v>
      </c>
      <c r="BA13" s="9"/>
      <c r="BB13" s="10"/>
      <c r="BC13" s="26"/>
      <c r="BD13" s="11">
        <f>BB13*BC13</f>
        <v>0</v>
      </c>
      <c r="BE13" s="10"/>
      <c r="BF13" s="26"/>
      <c r="BG13" s="11">
        <f>BE13*BF13</f>
        <v>0</v>
      </c>
      <c r="BJ13" s="82" t="s">
        <v>156</v>
      </c>
      <c r="BK13" s="9"/>
      <c r="BL13" s="10"/>
      <c r="BM13" s="26"/>
      <c r="BN13" s="11">
        <f>BL13*BM13</f>
        <v>0</v>
      </c>
      <c r="BO13" s="10"/>
      <c r="BP13" s="26"/>
      <c r="BQ13" s="11">
        <f>BO13*BP13</f>
        <v>0</v>
      </c>
      <c r="BT13" s="82" t="s">
        <v>156</v>
      </c>
      <c r="BU13" s="9"/>
      <c r="BV13" s="10"/>
      <c r="BW13" s="26"/>
      <c r="BX13" s="11">
        <f>BV13*BW13</f>
        <v>0</v>
      </c>
      <c r="BY13" s="10"/>
      <c r="BZ13" s="26"/>
      <c r="CA13" s="11">
        <f>BY13*BZ13</f>
        <v>0</v>
      </c>
      <c r="CD13" s="82" t="s">
        <v>156</v>
      </c>
      <c r="CE13" s="9"/>
      <c r="CF13" s="10"/>
      <c r="CG13" s="26"/>
      <c r="CH13" s="11">
        <f>CF13*CG13</f>
        <v>0</v>
      </c>
      <c r="CI13" s="10"/>
      <c r="CJ13" s="26"/>
      <c r="CK13" s="11">
        <f>CI13*CJ13</f>
        <v>0</v>
      </c>
      <c r="CN13" s="82" t="s">
        <v>156</v>
      </c>
      <c r="CO13" s="9"/>
      <c r="CP13" s="10"/>
      <c r="CQ13" s="26"/>
      <c r="CR13" s="11">
        <f>CP13*CQ13</f>
        <v>0</v>
      </c>
      <c r="CS13" s="10"/>
      <c r="CT13" s="26"/>
      <c r="CU13" s="11">
        <f>CS13*CT13</f>
        <v>0</v>
      </c>
      <c r="CV13" s="43"/>
      <c r="CX13" s="82" t="s">
        <v>156</v>
      </c>
      <c r="CY13" s="9"/>
      <c r="CZ13" s="10"/>
      <c r="DA13" s="26"/>
      <c r="DB13" s="11">
        <f>CZ13*DA13</f>
        <v>0</v>
      </c>
      <c r="DC13" s="10"/>
      <c r="DD13" s="26"/>
      <c r="DE13" s="11">
        <f>DC13*DD13</f>
        <v>0</v>
      </c>
      <c r="DF13" s="43"/>
      <c r="DH13" s="9" t="s">
        <v>12</v>
      </c>
      <c r="DI13" s="9"/>
      <c r="DJ13" s="10"/>
      <c r="DK13" s="26"/>
      <c r="DL13" s="11">
        <f>DJ13*DK13</f>
        <v>0</v>
      </c>
      <c r="DM13" s="10"/>
      <c r="DN13" s="26"/>
      <c r="DO13" s="11">
        <f>DM13*DN13</f>
        <v>0</v>
      </c>
    </row>
    <row r="14" spans="2:119" ht="12.75">
      <c r="B14" s="16" t="s">
        <v>21</v>
      </c>
      <c r="C14" s="16" t="s">
        <v>31</v>
      </c>
      <c r="D14" s="18"/>
      <c r="E14" s="25"/>
      <c r="F14" s="21">
        <f>D14*E14</f>
        <v>0</v>
      </c>
      <c r="G14" s="18"/>
      <c r="H14" s="25"/>
      <c r="I14" s="21">
        <f>G14*H14</f>
        <v>0</v>
      </c>
      <c r="L14" s="14" t="s">
        <v>21</v>
      </c>
      <c r="M14" s="14" t="s">
        <v>31</v>
      </c>
      <c r="N14" s="15"/>
      <c r="O14" s="23"/>
      <c r="P14" s="20">
        <f>N14*O14</f>
        <v>0</v>
      </c>
      <c r="Q14" s="15"/>
      <c r="R14" s="23"/>
      <c r="S14" s="20">
        <f>Q14*R14</f>
        <v>0</v>
      </c>
      <c r="V14" s="14" t="s">
        <v>21</v>
      </c>
      <c r="W14" s="14" t="s">
        <v>31</v>
      </c>
      <c r="X14" s="15"/>
      <c r="Y14" s="23"/>
      <c r="Z14" s="20">
        <f>X14*Y14</f>
        <v>0</v>
      </c>
      <c r="AA14" s="15"/>
      <c r="AB14" s="23"/>
      <c r="AC14" s="20">
        <f>AA14*AB14</f>
        <v>0</v>
      </c>
      <c r="AF14" s="14" t="s">
        <v>21</v>
      </c>
      <c r="AG14" s="14" t="s">
        <v>31</v>
      </c>
      <c r="AH14" s="15"/>
      <c r="AI14" s="23"/>
      <c r="AJ14" s="20">
        <f>AH14*AI14</f>
        <v>0</v>
      </c>
      <c r="AK14" s="15"/>
      <c r="AL14" s="23"/>
      <c r="AM14" s="20">
        <f>AK14*AL14</f>
        <v>0</v>
      </c>
      <c r="AP14" s="14" t="s">
        <v>21</v>
      </c>
      <c r="AQ14" s="14" t="s">
        <v>31</v>
      </c>
      <c r="AR14" s="15"/>
      <c r="AS14" s="23"/>
      <c r="AT14" s="20">
        <f>AR14*AS14</f>
        <v>0</v>
      </c>
      <c r="AU14" s="15"/>
      <c r="AV14" s="23"/>
      <c r="AW14" s="20">
        <f>AU14*AV14</f>
        <v>0</v>
      </c>
      <c r="AZ14" s="14" t="s">
        <v>21</v>
      </c>
      <c r="BA14" s="14" t="s">
        <v>31</v>
      </c>
      <c r="BB14" s="15"/>
      <c r="BC14" s="23"/>
      <c r="BD14" s="20">
        <f>BB14*BC14</f>
        <v>0</v>
      </c>
      <c r="BE14" s="15"/>
      <c r="BF14" s="23"/>
      <c r="BG14" s="20">
        <f>BE14*BF14</f>
        <v>0</v>
      </c>
      <c r="BJ14" s="14" t="s">
        <v>21</v>
      </c>
      <c r="BK14" s="14" t="s">
        <v>31</v>
      </c>
      <c r="BL14" s="15"/>
      <c r="BM14" s="23"/>
      <c r="BN14" s="20">
        <f>BL14*BM14</f>
        <v>0</v>
      </c>
      <c r="BO14" s="15"/>
      <c r="BP14" s="23"/>
      <c r="BQ14" s="20">
        <f>BO14*BP14</f>
        <v>0</v>
      </c>
      <c r="BT14" s="14" t="s">
        <v>21</v>
      </c>
      <c r="BU14" s="14" t="s">
        <v>31</v>
      </c>
      <c r="BV14" s="15"/>
      <c r="BW14" s="23"/>
      <c r="BX14" s="20">
        <f>BV14*BW14</f>
        <v>0</v>
      </c>
      <c r="BY14" s="15"/>
      <c r="BZ14" s="23"/>
      <c r="CA14" s="20">
        <f>BY14*BZ14</f>
        <v>0</v>
      </c>
      <c r="CD14" s="14" t="s">
        <v>21</v>
      </c>
      <c r="CE14" s="14" t="s">
        <v>31</v>
      </c>
      <c r="CF14" s="15"/>
      <c r="CG14" s="23"/>
      <c r="CH14" s="20">
        <f>CF14*CG14</f>
        <v>0</v>
      </c>
      <c r="CI14" s="15"/>
      <c r="CJ14" s="23"/>
      <c r="CK14" s="20">
        <f>CI14*CJ14</f>
        <v>0</v>
      </c>
      <c r="CN14" s="14" t="s">
        <v>21</v>
      </c>
      <c r="CO14" s="14" t="s">
        <v>31</v>
      </c>
      <c r="CP14" s="15"/>
      <c r="CQ14" s="23"/>
      <c r="CR14" s="20">
        <f>CP14*CQ14</f>
        <v>0</v>
      </c>
      <c r="CS14" s="15"/>
      <c r="CT14" s="23"/>
      <c r="CU14" s="20">
        <f>CS14*CT14</f>
        <v>0</v>
      </c>
      <c r="CV14" s="43"/>
      <c r="CX14" s="14" t="s">
        <v>21</v>
      </c>
      <c r="CY14" s="14" t="s">
        <v>31</v>
      </c>
      <c r="CZ14" s="15"/>
      <c r="DA14" s="23"/>
      <c r="DB14" s="20">
        <f>CZ14*DA14</f>
        <v>0</v>
      </c>
      <c r="DC14" s="15"/>
      <c r="DD14" s="23"/>
      <c r="DE14" s="20">
        <f>DC14*DD14</f>
        <v>0</v>
      </c>
      <c r="DF14" s="43"/>
      <c r="DH14" s="14" t="s">
        <v>21</v>
      </c>
      <c r="DI14" s="14" t="s">
        <v>31</v>
      </c>
      <c r="DJ14" s="15"/>
      <c r="DK14" s="23"/>
      <c r="DL14" s="20">
        <f>DJ14*DK14</f>
        <v>0</v>
      </c>
      <c r="DM14" s="15"/>
      <c r="DN14" s="23"/>
      <c r="DO14" s="20">
        <f>DM14*DN14</f>
        <v>0</v>
      </c>
    </row>
    <row r="15" spans="2:119" ht="15.75">
      <c r="B15" s="16" t="s">
        <v>22</v>
      </c>
      <c r="C15" s="16" t="s">
        <v>31</v>
      </c>
      <c r="D15" s="18"/>
      <c r="E15" s="25"/>
      <c r="F15" s="21">
        <f>D15*E15</f>
        <v>0</v>
      </c>
      <c r="G15" s="18"/>
      <c r="H15" s="25"/>
      <c r="I15" s="21">
        <f>G15*H15</f>
        <v>0</v>
      </c>
      <c r="L15" s="16" t="s">
        <v>22</v>
      </c>
      <c r="M15" s="16" t="s">
        <v>31</v>
      </c>
      <c r="N15" s="18"/>
      <c r="O15" s="25"/>
      <c r="P15" s="21">
        <f>N15*O15</f>
        <v>0</v>
      </c>
      <c r="Q15" s="18"/>
      <c r="R15" s="25"/>
      <c r="S15" s="21">
        <f>Q15*R15</f>
        <v>0</v>
      </c>
      <c r="V15" s="16" t="s">
        <v>22</v>
      </c>
      <c r="W15" s="16" t="s">
        <v>31</v>
      </c>
      <c r="X15" s="18"/>
      <c r="Y15" s="25"/>
      <c r="Z15" s="21">
        <f>X15*Y15</f>
        <v>0</v>
      </c>
      <c r="AA15" s="18"/>
      <c r="AB15" s="25"/>
      <c r="AC15" s="21">
        <f>AA15*AB15</f>
        <v>0</v>
      </c>
      <c r="AF15" s="16" t="s">
        <v>22</v>
      </c>
      <c r="AG15" s="16" t="s">
        <v>31</v>
      </c>
      <c r="AH15" s="18"/>
      <c r="AI15" s="25"/>
      <c r="AJ15" s="21">
        <f>AH15*AI15</f>
        <v>0</v>
      </c>
      <c r="AK15" s="18"/>
      <c r="AL15" s="25"/>
      <c r="AM15" s="21">
        <f>AK15*AL15</f>
        <v>0</v>
      </c>
      <c r="AP15" s="16" t="s">
        <v>22</v>
      </c>
      <c r="AQ15" s="16" t="s">
        <v>31</v>
      </c>
      <c r="AR15" s="18"/>
      <c r="AS15" s="25"/>
      <c r="AT15" s="21">
        <f>AR15*AS15</f>
        <v>0</v>
      </c>
      <c r="AU15" s="18"/>
      <c r="AV15" s="25"/>
      <c r="AW15" s="21">
        <f>AU15*AV15</f>
        <v>0</v>
      </c>
      <c r="AZ15" s="16" t="s">
        <v>22</v>
      </c>
      <c r="BA15" s="16" t="s">
        <v>31</v>
      </c>
      <c r="BB15" s="18"/>
      <c r="BC15" s="25"/>
      <c r="BD15" s="21">
        <f>BB15*BC15</f>
        <v>0</v>
      </c>
      <c r="BE15" s="18"/>
      <c r="BF15" s="25"/>
      <c r="BG15" s="21">
        <f>BE15*BF15</f>
        <v>0</v>
      </c>
      <c r="BJ15" s="16" t="s">
        <v>22</v>
      </c>
      <c r="BK15" s="16" t="s">
        <v>31</v>
      </c>
      <c r="BL15" s="18"/>
      <c r="BM15" s="25"/>
      <c r="BN15" s="21">
        <f>BL15*BM15</f>
        <v>0</v>
      </c>
      <c r="BO15" s="18"/>
      <c r="BP15" s="25"/>
      <c r="BQ15" s="21">
        <f>BO15*BP15</f>
        <v>0</v>
      </c>
      <c r="BT15" s="16" t="s">
        <v>22</v>
      </c>
      <c r="BU15" s="16" t="s">
        <v>31</v>
      </c>
      <c r="BV15" s="18"/>
      <c r="BW15" s="25"/>
      <c r="BX15" s="21">
        <f>BV15*BW15</f>
        <v>0</v>
      </c>
      <c r="BY15" s="18"/>
      <c r="BZ15" s="25"/>
      <c r="CA15" s="21">
        <f>BY15*BZ15</f>
        <v>0</v>
      </c>
      <c r="CD15" s="16" t="s">
        <v>22</v>
      </c>
      <c r="CE15" s="16" t="s">
        <v>31</v>
      </c>
      <c r="CF15" s="18"/>
      <c r="CG15" s="25"/>
      <c r="CH15" s="21">
        <f>CF15*CG15</f>
        <v>0</v>
      </c>
      <c r="CI15" s="18"/>
      <c r="CJ15" s="25"/>
      <c r="CK15" s="21">
        <f>CI15*CJ15</f>
        <v>0</v>
      </c>
      <c r="CN15" s="16" t="s">
        <v>22</v>
      </c>
      <c r="CO15" s="16" t="s">
        <v>31</v>
      </c>
      <c r="CP15" s="18"/>
      <c r="CQ15" s="25"/>
      <c r="CR15" s="21">
        <f>CP15*CQ15</f>
        <v>0</v>
      </c>
      <c r="CS15" s="18"/>
      <c r="CT15" s="25"/>
      <c r="CU15" s="21">
        <f>CS15*CT15</f>
        <v>0</v>
      </c>
      <c r="CV15" s="43"/>
      <c r="CX15" s="16" t="s">
        <v>22</v>
      </c>
      <c r="CY15" s="16" t="s">
        <v>31</v>
      </c>
      <c r="CZ15" s="18"/>
      <c r="DA15" s="25"/>
      <c r="DB15" s="21">
        <f>CZ15*DA15</f>
        <v>0</v>
      </c>
      <c r="DC15" s="18"/>
      <c r="DD15" s="25"/>
      <c r="DE15" s="21">
        <f>DC15*DD15</f>
        <v>0</v>
      </c>
      <c r="DF15" s="43"/>
      <c r="DH15" s="16" t="s">
        <v>22</v>
      </c>
      <c r="DI15" s="16" t="s">
        <v>31</v>
      </c>
      <c r="DJ15" s="18"/>
      <c r="DK15" s="25"/>
      <c r="DL15" s="21">
        <f>DJ15*DK15</f>
        <v>0</v>
      </c>
      <c r="DM15" s="18"/>
      <c r="DN15" s="25"/>
      <c r="DO15" s="21">
        <f>DM15*DN15</f>
        <v>0</v>
      </c>
    </row>
    <row r="16" spans="2:119" ht="15.75">
      <c r="B16" s="13" t="s">
        <v>23</v>
      </c>
      <c r="C16" s="16" t="s">
        <v>31</v>
      </c>
      <c r="D16" s="18"/>
      <c r="E16" s="25"/>
      <c r="F16" s="21">
        <f>D16*E16</f>
        <v>0</v>
      </c>
      <c r="G16" s="18"/>
      <c r="H16" s="25"/>
      <c r="I16" s="21">
        <f>G16*H16</f>
        <v>0</v>
      </c>
      <c r="L16" s="13" t="s">
        <v>23</v>
      </c>
      <c r="M16" s="16" t="s">
        <v>31</v>
      </c>
      <c r="N16" s="18"/>
      <c r="O16" s="25"/>
      <c r="P16" s="21">
        <f>N16*O16</f>
        <v>0</v>
      </c>
      <c r="Q16" s="18"/>
      <c r="R16" s="25"/>
      <c r="S16" s="21">
        <f>Q16*R16</f>
        <v>0</v>
      </c>
      <c r="V16" s="13" t="s">
        <v>23</v>
      </c>
      <c r="W16" s="16" t="s">
        <v>31</v>
      </c>
      <c r="X16" s="18"/>
      <c r="Y16" s="25"/>
      <c r="Z16" s="21">
        <f>X16*Y16</f>
        <v>0</v>
      </c>
      <c r="AA16" s="18"/>
      <c r="AB16" s="25"/>
      <c r="AC16" s="21">
        <f>AA16*AB16</f>
        <v>0</v>
      </c>
      <c r="AF16" s="13" t="s">
        <v>23</v>
      </c>
      <c r="AG16" s="16" t="s">
        <v>31</v>
      </c>
      <c r="AH16" s="18"/>
      <c r="AI16" s="25"/>
      <c r="AJ16" s="21">
        <f>AH16*AI16</f>
        <v>0</v>
      </c>
      <c r="AK16" s="18"/>
      <c r="AL16" s="25"/>
      <c r="AM16" s="21">
        <f>AK16*AL16</f>
        <v>0</v>
      </c>
      <c r="AP16" s="13" t="s">
        <v>23</v>
      </c>
      <c r="AQ16" s="16" t="s">
        <v>31</v>
      </c>
      <c r="AR16" s="18"/>
      <c r="AS16" s="25"/>
      <c r="AT16" s="21">
        <f>AR16*AS16</f>
        <v>0</v>
      </c>
      <c r="AU16" s="18"/>
      <c r="AV16" s="25"/>
      <c r="AW16" s="21">
        <f>AU16*AV16</f>
        <v>0</v>
      </c>
      <c r="AZ16" s="13" t="s">
        <v>23</v>
      </c>
      <c r="BA16" s="16" t="s">
        <v>31</v>
      </c>
      <c r="BB16" s="18"/>
      <c r="BC16" s="25"/>
      <c r="BD16" s="21">
        <f>BB16*BC16</f>
        <v>0</v>
      </c>
      <c r="BE16" s="18"/>
      <c r="BF16" s="25"/>
      <c r="BG16" s="21">
        <f>BE16*BF16</f>
        <v>0</v>
      </c>
      <c r="BJ16" s="13" t="s">
        <v>23</v>
      </c>
      <c r="BK16" s="16" t="s">
        <v>31</v>
      </c>
      <c r="BL16" s="18"/>
      <c r="BM16" s="25"/>
      <c r="BN16" s="21">
        <f>BL16*BM16</f>
        <v>0</v>
      </c>
      <c r="BO16" s="18"/>
      <c r="BP16" s="25"/>
      <c r="BQ16" s="21">
        <f>BO16*BP16</f>
        <v>0</v>
      </c>
      <c r="BT16" s="13" t="s">
        <v>23</v>
      </c>
      <c r="BU16" s="16" t="s">
        <v>31</v>
      </c>
      <c r="BV16" s="18"/>
      <c r="BW16" s="25"/>
      <c r="BX16" s="21">
        <f>BV16*BW16</f>
        <v>0</v>
      </c>
      <c r="BY16" s="18"/>
      <c r="BZ16" s="25"/>
      <c r="CA16" s="21">
        <f>BY16*BZ16</f>
        <v>0</v>
      </c>
      <c r="CD16" s="13" t="s">
        <v>23</v>
      </c>
      <c r="CE16" s="16" t="s">
        <v>31</v>
      </c>
      <c r="CF16" s="18"/>
      <c r="CG16" s="25"/>
      <c r="CH16" s="21">
        <f>CF16*CG16</f>
        <v>0</v>
      </c>
      <c r="CI16" s="18"/>
      <c r="CJ16" s="25"/>
      <c r="CK16" s="21">
        <f>CI16*CJ16</f>
        <v>0</v>
      </c>
      <c r="CN16" s="13" t="s">
        <v>23</v>
      </c>
      <c r="CO16" s="16" t="s">
        <v>31</v>
      </c>
      <c r="CP16" s="18"/>
      <c r="CQ16" s="25"/>
      <c r="CR16" s="21">
        <f>CP16*CQ16</f>
        <v>0</v>
      </c>
      <c r="CS16" s="18"/>
      <c r="CT16" s="25"/>
      <c r="CU16" s="21">
        <f>CS16*CT16</f>
        <v>0</v>
      </c>
      <c r="CV16" s="43"/>
      <c r="CX16" s="13" t="s">
        <v>23</v>
      </c>
      <c r="CY16" s="16" t="s">
        <v>31</v>
      </c>
      <c r="CZ16" s="18"/>
      <c r="DA16" s="25"/>
      <c r="DB16" s="21">
        <f>CZ16*DA16</f>
        <v>0</v>
      </c>
      <c r="DC16" s="18"/>
      <c r="DD16" s="25"/>
      <c r="DE16" s="21">
        <f>DC16*DD16</f>
        <v>0</v>
      </c>
      <c r="DF16" s="43"/>
      <c r="DH16" s="13" t="s">
        <v>23</v>
      </c>
      <c r="DI16" s="16" t="s">
        <v>31</v>
      </c>
      <c r="DJ16" s="18"/>
      <c r="DK16" s="25"/>
      <c r="DL16" s="21">
        <f>DJ16*DK16</f>
        <v>0</v>
      </c>
      <c r="DM16" s="18"/>
      <c r="DN16" s="25"/>
      <c r="DO16" s="21">
        <f>DM16*DN16</f>
        <v>0</v>
      </c>
    </row>
    <row r="17" spans="2:119" ht="15.75" customHeight="1">
      <c r="B17" s="16" t="s">
        <v>24</v>
      </c>
      <c r="C17" s="16" t="s">
        <v>31</v>
      </c>
      <c r="D17" s="18"/>
      <c r="E17" s="375"/>
      <c r="F17" s="378">
        <f>SUM(D17:D19)*E17</f>
        <v>0</v>
      </c>
      <c r="G17" s="18"/>
      <c r="H17" s="375"/>
      <c r="I17" s="378">
        <f>SUM(G17:G19)*H17</f>
        <v>0</v>
      </c>
      <c r="L17" s="16" t="s">
        <v>24</v>
      </c>
      <c r="M17" s="16" t="s">
        <v>31</v>
      </c>
      <c r="N17" s="18"/>
      <c r="O17" s="375"/>
      <c r="P17" s="378">
        <f>SUM(N17:N19)*O17</f>
        <v>0</v>
      </c>
      <c r="Q17" s="18"/>
      <c r="R17" s="375"/>
      <c r="S17" s="378">
        <f>SUM(Q17:Q19)*R17</f>
        <v>0</v>
      </c>
      <c r="V17" s="16" t="s">
        <v>24</v>
      </c>
      <c r="W17" s="16" t="s">
        <v>31</v>
      </c>
      <c r="X17" s="18"/>
      <c r="Y17" s="375"/>
      <c r="Z17" s="378">
        <f>SUM(X17:X19)*Y17</f>
        <v>0</v>
      </c>
      <c r="AA17" s="18"/>
      <c r="AB17" s="375"/>
      <c r="AC17" s="378">
        <f>SUM(AA17:AA19)*AB17</f>
        <v>0</v>
      </c>
      <c r="AF17" s="16" t="s">
        <v>24</v>
      </c>
      <c r="AG17" s="16" t="s">
        <v>31</v>
      </c>
      <c r="AH17" s="18"/>
      <c r="AI17" s="375"/>
      <c r="AJ17" s="378">
        <f>SUM(AH17:AH19)*AI17</f>
        <v>0</v>
      </c>
      <c r="AK17" s="18"/>
      <c r="AL17" s="375"/>
      <c r="AM17" s="378">
        <f>SUM(AK17:AK19)*AL17</f>
        <v>0</v>
      </c>
      <c r="AP17" s="16" t="s">
        <v>24</v>
      </c>
      <c r="AQ17" s="16" t="s">
        <v>31</v>
      </c>
      <c r="AR17" s="18"/>
      <c r="AS17" s="375"/>
      <c r="AT17" s="378">
        <f>SUM(AR17:AR19)*AS17</f>
        <v>0</v>
      </c>
      <c r="AU17" s="18"/>
      <c r="AV17" s="375"/>
      <c r="AW17" s="378">
        <f>SUM(AU17:AU19)*AV17</f>
        <v>0</v>
      </c>
      <c r="AZ17" s="16" t="s">
        <v>24</v>
      </c>
      <c r="BA17" s="16" t="s">
        <v>31</v>
      </c>
      <c r="BB17" s="18"/>
      <c r="BC17" s="375"/>
      <c r="BD17" s="378">
        <f>SUM(BB17:BB19)*BC17</f>
        <v>0</v>
      </c>
      <c r="BE17" s="18"/>
      <c r="BF17" s="375"/>
      <c r="BG17" s="378">
        <f>SUM(BE17:BE19)*BF17</f>
        <v>0</v>
      </c>
      <c r="BJ17" s="16" t="s">
        <v>24</v>
      </c>
      <c r="BK17" s="16" t="s">
        <v>31</v>
      </c>
      <c r="BL17" s="18"/>
      <c r="BM17" s="375"/>
      <c r="BN17" s="378">
        <f>SUM(BL17:BL19)*BM17</f>
        <v>0</v>
      </c>
      <c r="BO17" s="18"/>
      <c r="BP17" s="375"/>
      <c r="BQ17" s="378">
        <f>SUM(BO17:BO19)*BP17</f>
        <v>0</v>
      </c>
      <c r="BT17" s="16" t="s">
        <v>24</v>
      </c>
      <c r="BU17" s="16" t="s">
        <v>31</v>
      </c>
      <c r="BV17" s="18"/>
      <c r="BW17" s="375"/>
      <c r="BX17" s="378">
        <f>SUM(BV17:BV19)*BW17</f>
        <v>0</v>
      </c>
      <c r="BY17" s="18"/>
      <c r="BZ17" s="375"/>
      <c r="CA17" s="378">
        <f>SUM(BY17:BY19)*BZ17</f>
        <v>0</v>
      </c>
      <c r="CD17" s="16" t="s">
        <v>24</v>
      </c>
      <c r="CE17" s="16" t="s">
        <v>31</v>
      </c>
      <c r="CF17" s="18"/>
      <c r="CG17" s="375"/>
      <c r="CH17" s="378">
        <f>SUM(CF17:CF19)*CG17</f>
        <v>0</v>
      </c>
      <c r="CI17" s="18"/>
      <c r="CJ17" s="375"/>
      <c r="CK17" s="378">
        <f>SUM(CI17:CI19)*CJ17</f>
        <v>0</v>
      </c>
      <c r="CN17" s="16" t="s">
        <v>24</v>
      </c>
      <c r="CO17" s="16" t="s">
        <v>31</v>
      </c>
      <c r="CP17" s="18"/>
      <c r="CQ17" s="375"/>
      <c r="CR17" s="378">
        <f>SUM(CP17:CP19)*CQ17</f>
        <v>0</v>
      </c>
      <c r="CS17" s="18"/>
      <c r="CT17" s="375"/>
      <c r="CU17" s="378">
        <f>SUM(CS17:CS19)*CT17</f>
        <v>0</v>
      </c>
      <c r="CV17" s="137"/>
      <c r="CX17" s="16" t="s">
        <v>24</v>
      </c>
      <c r="CY17" s="16" t="s">
        <v>31</v>
      </c>
      <c r="CZ17" s="18"/>
      <c r="DA17" s="375"/>
      <c r="DB17" s="378">
        <f>SUM(CZ17:CZ19)*DA17</f>
        <v>0</v>
      </c>
      <c r="DC17" s="18"/>
      <c r="DD17" s="375"/>
      <c r="DE17" s="378">
        <f>SUM(DC17:DC19)*DD17</f>
        <v>0</v>
      </c>
      <c r="DF17" s="137"/>
      <c r="DH17" s="16" t="s">
        <v>24</v>
      </c>
      <c r="DI17" s="16" t="s">
        <v>31</v>
      </c>
      <c r="DJ17" s="18"/>
      <c r="DK17" s="375"/>
      <c r="DL17" s="378">
        <f>SUM(DJ17:DJ19)*DK17</f>
        <v>0</v>
      </c>
      <c r="DM17" s="18"/>
      <c r="DN17" s="375"/>
      <c r="DO17" s="378">
        <f>SUM(DM17:DM19)*DN17</f>
        <v>0</v>
      </c>
    </row>
    <row r="18" spans="2:119" ht="15.75">
      <c r="B18" s="16" t="s">
        <v>25</v>
      </c>
      <c r="C18" s="16" t="s">
        <v>31</v>
      </c>
      <c r="D18" s="18"/>
      <c r="E18" s="376"/>
      <c r="F18" s="379"/>
      <c r="G18" s="18"/>
      <c r="H18" s="376"/>
      <c r="I18" s="379"/>
      <c r="L18" s="16" t="s">
        <v>25</v>
      </c>
      <c r="M18" s="16" t="s">
        <v>31</v>
      </c>
      <c r="N18" s="18"/>
      <c r="O18" s="376"/>
      <c r="P18" s="379"/>
      <c r="Q18" s="18"/>
      <c r="R18" s="376"/>
      <c r="S18" s="379"/>
      <c r="V18" s="16" t="s">
        <v>25</v>
      </c>
      <c r="W18" s="16" t="s">
        <v>31</v>
      </c>
      <c r="X18" s="18"/>
      <c r="Y18" s="376"/>
      <c r="Z18" s="379"/>
      <c r="AA18" s="18"/>
      <c r="AB18" s="376"/>
      <c r="AC18" s="379"/>
      <c r="AF18" s="16" t="s">
        <v>25</v>
      </c>
      <c r="AG18" s="16" t="s">
        <v>31</v>
      </c>
      <c r="AH18" s="18"/>
      <c r="AI18" s="376"/>
      <c r="AJ18" s="379"/>
      <c r="AK18" s="18"/>
      <c r="AL18" s="376"/>
      <c r="AM18" s="379"/>
      <c r="AP18" s="16" t="s">
        <v>25</v>
      </c>
      <c r="AQ18" s="16" t="s">
        <v>31</v>
      </c>
      <c r="AR18" s="18"/>
      <c r="AS18" s="376"/>
      <c r="AT18" s="379"/>
      <c r="AU18" s="18"/>
      <c r="AV18" s="376"/>
      <c r="AW18" s="379"/>
      <c r="AZ18" s="16" t="s">
        <v>25</v>
      </c>
      <c r="BA18" s="16" t="s">
        <v>31</v>
      </c>
      <c r="BB18" s="18"/>
      <c r="BC18" s="376"/>
      <c r="BD18" s="379"/>
      <c r="BE18" s="18"/>
      <c r="BF18" s="376"/>
      <c r="BG18" s="379"/>
      <c r="BJ18" s="16" t="s">
        <v>25</v>
      </c>
      <c r="BK18" s="16" t="s">
        <v>31</v>
      </c>
      <c r="BL18" s="18"/>
      <c r="BM18" s="376"/>
      <c r="BN18" s="379"/>
      <c r="BO18" s="18"/>
      <c r="BP18" s="376"/>
      <c r="BQ18" s="379"/>
      <c r="BT18" s="16" t="s">
        <v>25</v>
      </c>
      <c r="BU18" s="16" t="s">
        <v>31</v>
      </c>
      <c r="BV18" s="18"/>
      <c r="BW18" s="376"/>
      <c r="BX18" s="379"/>
      <c r="BY18" s="18"/>
      <c r="BZ18" s="376"/>
      <c r="CA18" s="379"/>
      <c r="CD18" s="16" t="s">
        <v>25</v>
      </c>
      <c r="CE18" s="16" t="s">
        <v>31</v>
      </c>
      <c r="CF18" s="18"/>
      <c r="CG18" s="376"/>
      <c r="CH18" s="379"/>
      <c r="CI18" s="18"/>
      <c r="CJ18" s="376"/>
      <c r="CK18" s="379"/>
      <c r="CN18" s="16" t="s">
        <v>25</v>
      </c>
      <c r="CO18" s="16" t="s">
        <v>31</v>
      </c>
      <c r="CP18" s="18"/>
      <c r="CQ18" s="376"/>
      <c r="CR18" s="379"/>
      <c r="CS18" s="18"/>
      <c r="CT18" s="376"/>
      <c r="CU18" s="379"/>
      <c r="CV18" s="137"/>
      <c r="CX18" s="16" t="s">
        <v>25</v>
      </c>
      <c r="CY18" s="16" t="s">
        <v>31</v>
      </c>
      <c r="CZ18" s="18"/>
      <c r="DA18" s="376"/>
      <c r="DB18" s="379"/>
      <c r="DC18" s="18"/>
      <c r="DD18" s="376"/>
      <c r="DE18" s="379"/>
      <c r="DF18" s="137"/>
      <c r="DH18" s="16" t="s">
        <v>25</v>
      </c>
      <c r="DI18" s="16" t="s">
        <v>31</v>
      </c>
      <c r="DJ18" s="18"/>
      <c r="DK18" s="376"/>
      <c r="DL18" s="379"/>
      <c r="DM18" s="18"/>
      <c r="DN18" s="376"/>
      <c r="DO18" s="379"/>
    </row>
    <row r="19" spans="2:119" ht="15.75">
      <c r="B19" s="16" t="s">
        <v>26</v>
      </c>
      <c r="C19" s="16" t="s">
        <v>31</v>
      </c>
      <c r="D19" s="18"/>
      <c r="E19" s="377"/>
      <c r="F19" s="380"/>
      <c r="G19" s="18"/>
      <c r="H19" s="377"/>
      <c r="I19" s="380"/>
      <c r="L19" s="16" t="s">
        <v>26</v>
      </c>
      <c r="M19" s="16" t="s">
        <v>31</v>
      </c>
      <c r="N19" s="18"/>
      <c r="O19" s="377"/>
      <c r="P19" s="380"/>
      <c r="Q19" s="18"/>
      <c r="R19" s="377"/>
      <c r="S19" s="380"/>
      <c r="V19" s="16" t="s">
        <v>26</v>
      </c>
      <c r="W19" s="16" t="s">
        <v>31</v>
      </c>
      <c r="X19" s="18"/>
      <c r="Y19" s="377"/>
      <c r="Z19" s="380"/>
      <c r="AA19" s="18"/>
      <c r="AB19" s="377"/>
      <c r="AC19" s="380"/>
      <c r="AF19" s="16" t="s">
        <v>26</v>
      </c>
      <c r="AG19" s="16" t="s">
        <v>31</v>
      </c>
      <c r="AH19" s="18"/>
      <c r="AI19" s="377"/>
      <c r="AJ19" s="380"/>
      <c r="AK19" s="18"/>
      <c r="AL19" s="377"/>
      <c r="AM19" s="380"/>
      <c r="AP19" s="16" t="s">
        <v>26</v>
      </c>
      <c r="AQ19" s="16" t="s">
        <v>31</v>
      </c>
      <c r="AR19" s="18"/>
      <c r="AS19" s="377"/>
      <c r="AT19" s="380"/>
      <c r="AU19" s="18"/>
      <c r="AV19" s="377"/>
      <c r="AW19" s="380"/>
      <c r="AZ19" s="16" t="s">
        <v>26</v>
      </c>
      <c r="BA19" s="16" t="s">
        <v>31</v>
      </c>
      <c r="BB19" s="18"/>
      <c r="BC19" s="377"/>
      <c r="BD19" s="380"/>
      <c r="BE19" s="18"/>
      <c r="BF19" s="377"/>
      <c r="BG19" s="380"/>
      <c r="BJ19" s="16" t="s">
        <v>26</v>
      </c>
      <c r="BK19" s="16" t="s">
        <v>31</v>
      </c>
      <c r="BL19" s="18"/>
      <c r="BM19" s="377"/>
      <c r="BN19" s="380"/>
      <c r="BO19" s="18"/>
      <c r="BP19" s="377"/>
      <c r="BQ19" s="380"/>
      <c r="BT19" s="16" t="s">
        <v>26</v>
      </c>
      <c r="BU19" s="16" t="s">
        <v>31</v>
      </c>
      <c r="BV19" s="18"/>
      <c r="BW19" s="377"/>
      <c r="BX19" s="380"/>
      <c r="BY19" s="18"/>
      <c r="BZ19" s="377"/>
      <c r="CA19" s="380"/>
      <c r="CD19" s="16" t="s">
        <v>26</v>
      </c>
      <c r="CE19" s="16" t="s">
        <v>31</v>
      </c>
      <c r="CF19" s="18"/>
      <c r="CG19" s="377"/>
      <c r="CH19" s="380"/>
      <c r="CI19" s="18"/>
      <c r="CJ19" s="377"/>
      <c r="CK19" s="380"/>
      <c r="CN19" s="16" t="s">
        <v>26</v>
      </c>
      <c r="CO19" s="16" t="s">
        <v>31</v>
      </c>
      <c r="CP19" s="18"/>
      <c r="CQ19" s="377"/>
      <c r="CR19" s="380"/>
      <c r="CS19" s="18"/>
      <c r="CT19" s="377"/>
      <c r="CU19" s="380"/>
      <c r="CV19" s="137"/>
      <c r="CX19" s="16" t="s">
        <v>26</v>
      </c>
      <c r="CY19" s="16" t="s">
        <v>31</v>
      </c>
      <c r="CZ19" s="18"/>
      <c r="DA19" s="377"/>
      <c r="DB19" s="380"/>
      <c r="DC19" s="18"/>
      <c r="DD19" s="377"/>
      <c r="DE19" s="380"/>
      <c r="DF19" s="137"/>
      <c r="DH19" s="16" t="s">
        <v>26</v>
      </c>
      <c r="DI19" s="16" t="s">
        <v>31</v>
      </c>
      <c r="DJ19" s="18"/>
      <c r="DK19" s="377"/>
      <c r="DL19" s="380"/>
      <c r="DM19" s="18"/>
      <c r="DN19" s="377"/>
      <c r="DO19" s="380"/>
    </row>
    <row r="20" spans="2:119" ht="12.75">
      <c r="B20" s="16" t="s">
        <v>27</v>
      </c>
      <c r="C20" s="16"/>
      <c r="D20" s="18"/>
      <c r="E20" s="25"/>
      <c r="F20" s="21">
        <f aca="true" t="shared" si="0" ref="F20:F43">D20*E20</f>
        <v>0</v>
      </c>
      <c r="G20" s="18"/>
      <c r="H20" s="25"/>
      <c r="I20" s="21">
        <f aca="true" t="shared" si="1" ref="I20:I43">G20*H20</f>
        <v>0</v>
      </c>
      <c r="L20" s="16" t="s">
        <v>27</v>
      </c>
      <c r="M20" s="16"/>
      <c r="N20" s="18"/>
      <c r="O20" s="25"/>
      <c r="P20" s="21">
        <f aca="true" t="shared" si="2" ref="P20:P43">N20*O20</f>
        <v>0</v>
      </c>
      <c r="Q20" s="18"/>
      <c r="R20" s="25"/>
      <c r="S20" s="21">
        <f aca="true" t="shared" si="3" ref="S20:S43">Q20*R20</f>
        <v>0</v>
      </c>
      <c r="V20" s="16" t="s">
        <v>27</v>
      </c>
      <c r="W20" s="16"/>
      <c r="X20" s="18"/>
      <c r="Y20" s="25"/>
      <c r="Z20" s="21">
        <f aca="true" t="shared" si="4" ref="Z20:Z43">X20*Y20</f>
        <v>0</v>
      </c>
      <c r="AA20" s="18"/>
      <c r="AB20" s="25"/>
      <c r="AC20" s="21">
        <f aca="true" t="shared" si="5" ref="AC20:AC43">AA20*AB20</f>
        <v>0</v>
      </c>
      <c r="AF20" s="16" t="s">
        <v>27</v>
      </c>
      <c r="AG20" s="16"/>
      <c r="AH20" s="18"/>
      <c r="AI20" s="25"/>
      <c r="AJ20" s="21">
        <f aca="true" t="shared" si="6" ref="AJ20:AJ43">AH20*AI20</f>
        <v>0</v>
      </c>
      <c r="AK20" s="18"/>
      <c r="AL20" s="25"/>
      <c r="AM20" s="21">
        <f aca="true" t="shared" si="7" ref="AM20:AM43">AK20*AL20</f>
        <v>0</v>
      </c>
      <c r="AP20" s="16" t="s">
        <v>27</v>
      </c>
      <c r="AQ20" s="16"/>
      <c r="AR20" s="18"/>
      <c r="AS20" s="25"/>
      <c r="AT20" s="21">
        <f aca="true" t="shared" si="8" ref="AT20:AT43">AR20*AS20</f>
        <v>0</v>
      </c>
      <c r="AU20" s="18"/>
      <c r="AV20" s="25"/>
      <c r="AW20" s="21">
        <f aca="true" t="shared" si="9" ref="AW20:AW43">AU20*AV20</f>
        <v>0</v>
      </c>
      <c r="AZ20" s="16" t="s">
        <v>27</v>
      </c>
      <c r="BA20" s="16"/>
      <c r="BB20" s="18"/>
      <c r="BC20" s="25"/>
      <c r="BD20" s="21">
        <f aca="true" t="shared" si="10" ref="BD20:BD43">BB20*BC20</f>
        <v>0</v>
      </c>
      <c r="BE20" s="18"/>
      <c r="BF20" s="25"/>
      <c r="BG20" s="21">
        <f aca="true" t="shared" si="11" ref="BG20:BG43">BE20*BF20</f>
        <v>0</v>
      </c>
      <c r="BJ20" s="16" t="s">
        <v>27</v>
      </c>
      <c r="BK20" s="16"/>
      <c r="BL20" s="18"/>
      <c r="BM20" s="25"/>
      <c r="BN20" s="21">
        <f aca="true" t="shared" si="12" ref="BN20:BN43">BL20*BM20</f>
        <v>0</v>
      </c>
      <c r="BO20" s="18"/>
      <c r="BP20" s="25"/>
      <c r="BQ20" s="21">
        <f aca="true" t="shared" si="13" ref="BQ20:BQ43">BO20*BP20</f>
        <v>0</v>
      </c>
      <c r="BT20" s="16" t="s">
        <v>27</v>
      </c>
      <c r="BU20" s="16"/>
      <c r="BV20" s="18"/>
      <c r="BW20" s="25"/>
      <c r="BX20" s="21">
        <f aca="true" t="shared" si="14" ref="BX20:BX43">BV20*BW20</f>
        <v>0</v>
      </c>
      <c r="BY20" s="18"/>
      <c r="BZ20" s="25"/>
      <c r="CA20" s="21">
        <f aca="true" t="shared" si="15" ref="CA20:CA43">BY20*BZ20</f>
        <v>0</v>
      </c>
      <c r="CD20" s="16" t="s">
        <v>27</v>
      </c>
      <c r="CE20" s="16"/>
      <c r="CF20" s="18"/>
      <c r="CG20" s="25"/>
      <c r="CH20" s="21">
        <f aca="true" t="shared" si="16" ref="CH20:CH43">CF20*CG20</f>
        <v>0</v>
      </c>
      <c r="CI20" s="18"/>
      <c r="CJ20" s="25"/>
      <c r="CK20" s="21">
        <f aca="true" t="shared" si="17" ref="CK20:CK43">CI20*CJ20</f>
        <v>0</v>
      </c>
      <c r="CN20" s="16" t="s">
        <v>27</v>
      </c>
      <c r="CO20" s="16"/>
      <c r="CP20" s="18"/>
      <c r="CQ20" s="25"/>
      <c r="CR20" s="21">
        <f aca="true" t="shared" si="18" ref="CR20:CR43">CP20*CQ20</f>
        <v>0</v>
      </c>
      <c r="CS20" s="18"/>
      <c r="CT20" s="25"/>
      <c r="CU20" s="21">
        <f aca="true" t="shared" si="19" ref="CU20:CU43">CS20*CT20</f>
        <v>0</v>
      </c>
      <c r="CV20" s="43"/>
      <c r="CX20" s="16" t="s">
        <v>27</v>
      </c>
      <c r="CY20" s="16"/>
      <c r="CZ20" s="18"/>
      <c r="DA20" s="25"/>
      <c r="DB20" s="21">
        <f aca="true" t="shared" si="20" ref="DB20:DB43">CZ20*DA20</f>
        <v>0</v>
      </c>
      <c r="DC20" s="18"/>
      <c r="DD20" s="25"/>
      <c r="DE20" s="21">
        <f aca="true" t="shared" si="21" ref="DE20:DE43">DC20*DD20</f>
        <v>0</v>
      </c>
      <c r="DF20" s="43"/>
      <c r="DH20" s="16" t="s">
        <v>27</v>
      </c>
      <c r="DI20" s="16"/>
      <c r="DJ20" s="18"/>
      <c r="DK20" s="25"/>
      <c r="DL20" s="21">
        <f aca="true" t="shared" si="22" ref="DL20:DL43">DJ20*DK20</f>
        <v>0</v>
      </c>
      <c r="DM20" s="18"/>
      <c r="DN20" s="25"/>
      <c r="DO20" s="21">
        <f aca="true" t="shared" si="23" ref="DO20:DO43">DM20*DN20</f>
        <v>0</v>
      </c>
    </row>
    <row r="21" spans="2:119" ht="12.75">
      <c r="B21" s="109" t="s">
        <v>32</v>
      </c>
      <c r="C21" s="2"/>
      <c r="D21" s="5"/>
      <c r="E21" s="27"/>
      <c r="F21" s="7">
        <f t="shared" si="0"/>
        <v>0</v>
      </c>
      <c r="G21" s="5"/>
      <c r="H21" s="27"/>
      <c r="I21" s="7">
        <f t="shared" si="1"/>
        <v>0</v>
      </c>
      <c r="L21" s="109" t="s">
        <v>32</v>
      </c>
      <c r="M21" s="2"/>
      <c r="N21" s="5"/>
      <c r="O21" s="27"/>
      <c r="P21" s="7">
        <f t="shared" si="2"/>
        <v>0</v>
      </c>
      <c r="Q21" s="5"/>
      <c r="R21" s="27"/>
      <c r="S21" s="7">
        <f t="shared" si="3"/>
        <v>0</v>
      </c>
      <c r="V21" s="109" t="s">
        <v>32</v>
      </c>
      <c r="W21" s="2"/>
      <c r="X21" s="5"/>
      <c r="Y21" s="27"/>
      <c r="Z21" s="7">
        <f t="shared" si="4"/>
        <v>0</v>
      </c>
      <c r="AA21" s="5"/>
      <c r="AB21" s="27"/>
      <c r="AC21" s="7">
        <f t="shared" si="5"/>
        <v>0</v>
      </c>
      <c r="AF21" s="109" t="s">
        <v>32</v>
      </c>
      <c r="AG21" s="2"/>
      <c r="AH21" s="5"/>
      <c r="AI21" s="27"/>
      <c r="AJ21" s="7">
        <f t="shared" si="6"/>
        <v>0</v>
      </c>
      <c r="AK21" s="5"/>
      <c r="AL21" s="27"/>
      <c r="AM21" s="7">
        <f t="shared" si="7"/>
        <v>0</v>
      </c>
      <c r="AP21" s="109" t="s">
        <v>32</v>
      </c>
      <c r="AQ21" s="2"/>
      <c r="AR21" s="5"/>
      <c r="AS21" s="27"/>
      <c r="AT21" s="7">
        <f t="shared" si="8"/>
        <v>0</v>
      </c>
      <c r="AU21" s="5"/>
      <c r="AV21" s="27"/>
      <c r="AW21" s="7">
        <f t="shared" si="9"/>
        <v>0</v>
      </c>
      <c r="AZ21" s="109" t="s">
        <v>32</v>
      </c>
      <c r="BA21" s="2"/>
      <c r="BB21" s="5"/>
      <c r="BC21" s="27"/>
      <c r="BD21" s="7">
        <f t="shared" si="10"/>
        <v>0</v>
      </c>
      <c r="BE21" s="5"/>
      <c r="BF21" s="27"/>
      <c r="BG21" s="7">
        <f t="shared" si="11"/>
        <v>0</v>
      </c>
      <c r="BJ21" s="109" t="s">
        <v>32</v>
      </c>
      <c r="BK21" s="2"/>
      <c r="BL21" s="5"/>
      <c r="BM21" s="27"/>
      <c r="BN21" s="7">
        <f t="shared" si="12"/>
        <v>0</v>
      </c>
      <c r="BO21" s="5"/>
      <c r="BP21" s="27"/>
      <c r="BQ21" s="7">
        <f t="shared" si="13"/>
        <v>0</v>
      </c>
      <c r="BT21" s="109" t="s">
        <v>32</v>
      </c>
      <c r="BU21" s="2"/>
      <c r="BV21" s="5"/>
      <c r="BW21" s="27"/>
      <c r="BX21" s="7">
        <f t="shared" si="14"/>
        <v>0</v>
      </c>
      <c r="BY21" s="5"/>
      <c r="BZ21" s="27"/>
      <c r="CA21" s="7">
        <f t="shared" si="15"/>
        <v>0</v>
      </c>
      <c r="CD21" s="109" t="s">
        <v>32</v>
      </c>
      <c r="CE21" s="2"/>
      <c r="CF21" s="5"/>
      <c r="CG21" s="27"/>
      <c r="CH21" s="7">
        <f t="shared" si="16"/>
        <v>0</v>
      </c>
      <c r="CI21" s="5"/>
      <c r="CJ21" s="27"/>
      <c r="CK21" s="7">
        <f t="shared" si="17"/>
        <v>0</v>
      </c>
      <c r="CN21" s="109" t="s">
        <v>32</v>
      </c>
      <c r="CO21" s="2"/>
      <c r="CP21" s="5"/>
      <c r="CQ21" s="27"/>
      <c r="CR21" s="7">
        <f t="shared" si="18"/>
        <v>0</v>
      </c>
      <c r="CS21" s="5"/>
      <c r="CT21" s="27"/>
      <c r="CU21" s="7">
        <f t="shared" si="19"/>
        <v>0</v>
      </c>
      <c r="CV21" s="43"/>
      <c r="CX21" s="109" t="s">
        <v>32</v>
      </c>
      <c r="CY21" s="2"/>
      <c r="CZ21" s="5"/>
      <c r="DA21" s="27"/>
      <c r="DB21" s="7">
        <f t="shared" si="20"/>
        <v>0</v>
      </c>
      <c r="DC21" s="5"/>
      <c r="DD21" s="27"/>
      <c r="DE21" s="7">
        <f t="shared" si="21"/>
        <v>0</v>
      </c>
      <c r="DF21" s="43"/>
      <c r="DH21" s="109" t="s">
        <v>32</v>
      </c>
      <c r="DI21" s="2"/>
      <c r="DJ21" s="5"/>
      <c r="DK21" s="27"/>
      <c r="DL21" s="7">
        <f t="shared" si="22"/>
        <v>0</v>
      </c>
      <c r="DM21" s="5"/>
      <c r="DN21" s="27"/>
      <c r="DO21" s="7">
        <f t="shared" si="23"/>
        <v>0</v>
      </c>
    </row>
    <row r="22" spans="2:119" ht="12.75">
      <c r="B22" s="110" t="s">
        <v>33</v>
      </c>
      <c r="C22" s="9"/>
      <c r="D22" s="10"/>
      <c r="E22" s="26"/>
      <c r="F22" s="11">
        <f t="shared" si="0"/>
        <v>0</v>
      </c>
      <c r="G22" s="10"/>
      <c r="H22" s="26"/>
      <c r="I22" s="11">
        <f t="shared" si="1"/>
        <v>0</v>
      </c>
      <c r="L22" s="110" t="s">
        <v>33</v>
      </c>
      <c r="M22" s="9"/>
      <c r="N22" s="10"/>
      <c r="O22" s="26"/>
      <c r="P22" s="11">
        <f t="shared" si="2"/>
        <v>0</v>
      </c>
      <c r="Q22" s="10"/>
      <c r="R22" s="26"/>
      <c r="S22" s="11">
        <f t="shared" si="3"/>
        <v>0</v>
      </c>
      <c r="V22" s="110" t="s">
        <v>33</v>
      </c>
      <c r="W22" s="9"/>
      <c r="X22" s="10"/>
      <c r="Y22" s="26"/>
      <c r="Z22" s="11">
        <f t="shared" si="4"/>
        <v>0</v>
      </c>
      <c r="AA22" s="10"/>
      <c r="AB22" s="26"/>
      <c r="AC22" s="11">
        <f t="shared" si="5"/>
        <v>0</v>
      </c>
      <c r="AF22" s="110" t="s">
        <v>33</v>
      </c>
      <c r="AG22" s="9"/>
      <c r="AH22" s="10"/>
      <c r="AI22" s="26"/>
      <c r="AJ22" s="11">
        <f t="shared" si="6"/>
        <v>0</v>
      </c>
      <c r="AK22" s="10"/>
      <c r="AL22" s="26"/>
      <c r="AM22" s="11">
        <f t="shared" si="7"/>
        <v>0</v>
      </c>
      <c r="AP22" s="110" t="s">
        <v>33</v>
      </c>
      <c r="AQ22" s="9"/>
      <c r="AR22" s="10"/>
      <c r="AS22" s="26"/>
      <c r="AT22" s="11">
        <f t="shared" si="8"/>
        <v>0</v>
      </c>
      <c r="AU22" s="10"/>
      <c r="AV22" s="26"/>
      <c r="AW22" s="11">
        <f t="shared" si="9"/>
        <v>0</v>
      </c>
      <c r="AZ22" s="110" t="s">
        <v>33</v>
      </c>
      <c r="BA22" s="9"/>
      <c r="BB22" s="10"/>
      <c r="BC22" s="26"/>
      <c r="BD22" s="11">
        <f t="shared" si="10"/>
        <v>0</v>
      </c>
      <c r="BE22" s="10"/>
      <c r="BF22" s="26"/>
      <c r="BG22" s="11">
        <f t="shared" si="11"/>
        <v>0</v>
      </c>
      <c r="BJ22" s="110" t="s">
        <v>33</v>
      </c>
      <c r="BK22" s="9"/>
      <c r="BL22" s="10"/>
      <c r="BM22" s="26"/>
      <c r="BN22" s="11">
        <f t="shared" si="12"/>
        <v>0</v>
      </c>
      <c r="BO22" s="10"/>
      <c r="BP22" s="26"/>
      <c r="BQ22" s="11">
        <f t="shared" si="13"/>
        <v>0</v>
      </c>
      <c r="BT22" s="110" t="s">
        <v>33</v>
      </c>
      <c r="BU22" s="9"/>
      <c r="BV22" s="10"/>
      <c r="BW22" s="26"/>
      <c r="BX22" s="11">
        <f t="shared" si="14"/>
        <v>0</v>
      </c>
      <c r="BY22" s="10"/>
      <c r="BZ22" s="26"/>
      <c r="CA22" s="11">
        <f t="shared" si="15"/>
        <v>0</v>
      </c>
      <c r="CD22" s="110" t="s">
        <v>33</v>
      </c>
      <c r="CE22" s="9"/>
      <c r="CF22" s="10"/>
      <c r="CG22" s="26"/>
      <c r="CH22" s="11">
        <f t="shared" si="16"/>
        <v>0</v>
      </c>
      <c r="CI22" s="10"/>
      <c r="CJ22" s="26"/>
      <c r="CK22" s="11">
        <f t="shared" si="17"/>
        <v>0</v>
      </c>
      <c r="CN22" s="110" t="s">
        <v>33</v>
      </c>
      <c r="CO22" s="9"/>
      <c r="CP22" s="10"/>
      <c r="CQ22" s="26"/>
      <c r="CR22" s="11">
        <f t="shared" si="18"/>
        <v>0</v>
      </c>
      <c r="CS22" s="10"/>
      <c r="CT22" s="26"/>
      <c r="CU22" s="11">
        <f t="shared" si="19"/>
        <v>0</v>
      </c>
      <c r="CV22" s="43"/>
      <c r="CX22" s="110" t="s">
        <v>33</v>
      </c>
      <c r="CY22" s="9"/>
      <c r="CZ22" s="10"/>
      <c r="DA22" s="26"/>
      <c r="DB22" s="11">
        <f t="shared" si="20"/>
        <v>0</v>
      </c>
      <c r="DC22" s="10"/>
      <c r="DD22" s="26"/>
      <c r="DE22" s="11">
        <f t="shared" si="21"/>
        <v>0</v>
      </c>
      <c r="DF22" s="43"/>
      <c r="DH22" s="110" t="s">
        <v>33</v>
      </c>
      <c r="DI22" s="9"/>
      <c r="DJ22" s="10"/>
      <c r="DK22" s="26"/>
      <c r="DL22" s="11">
        <f t="shared" si="22"/>
        <v>0</v>
      </c>
      <c r="DM22" s="10"/>
      <c r="DN22" s="26"/>
      <c r="DO22" s="11">
        <f t="shared" si="23"/>
        <v>0</v>
      </c>
    </row>
    <row r="23" spans="2:119" ht="13.5" thickBot="1">
      <c r="B23" s="111" t="s">
        <v>34</v>
      </c>
      <c r="C23" s="3"/>
      <c r="D23" s="6"/>
      <c r="E23" s="24"/>
      <c r="F23" s="8">
        <f t="shared" si="0"/>
        <v>0</v>
      </c>
      <c r="G23" s="6"/>
      <c r="H23" s="24"/>
      <c r="I23" s="8">
        <f t="shared" si="1"/>
        <v>0</v>
      </c>
      <c r="L23" s="111" t="s">
        <v>34</v>
      </c>
      <c r="M23" s="3"/>
      <c r="N23" s="6"/>
      <c r="O23" s="24"/>
      <c r="P23" s="8">
        <f t="shared" si="2"/>
        <v>0</v>
      </c>
      <c r="Q23" s="6"/>
      <c r="R23" s="24"/>
      <c r="S23" s="8">
        <f t="shared" si="3"/>
        <v>0</v>
      </c>
      <c r="V23" s="111" t="s">
        <v>34</v>
      </c>
      <c r="W23" s="3"/>
      <c r="X23" s="6"/>
      <c r="Y23" s="24"/>
      <c r="Z23" s="8">
        <f t="shared" si="4"/>
        <v>0</v>
      </c>
      <c r="AA23" s="6"/>
      <c r="AB23" s="24"/>
      <c r="AC23" s="8">
        <f t="shared" si="5"/>
        <v>0</v>
      </c>
      <c r="AF23" s="111" t="s">
        <v>34</v>
      </c>
      <c r="AG23" s="3"/>
      <c r="AH23" s="6"/>
      <c r="AI23" s="24"/>
      <c r="AJ23" s="8">
        <f t="shared" si="6"/>
        <v>0</v>
      </c>
      <c r="AK23" s="6"/>
      <c r="AL23" s="24"/>
      <c r="AM23" s="8">
        <f t="shared" si="7"/>
        <v>0</v>
      </c>
      <c r="AP23" s="111" t="s">
        <v>34</v>
      </c>
      <c r="AQ23" s="3"/>
      <c r="AR23" s="6"/>
      <c r="AS23" s="24"/>
      <c r="AT23" s="8">
        <f t="shared" si="8"/>
        <v>0</v>
      </c>
      <c r="AU23" s="6"/>
      <c r="AV23" s="24"/>
      <c r="AW23" s="8">
        <f t="shared" si="9"/>
        <v>0</v>
      </c>
      <c r="AZ23" s="111" t="s">
        <v>34</v>
      </c>
      <c r="BA23" s="3"/>
      <c r="BB23" s="6"/>
      <c r="BC23" s="24"/>
      <c r="BD23" s="8">
        <f t="shared" si="10"/>
        <v>0</v>
      </c>
      <c r="BE23" s="6"/>
      <c r="BF23" s="24"/>
      <c r="BG23" s="8">
        <f t="shared" si="11"/>
        <v>0</v>
      </c>
      <c r="BJ23" s="111" t="s">
        <v>34</v>
      </c>
      <c r="BK23" s="3"/>
      <c r="BL23" s="6"/>
      <c r="BM23" s="24"/>
      <c r="BN23" s="8">
        <f t="shared" si="12"/>
        <v>0</v>
      </c>
      <c r="BO23" s="6"/>
      <c r="BP23" s="24"/>
      <c r="BQ23" s="8">
        <f t="shared" si="13"/>
        <v>0</v>
      </c>
      <c r="BT23" s="111" t="s">
        <v>34</v>
      </c>
      <c r="BU23" s="3"/>
      <c r="BV23" s="6"/>
      <c r="BW23" s="24"/>
      <c r="BX23" s="8">
        <f t="shared" si="14"/>
        <v>0</v>
      </c>
      <c r="BY23" s="6"/>
      <c r="BZ23" s="24"/>
      <c r="CA23" s="8">
        <f t="shared" si="15"/>
        <v>0</v>
      </c>
      <c r="CD23" s="111" t="s">
        <v>34</v>
      </c>
      <c r="CE23" s="3"/>
      <c r="CF23" s="6"/>
      <c r="CG23" s="24"/>
      <c r="CH23" s="8">
        <f t="shared" si="16"/>
        <v>0</v>
      </c>
      <c r="CI23" s="6"/>
      <c r="CJ23" s="24"/>
      <c r="CK23" s="8">
        <f t="shared" si="17"/>
        <v>0</v>
      </c>
      <c r="CN23" s="111" t="s">
        <v>34</v>
      </c>
      <c r="CO23" s="3"/>
      <c r="CP23" s="6"/>
      <c r="CQ23" s="24"/>
      <c r="CR23" s="8">
        <f t="shared" si="18"/>
        <v>0</v>
      </c>
      <c r="CS23" s="6"/>
      <c r="CT23" s="24"/>
      <c r="CU23" s="8">
        <f t="shared" si="19"/>
        <v>0</v>
      </c>
      <c r="CV23" s="43"/>
      <c r="CX23" s="111" t="s">
        <v>34</v>
      </c>
      <c r="CY23" s="3"/>
      <c r="CZ23" s="6"/>
      <c r="DA23" s="24"/>
      <c r="DB23" s="8">
        <f t="shared" si="20"/>
        <v>0</v>
      </c>
      <c r="DC23" s="6"/>
      <c r="DD23" s="24"/>
      <c r="DE23" s="8">
        <f t="shared" si="21"/>
        <v>0</v>
      </c>
      <c r="DF23" s="43"/>
      <c r="DH23" s="111" t="s">
        <v>34</v>
      </c>
      <c r="DI23" s="3"/>
      <c r="DJ23" s="6"/>
      <c r="DK23" s="24"/>
      <c r="DL23" s="8">
        <f t="shared" si="22"/>
        <v>0</v>
      </c>
      <c r="DM23" s="6"/>
      <c r="DN23" s="24"/>
      <c r="DO23" s="8">
        <f t="shared" si="23"/>
        <v>0</v>
      </c>
    </row>
    <row r="24" spans="2:119" ht="12.75">
      <c r="B24" s="14" t="s">
        <v>14</v>
      </c>
      <c r="C24" s="14"/>
      <c r="D24" s="15"/>
      <c r="E24" s="23"/>
      <c r="F24" s="20">
        <f t="shared" si="0"/>
        <v>0</v>
      </c>
      <c r="G24" s="15"/>
      <c r="H24" s="23"/>
      <c r="I24" s="20">
        <f t="shared" si="1"/>
        <v>0</v>
      </c>
      <c r="L24" s="14" t="s">
        <v>14</v>
      </c>
      <c r="M24" s="14"/>
      <c r="N24" s="15"/>
      <c r="O24" s="23"/>
      <c r="P24" s="20">
        <f t="shared" si="2"/>
        <v>0</v>
      </c>
      <c r="Q24" s="15"/>
      <c r="R24" s="23"/>
      <c r="S24" s="20">
        <f t="shared" si="3"/>
        <v>0</v>
      </c>
      <c r="V24" s="14" t="s">
        <v>14</v>
      </c>
      <c r="W24" s="14"/>
      <c r="X24" s="15"/>
      <c r="Y24" s="23"/>
      <c r="Z24" s="20">
        <f t="shared" si="4"/>
        <v>0</v>
      </c>
      <c r="AA24" s="15"/>
      <c r="AB24" s="23"/>
      <c r="AC24" s="20">
        <f t="shared" si="5"/>
        <v>0</v>
      </c>
      <c r="AF24" s="14" t="s">
        <v>14</v>
      </c>
      <c r="AG24" s="14"/>
      <c r="AH24" s="15"/>
      <c r="AI24" s="23"/>
      <c r="AJ24" s="20">
        <f t="shared" si="6"/>
        <v>0</v>
      </c>
      <c r="AK24" s="15"/>
      <c r="AL24" s="23"/>
      <c r="AM24" s="20">
        <f t="shared" si="7"/>
        <v>0</v>
      </c>
      <c r="AP24" s="14" t="s">
        <v>14</v>
      </c>
      <c r="AQ24" s="14"/>
      <c r="AR24" s="15"/>
      <c r="AS24" s="23"/>
      <c r="AT24" s="20">
        <f t="shared" si="8"/>
        <v>0</v>
      </c>
      <c r="AU24" s="15"/>
      <c r="AV24" s="23"/>
      <c r="AW24" s="20">
        <f t="shared" si="9"/>
        <v>0</v>
      </c>
      <c r="AZ24" s="14" t="s">
        <v>14</v>
      </c>
      <c r="BA24" s="14"/>
      <c r="BB24" s="15"/>
      <c r="BC24" s="23"/>
      <c r="BD24" s="20">
        <f t="shared" si="10"/>
        <v>0</v>
      </c>
      <c r="BE24" s="15"/>
      <c r="BF24" s="23"/>
      <c r="BG24" s="20">
        <f t="shared" si="11"/>
        <v>0</v>
      </c>
      <c r="BJ24" s="14" t="s">
        <v>14</v>
      </c>
      <c r="BK24" s="14"/>
      <c r="BL24" s="15"/>
      <c r="BM24" s="23"/>
      <c r="BN24" s="20">
        <f t="shared" si="12"/>
        <v>0</v>
      </c>
      <c r="BO24" s="15"/>
      <c r="BP24" s="23"/>
      <c r="BQ24" s="20">
        <f t="shared" si="13"/>
        <v>0</v>
      </c>
      <c r="BT24" s="14" t="s">
        <v>14</v>
      </c>
      <c r="BU24" s="14"/>
      <c r="BV24" s="15"/>
      <c r="BW24" s="23"/>
      <c r="BX24" s="20">
        <f t="shared" si="14"/>
        <v>0</v>
      </c>
      <c r="BY24" s="15"/>
      <c r="BZ24" s="23"/>
      <c r="CA24" s="20">
        <f t="shared" si="15"/>
        <v>0</v>
      </c>
      <c r="CD24" s="14" t="s">
        <v>14</v>
      </c>
      <c r="CE24" s="14"/>
      <c r="CF24" s="15"/>
      <c r="CG24" s="23"/>
      <c r="CH24" s="20">
        <f t="shared" si="16"/>
        <v>0</v>
      </c>
      <c r="CI24" s="15"/>
      <c r="CJ24" s="23"/>
      <c r="CK24" s="20">
        <f t="shared" si="17"/>
        <v>0</v>
      </c>
      <c r="CN24" s="14" t="s">
        <v>14</v>
      </c>
      <c r="CO24" s="14"/>
      <c r="CP24" s="15"/>
      <c r="CQ24" s="23"/>
      <c r="CR24" s="20">
        <f t="shared" si="18"/>
        <v>0</v>
      </c>
      <c r="CS24" s="15"/>
      <c r="CT24" s="23"/>
      <c r="CU24" s="20">
        <f t="shared" si="19"/>
        <v>0</v>
      </c>
      <c r="CV24" s="43"/>
      <c r="CX24" s="14" t="s">
        <v>14</v>
      </c>
      <c r="CY24" s="14"/>
      <c r="CZ24" s="15"/>
      <c r="DA24" s="23"/>
      <c r="DB24" s="20">
        <f t="shared" si="20"/>
        <v>0</v>
      </c>
      <c r="DC24" s="15"/>
      <c r="DD24" s="23"/>
      <c r="DE24" s="20">
        <f t="shared" si="21"/>
        <v>0</v>
      </c>
      <c r="DF24" s="43"/>
      <c r="DH24" s="14" t="s">
        <v>14</v>
      </c>
      <c r="DI24" s="14"/>
      <c r="DJ24" s="15"/>
      <c r="DK24" s="23"/>
      <c r="DL24" s="20">
        <f t="shared" si="22"/>
        <v>0</v>
      </c>
      <c r="DM24" s="15"/>
      <c r="DN24" s="23"/>
      <c r="DO24" s="20">
        <f t="shared" si="23"/>
        <v>0</v>
      </c>
    </row>
    <row r="25" spans="2:119" ht="12.75">
      <c r="B25" s="9" t="s">
        <v>15</v>
      </c>
      <c r="C25" s="9"/>
      <c r="D25" s="10"/>
      <c r="E25" s="26"/>
      <c r="F25" s="11">
        <f t="shared" si="0"/>
        <v>0</v>
      </c>
      <c r="G25" s="10"/>
      <c r="H25" s="26"/>
      <c r="I25" s="11">
        <f t="shared" si="1"/>
        <v>0</v>
      </c>
      <c r="L25" s="9" t="s">
        <v>15</v>
      </c>
      <c r="M25" s="9"/>
      <c r="N25" s="10"/>
      <c r="O25" s="26"/>
      <c r="P25" s="11">
        <f t="shared" si="2"/>
        <v>0</v>
      </c>
      <c r="Q25" s="10"/>
      <c r="R25" s="26"/>
      <c r="S25" s="11">
        <f t="shared" si="3"/>
        <v>0</v>
      </c>
      <c r="V25" s="9" t="s">
        <v>15</v>
      </c>
      <c r="W25" s="9"/>
      <c r="X25" s="10"/>
      <c r="Y25" s="26"/>
      <c r="Z25" s="11">
        <f t="shared" si="4"/>
        <v>0</v>
      </c>
      <c r="AA25" s="10"/>
      <c r="AB25" s="26"/>
      <c r="AC25" s="11">
        <f t="shared" si="5"/>
        <v>0</v>
      </c>
      <c r="AF25" s="9" t="s">
        <v>15</v>
      </c>
      <c r="AG25" s="9"/>
      <c r="AH25" s="10"/>
      <c r="AI25" s="26"/>
      <c r="AJ25" s="11">
        <f t="shared" si="6"/>
        <v>0</v>
      </c>
      <c r="AK25" s="10"/>
      <c r="AL25" s="26"/>
      <c r="AM25" s="11">
        <f t="shared" si="7"/>
        <v>0</v>
      </c>
      <c r="AP25" s="9" t="s">
        <v>15</v>
      </c>
      <c r="AQ25" s="9"/>
      <c r="AR25" s="10"/>
      <c r="AS25" s="26"/>
      <c r="AT25" s="11">
        <f t="shared" si="8"/>
        <v>0</v>
      </c>
      <c r="AU25" s="10"/>
      <c r="AV25" s="26"/>
      <c r="AW25" s="11">
        <f t="shared" si="9"/>
        <v>0</v>
      </c>
      <c r="AZ25" s="9" t="s">
        <v>15</v>
      </c>
      <c r="BA25" s="9"/>
      <c r="BB25" s="10"/>
      <c r="BC25" s="26"/>
      <c r="BD25" s="11">
        <f t="shared" si="10"/>
        <v>0</v>
      </c>
      <c r="BE25" s="10"/>
      <c r="BF25" s="26"/>
      <c r="BG25" s="11">
        <f t="shared" si="11"/>
        <v>0</v>
      </c>
      <c r="BJ25" s="9" t="s">
        <v>15</v>
      </c>
      <c r="BK25" s="9"/>
      <c r="BL25" s="10"/>
      <c r="BM25" s="26"/>
      <c r="BN25" s="11">
        <f t="shared" si="12"/>
        <v>0</v>
      </c>
      <c r="BO25" s="10"/>
      <c r="BP25" s="26"/>
      <c r="BQ25" s="11">
        <f t="shared" si="13"/>
        <v>0</v>
      </c>
      <c r="BT25" s="9" t="s">
        <v>15</v>
      </c>
      <c r="BU25" s="9"/>
      <c r="BV25" s="10"/>
      <c r="BW25" s="26"/>
      <c r="BX25" s="11">
        <f t="shared" si="14"/>
        <v>0</v>
      </c>
      <c r="BY25" s="10"/>
      <c r="BZ25" s="26"/>
      <c r="CA25" s="11">
        <f t="shared" si="15"/>
        <v>0</v>
      </c>
      <c r="CD25" s="9" t="s">
        <v>15</v>
      </c>
      <c r="CE25" s="9"/>
      <c r="CF25" s="10"/>
      <c r="CG25" s="26"/>
      <c r="CH25" s="11">
        <f t="shared" si="16"/>
        <v>0</v>
      </c>
      <c r="CI25" s="10"/>
      <c r="CJ25" s="26"/>
      <c r="CK25" s="11">
        <f t="shared" si="17"/>
        <v>0</v>
      </c>
      <c r="CN25" s="9" t="s">
        <v>15</v>
      </c>
      <c r="CO25" s="9"/>
      <c r="CP25" s="10"/>
      <c r="CQ25" s="26"/>
      <c r="CR25" s="11">
        <f t="shared" si="18"/>
        <v>0</v>
      </c>
      <c r="CS25" s="10"/>
      <c r="CT25" s="26"/>
      <c r="CU25" s="11">
        <f t="shared" si="19"/>
        <v>0</v>
      </c>
      <c r="CV25" s="43"/>
      <c r="CX25" s="9" t="s">
        <v>15</v>
      </c>
      <c r="CY25" s="9"/>
      <c r="CZ25" s="10"/>
      <c r="DA25" s="26"/>
      <c r="DB25" s="11">
        <f t="shared" si="20"/>
        <v>0</v>
      </c>
      <c r="DC25" s="10"/>
      <c r="DD25" s="26"/>
      <c r="DE25" s="11">
        <f t="shared" si="21"/>
        <v>0</v>
      </c>
      <c r="DF25" s="43"/>
      <c r="DH25" s="9" t="s">
        <v>15</v>
      </c>
      <c r="DI25" s="9"/>
      <c r="DJ25" s="10"/>
      <c r="DK25" s="26"/>
      <c r="DL25" s="11">
        <f t="shared" si="22"/>
        <v>0</v>
      </c>
      <c r="DM25" s="10"/>
      <c r="DN25" s="26"/>
      <c r="DO25" s="11">
        <f t="shared" si="23"/>
        <v>0</v>
      </c>
    </row>
    <row r="26" spans="2:119" ht="12.75">
      <c r="B26" s="9" t="s">
        <v>16</v>
      </c>
      <c r="C26" s="9"/>
      <c r="D26" s="10"/>
      <c r="E26" s="26"/>
      <c r="F26" s="11">
        <f t="shared" si="0"/>
        <v>0</v>
      </c>
      <c r="G26" s="10"/>
      <c r="H26" s="26"/>
      <c r="I26" s="11">
        <f t="shared" si="1"/>
        <v>0</v>
      </c>
      <c r="L26" s="9" t="s">
        <v>16</v>
      </c>
      <c r="M26" s="9"/>
      <c r="N26" s="10"/>
      <c r="O26" s="26"/>
      <c r="P26" s="11">
        <f t="shared" si="2"/>
        <v>0</v>
      </c>
      <c r="Q26" s="10"/>
      <c r="R26" s="26"/>
      <c r="S26" s="11">
        <f t="shared" si="3"/>
        <v>0</v>
      </c>
      <c r="V26" s="9" t="s">
        <v>16</v>
      </c>
      <c r="W26" s="9"/>
      <c r="X26" s="10"/>
      <c r="Y26" s="26"/>
      <c r="Z26" s="11">
        <f t="shared" si="4"/>
        <v>0</v>
      </c>
      <c r="AA26" s="10"/>
      <c r="AB26" s="26"/>
      <c r="AC26" s="11">
        <f t="shared" si="5"/>
        <v>0</v>
      </c>
      <c r="AF26" s="9" t="s">
        <v>16</v>
      </c>
      <c r="AG26" s="9"/>
      <c r="AH26" s="10"/>
      <c r="AI26" s="26"/>
      <c r="AJ26" s="11">
        <f t="shared" si="6"/>
        <v>0</v>
      </c>
      <c r="AK26" s="10"/>
      <c r="AL26" s="26"/>
      <c r="AM26" s="11">
        <f t="shared" si="7"/>
        <v>0</v>
      </c>
      <c r="AP26" s="9" t="s">
        <v>16</v>
      </c>
      <c r="AQ26" s="9"/>
      <c r="AR26" s="10"/>
      <c r="AS26" s="26"/>
      <c r="AT26" s="11">
        <f t="shared" si="8"/>
        <v>0</v>
      </c>
      <c r="AU26" s="10"/>
      <c r="AV26" s="26"/>
      <c r="AW26" s="11">
        <f t="shared" si="9"/>
        <v>0</v>
      </c>
      <c r="AZ26" s="9" t="s">
        <v>16</v>
      </c>
      <c r="BA26" s="9"/>
      <c r="BB26" s="10"/>
      <c r="BC26" s="26"/>
      <c r="BD26" s="11">
        <f t="shared" si="10"/>
        <v>0</v>
      </c>
      <c r="BE26" s="10"/>
      <c r="BF26" s="26"/>
      <c r="BG26" s="11">
        <f t="shared" si="11"/>
        <v>0</v>
      </c>
      <c r="BJ26" s="9" t="s">
        <v>16</v>
      </c>
      <c r="BK26" s="9"/>
      <c r="BL26" s="10"/>
      <c r="BM26" s="26"/>
      <c r="BN26" s="11">
        <f t="shared" si="12"/>
        <v>0</v>
      </c>
      <c r="BO26" s="10"/>
      <c r="BP26" s="26"/>
      <c r="BQ26" s="11">
        <f t="shared" si="13"/>
        <v>0</v>
      </c>
      <c r="BT26" s="9" t="s">
        <v>16</v>
      </c>
      <c r="BU26" s="9"/>
      <c r="BV26" s="10"/>
      <c r="BW26" s="26"/>
      <c r="BX26" s="11">
        <f t="shared" si="14"/>
        <v>0</v>
      </c>
      <c r="BY26" s="10"/>
      <c r="BZ26" s="26"/>
      <c r="CA26" s="11">
        <f t="shared" si="15"/>
        <v>0</v>
      </c>
      <c r="CD26" s="9" t="s">
        <v>16</v>
      </c>
      <c r="CE26" s="9"/>
      <c r="CF26" s="10"/>
      <c r="CG26" s="26"/>
      <c r="CH26" s="11">
        <f t="shared" si="16"/>
        <v>0</v>
      </c>
      <c r="CI26" s="10"/>
      <c r="CJ26" s="26"/>
      <c r="CK26" s="11">
        <f t="shared" si="17"/>
        <v>0</v>
      </c>
      <c r="CN26" s="9" t="s">
        <v>16</v>
      </c>
      <c r="CO26" s="9"/>
      <c r="CP26" s="10"/>
      <c r="CQ26" s="26"/>
      <c r="CR26" s="11">
        <f t="shared" si="18"/>
        <v>0</v>
      </c>
      <c r="CS26" s="10"/>
      <c r="CT26" s="26"/>
      <c r="CU26" s="11">
        <f t="shared" si="19"/>
        <v>0</v>
      </c>
      <c r="CV26" s="43"/>
      <c r="CX26" s="9" t="s">
        <v>16</v>
      </c>
      <c r="CY26" s="9"/>
      <c r="CZ26" s="10"/>
      <c r="DA26" s="26"/>
      <c r="DB26" s="11">
        <f t="shared" si="20"/>
        <v>0</v>
      </c>
      <c r="DC26" s="10"/>
      <c r="DD26" s="26"/>
      <c r="DE26" s="11">
        <f t="shared" si="21"/>
        <v>0</v>
      </c>
      <c r="DF26" s="43"/>
      <c r="DH26" s="9" t="s">
        <v>16</v>
      </c>
      <c r="DI26" s="9"/>
      <c r="DJ26" s="10"/>
      <c r="DK26" s="26"/>
      <c r="DL26" s="11">
        <f t="shared" si="22"/>
        <v>0</v>
      </c>
      <c r="DM26" s="10"/>
      <c r="DN26" s="26"/>
      <c r="DO26" s="11">
        <f t="shared" si="23"/>
        <v>0</v>
      </c>
    </row>
    <row r="27" spans="2:119" ht="12.75">
      <c r="B27" s="9" t="s">
        <v>17</v>
      </c>
      <c r="C27" s="9"/>
      <c r="D27" s="10"/>
      <c r="E27" s="26"/>
      <c r="F27" s="11">
        <f t="shared" si="0"/>
        <v>0</v>
      </c>
      <c r="G27" s="10"/>
      <c r="H27" s="26"/>
      <c r="I27" s="11">
        <f t="shared" si="1"/>
        <v>0</v>
      </c>
      <c r="L27" s="9" t="s">
        <v>17</v>
      </c>
      <c r="M27" s="9"/>
      <c r="N27" s="10"/>
      <c r="O27" s="26"/>
      <c r="P27" s="11">
        <f t="shared" si="2"/>
        <v>0</v>
      </c>
      <c r="Q27" s="10"/>
      <c r="R27" s="26"/>
      <c r="S27" s="11">
        <f t="shared" si="3"/>
        <v>0</v>
      </c>
      <c r="V27" s="9" t="s">
        <v>17</v>
      </c>
      <c r="W27" s="9"/>
      <c r="X27" s="10"/>
      <c r="Y27" s="26"/>
      <c r="Z27" s="11">
        <f t="shared" si="4"/>
        <v>0</v>
      </c>
      <c r="AA27" s="10"/>
      <c r="AB27" s="26"/>
      <c r="AC27" s="11">
        <f t="shared" si="5"/>
        <v>0</v>
      </c>
      <c r="AF27" s="9" t="s">
        <v>17</v>
      </c>
      <c r="AG27" s="9"/>
      <c r="AH27" s="10"/>
      <c r="AI27" s="26"/>
      <c r="AJ27" s="11">
        <f t="shared" si="6"/>
        <v>0</v>
      </c>
      <c r="AK27" s="10"/>
      <c r="AL27" s="26"/>
      <c r="AM27" s="11">
        <f t="shared" si="7"/>
        <v>0</v>
      </c>
      <c r="AP27" s="9" t="s">
        <v>17</v>
      </c>
      <c r="AQ27" s="9"/>
      <c r="AR27" s="10"/>
      <c r="AS27" s="26"/>
      <c r="AT27" s="11">
        <f t="shared" si="8"/>
        <v>0</v>
      </c>
      <c r="AU27" s="10"/>
      <c r="AV27" s="26"/>
      <c r="AW27" s="11">
        <f t="shared" si="9"/>
        <v>0</v>
      </c>
      <c r="AZ27" s="9" t="s">
        <v>17</v>
      </c>
      <c r="BA27" s="9"/>
      <c r="BB27" s="10"/>
      <c r="BC27" s="26"/>
      <c r="BD27" s="11">
        <f t="shared" si="10"/>
        <v>0</v>
      </c>
      <c r="BE27" s="10"/>
      <c r="BF27" s="26"/>
      <c r="BG27" s="11">
        <f t="shared" si="11"/>
        <v>0</v>
      </c>
      <c r="BJ27" s="9" t="s">
        <v>17</v>
      </c>
      <c r="BK27" s="9"/>
      <c r="BL27" s="10"/>
      <c r="BM27" s="26"/>
      <c r="BN27" s="11">
        <f t="shared" si="12"/>
        <v>0</v>
      </c>
      <c r="BO27" s="10"/>
      <c r="BP27" s="26"/>
      <c r="BQ27" s="11">
        <f t="shared" si="13"/>
        <v>0</v>
      </c>
      <c r="BT27" s="9" t="s">
        <v>17</v>
      </c>
      <c r="BU27" s="9"/>
      <c r="BV27" s="10"/>
      <c r="BW27" s="26"/>
      <c r="BX27" s="11">
        <f t="shared" si="14"/>
        <v>0</v>
      </c>
      <c r="BY27" s="10"/>
      <c r="BZ27" s="26"/>
      <c r="CA27" s="11">
        <f t="shared" si="15"/>
        <v>0</v>
      </c>
      <c r="CD27" s="9" t="s">
        <v>17</v>
      </c>
      <c r="CE27" s="9"/>
      <c r="CF27" s="10"/>
      <c r="CG27" s="26"/>
      <c r="CH27" s="11">
        <f t="shared" si="16"/>
        <v>0</v>
      </c>
      <c r="CI27" s="10"/>
      <c r="CJ27" s="26"/>
      <c r="CK27" s="11">
        <f t="shared" si="17"/>
        <v>0</v>
      </c>
      <c r="CN27" s="9" t="s">
        <v>17</v>
      </c>
      <c r="CO27" s="9"/>
      <c r="CP27" s="10"/>
      <c r="CQ27" s="26"/>
      <c r="CR27" s="11">
        <f t="shared" si="18"/>
        <v>0</v>
      </c>
      <c r="CS27" s="10"/>
      <c r="CT27" s="26"/>
      <c r="CU27" s="11">
        <f t="shared" si="19"/>
        <v>0</v>
      </c>
      <c r="CV27" s="43"/>
      <c r="CX27" s="9" t="s">
        <v>17</v>
      </c>
      <c r="CY27" s="9"/>
      <c r="CZ27" s="10"/>
      <c r="DA27" s="26"/>
      <c r="DB27" s="11">
        <f t="shared" si="20"/>
        <v>0</v>
      </c>
      <c r="DC27" s="10"/>
      <c r="DD27" s="26"/>
      <c r="DE27" s="11">
        <f t="shared" si="21"/>
        <v>0</v>
      </c>
      <c r="DF27" s="43"/>
      <c r="DH27" s="9" t="s">
        <v>17</v>
      </c>
      <c r="DI27" s="9"/>
      <c r="DJ27" s="10"/>
      <c r="DK27" s="26"/>
      <c r="DL27" s="11">
        <f t="shared" si="22"/>
        <v>0</v>
      </c>
      <c r="DM27" s="10"/>
      <c r="DN27" s="26"/>
      <c r="DO27" s="11">
        <f t="shared" si="23"/>
        <v>0</v>
      </c>
    </row>
    <row r="28" spans="2:119" ht="12.75">
      <c r="B28" s="9" t="s">
        <v>18</v>
      </c>
      <c r="C28" s="9"/>
      <c r="D28" s="10"/>
      <c r="E28" s="26"/>
      <c r="F28" s="11">
        <f t="shared" si="0"/>
        <v>0</v>
      </c>
      <c r="G28" s="10"/>
      <c r="H28" s="26"/>
      <c r="I28" s="11">
        <f t="shared" si="1"/>
        <v>0</v>
      </c>
      <c r="L28" s="9" t="s">
        <v>18</v>
      </c>
      <c r="M28" s="9"/>
      <c r="N28" s="10"/>
      <c r="O28" s="26"/>
      <c r="P28" s="11">
        <f t="shared" si="2"/>
        <v>0</v>
      </c>
      <c r="Q28" s="10"/>
      <c r="R28" s="26"/>
      <c r="S28" s="11">
        <f t="shared" si="3"/>
        <v>0</v>
      </c>
      <c r="V28" s="9" t="s">
        <v>18</v>
      </c>
      <c r="W28" s="9"/>
      <c r="X28" s="10"/>
      <c r="Y28" s="26"/>
      <c r="Z28" s="11">
        <f t="shared" si="4"/>
        <v>0</v>
      </c>
      <c r="AA28" s="10"/>
      <c r="AB28" s="26"/>
      <c r="AC28" s="11">
        <f t="shared" si="5"/>
        <v>0</v>
      </c>
      <c r="AF28" s="9" t="s">
        <v>18</v>
      </c>
      <c r="AG28" s="9"/>
      <c r="AH28" s="10"/>
      <c r="AI28" s="26"/>
      <c r="AJ28" s="11">
        <f t="shared" si="6"/>
        <v>0</v>
      </c>
      <c r="AK28" s="10"/>
      <c r="AL28" s="26"/>
      <c r="AM28" s="11">
        <f t="shared" si="7"/>
        <v>0</v>
      </c>
      <c r="AP28" s="9" t="s">
        <v>18</v>
      </c>
      <c r="AQ28" s="9"/>
      <c r="AR28" s="10"/>
      <c r="AS28" s="26"/>
      <c r="AT28" s="11">
        <f t="shared" si="8"/>
        <v>0</v>
      </c>
      <c r="AU28" s="10"/>
      <c r="AV28" s="26"/>
      <c r="AW28" s="11">
        <f t="shared" si="9"/>
        <v>0</v>
      </c>
      <c r="AZ28" s="9" t="s">
        <v>18</v>
      </c>
      <c r="BA28" s="9"/>
      <c r="BB28" s="10"/>
      <c r="BC28" s="26"/>
      <c r="BD28" s="11">
        <f t="shared" si="10"/>
        <v>0</v>
      </c>
      <c r="BE28" s="10"/>
      <c r="BF28" s="26"/>
      <c r="BG28" s="11">
        <f t="shared" si="11"/>
        <v>0</v>
      </c>
      <c r="BJ28" s="9" t="s">
        <v>18</v>
      </c>
      <c r="BK28" s="9"/>
      <c r="BL28" s="10"/>
      <c r="BM28" s="26"/>
      <c r="BN28" s="11">
        <f t="shared" si="12"/>
        <v>0</v>
      </c>
      <c r="BO28" s="10"/>
      <c r="BP28" s="26"/>
      <c r="BQ28" s="11">
        <f t="shared" si="13"/>
        <v>0</v>
      </c>
      <c r="BT28" s="9" t="s">
        <v>18</v>
      </c>
      <c r="BU28" s="9"/>
      <c r="BV28" s="10"/>
      <c r="BW28" s="26"/>
      <c r="BX28" s="11">
        <f t="shared" si="14"/>
        <v>0</v>
      </c>
      <c r="BY28" s="10"/>
      <c r="BZ28" s="26"/>
      <c r="CA28" s="11">
        <f t="shared" si="15"/>
        <v>0</v>
      </c>
      <c r="CD28" s="9" t="s">
        <v>18</v>
      </c>
      <c r="CE28" s="9"/>
      <c r="CF28" s="10"/>
      <c r="CG28" s="26"/>
      <c r="CH28" s="11">
        <f t="shared" si="16"/>
        <v>0</v>
      </c>
      <c r="CI28" s="10"/>
      <c r="CJ28" s="26"/>
      <c r="CK28" s="11">
        <f t="shared" si="17"/>
        <v>0</v>
      </c>
      <c r="CN28" s="9" t="s">
        <v>18</v>
      </c>
      <c r="CO28" s="9"/>
      <c r="CP28" s="10"/>
      <c r="CQ28" s="26"/>
      <c r="CR28" s="11">
        <f t="shared" si="18"/>
        <v>0</v>
      </c>
      <c r="CS28" s="10"/>
      <c r="CT28" s="26"/>
      <c r="CU28" s="11">
        <f t="shared" si="19"/>
        <v>0</v>
      </c>
      <c r="CV28" s="43"/>
      <c r="CX28" s="9" t="s">
        <v>18</v>
      </c>
      <c r="CY28" s="9"/>
      <c r="CZ28" s="10"/>
      <c r="DA28" s="26"/>
      <c r="DB28" s="11">
        <f t="shared" si="20"/>
        <v>0</v>
      </c>
      <c r="DC28" s="10"/>
      <c r="DD28" s="26"/>
      <c r="DE28" s="11">
        <f t="shared" si="21"/>
        <v>0</v>
      </c>
      <c r="DF28" s="43"/>
      <c r="DH28" s="9" t="s">
        <v>18</v>
      </c>
      <c r="DI28" s="9"/>
      <c r="DJ28" s="10"/>
      <c r="DK28" s="26"/>
      <c r="DL28" s="11">
        <f t="shared" si="22"/>
        <v>0</v>
      </c>
      <c r="DM28" s="10"/>
      <c r="DN28" s="26"/>
      <c r="DO28" s="11">
        <f t="shared" si="23"/>
        <v>0</v>
      </c>
    </row>
    <row r="29" spans="2:119" ht="12.75">
      <c r="B29" s="109" t="s">
        <v>35</v>
      </c>
      <c r="C29" s="2"/>
      <c r="D29" s="5"/>
      <c r="E29" s="27"/>
      <c r="F29" s="7">
        <f t="shared" si="0"/>
        <v>0</v>
      </c>
      <c r="G29" s="5"/>
      <c r="H29" s="27"/>
      <c r="I29" s="7">
        <f t="shared" si="1"/>
        <v>0</v>
      </c>
      <c r="L29" s="109" t="s">
        <v>35</v>
      </c>
      <c r="M29" s="2"/>
      <c r="N29" s="5"/>
      <c r="O29" s="27"/>
      <c r="P29" s="7">
        <f t="shared" si="2"/>
        <v>0</v>
      </c>
      <c r="Q29" s="5"/>
      <c r="R29" s="27"/>
      <c r="S29" s="7">
        <f t="shared" si="3"/>
        <v>0</v>
      </c>
      <c r="V29" s="109" t="s">
        <v>35</v>
      </c>
      <c r="W29" s="2"/>
      <c r="X29" s="5"/>
      <c r="Y29" s="27"/>
      <c r="Z29" s="7">
        <f t="shared" si="4"/>
        <v>0</v>
      </c>
      <c r="AA29" s="5"/>
      <c r="AB29" s="27"/>
      <c r="AC29" s="7">
        <f t="shared" si="5"/>
        <v>0</v>
      </c>
      <c r="AF29" s="109" t="s">
        <v>35</v>
      </c>
      <c r="AG29" s="2"/>
      <c r="AH29" s="5"/>
      <c r="AI29" s="27"/>
      <c r="AJ29" s="7">
        <f t="shared" si="6"/>
        <v>0</v>
      </c>
      <c r="AK29" s="5"/>
      <c r="AL29" s="27"/>
      <c r="AM29" s="7">
        <f t="shared" si="7"/>
        <v>0</v>
      </c>
      <c r="AP29" s="109" t="s">
        <v>35</v>
      </c>
      <c r="AQ29" s="2"/>
      <c r="AR29" s="5"/>
      <c r="AS29" s="27"/>
      <c r="AT29" s="7">
        <f t="shared" si="8"/>
        <v>0</v>
      </c>
      <c r="AU29" s="5"/>
      <c r="AV29" s="27"/>
      <c r="AW29" s="7">
        <f t="shared" si="9"/>
        <v>0</v>
      </c>
      <c r="AZ29" s="109" t="s">
        <v>35</v>
      </c>
      <c r="BA29" s="2"/>
      <c r="BB29" s="5"/>
      <c r="BC29" s="27"/>
      <c r="BD29" s="7">
        <f t="shared" si="10"/>
        <v>0</v>
      </c>
      <c r="BE29" s="5"/>
      <c r="BF29" s="27"/>
      <c r="BG29" s="7">
        <f t="shared" si="11"/>
        <v>0</v>
      </c>
      <c r="BJ29" s="109" t="s">
        <v>35</v>
      </c>
      <c r="BK29" s="2"/>
      <c r="BL29" s="5"/>
      <c r="BM29" s="27"/>
      <c r="BN29" s="7">
        <f t="shared" si="12"/>
        <v>0</v>
      </c>
      <c r="BO29" s="5"/>
      <c r="BP29" s="27"/>
      <c r="BQ29" s="7">
        <f t="shared" si="13"/>
        <v>0</v>
      </c>
      <c r="BT29" s="109" t="s">
        <v>35</v>
      </c>
      <c r="BU29" s="2"/>
      <c r="BV29" s="5"/>
      <c r="BW29" s="27"/>
      <c r="BX29" s="7">
        <f t="shared" si="14"/>
        <v>0</v>
      </c>
      <c r="BY29" s="5"/>
      <c r="BZ29" s="27"/>
      <c r="CA29" s="7">
        <f t="shared" si="15"/>
        <v>0</v>
      </c>
      <c r="CD29" s="109" t="s">
        <v>35</v>
      </c>
      <c r="CE29" s="2"/>
      <c r="CF29" s="5"/>
      <c r="CG29" s="27"/>
      <c r="CH29" s="7">
        <f t="shared" si="16"/>
        <v>0</v>
      </c>
      <c r="CI29" s="5"/>
      <c r="CJ29" s="27"/>
      <c r="CK29" s="7">
        <f t="shared" si="17"/>
        <v>0</v>
      </c>
      <c r="CN29" s="109" t="s">
        <v>35</v>
      </c>
      <c r="CO29" s="2"/>
      <c r="CP29" s="5"/>
      <c r="CQ29" s="27"/>
      <c r="CR29" s="7">
        <f t="shared" si="18"/>
        <v>0</v>
      </c>
      <c r="CS29" s="5"/>
      <c r="CT29" s="27"/>
      <c r="CU29" s="7">
        <f t="shared" si="19"/>
        <v>0</v>
      </c>
      <c r="CV29" s="43"/>
      <c r="CX29" s="109" t="s">
        <v>35</v>
      </c>
      <c r="CY29" s="2"/>
      <c r="CZ29" s="5"/>
      <c r="DA29" s="27"/>
      <c r="DB29" s="7">
        <f t="shared" si="20"/>
        <v>0</v>
      </c>
      <c r="DC29" s="5"/>
      <c r="DD29" s="27"/>
      <c r="DE29" s="7">
        <f t="shared" si="21"/>
        <v>0</v>
      </c>
      <c r="DF29" s="43"/>
      <c r="DH29" s="109" t="s">
        <v>35</v>
      </c>
      <c r="DI29" s="2"/>
      <c r="DJ29" s="5"/>
      <c r="DK29" s="27"/>
      <c r="DL29" s="7">
        <f t="shared" si="22"/>
        <v>0</v>
      </c>
      <c r="DM29" s="5"/>
      <c r="DN29" s="27"/>
      <c r="DO29" s="7">
        <f t="shared" si="23"/>
        <v>0</v>
      </c>
    </row>
    <row r="30" spans="2:119" ht="12.75">
      <c r="B30" s="110" t="s">
        <v>36</v>
      </c>
      <c r="C30" s="9"/>
      <c r="D30" s="10"/>
      <c r="E30" s="26"/>
      <c r="F30" s="11">
        <f t="shared" si="0"/>
        <v>0</v>
      </c>
      <c r="G30" s="10"/>
      <c r="H30" s="26"/>
      <c r="I30" s="11">
        <f t="shared" si="1"/>
        <v>0</v>
      </c>
      <c r="L30" s="110" t="s">
        <v>36</v>
      </c>
      <c r="M30" s="9"/>
      <c r="N30" s="10"/>
      <c r="O30" s="26"/>
      <c r="P30" s="11">
        <f t="shared" si="2"/>
        <v>0</v>
      </c>
      <c r="Q30" s="10"/>
      <c r="R30" s="26"/>
      <c r="S30" s="11">
        <f t="shared" si="3"/>
        <v>0</v>
      </c>
      <c r="V30" s="110" t="s">
        <v>36</v>
      </c>
      <c r="W30" s="9"/>
      <c r="X30" s="10"/>
      <c r="Y30" s="26"/>
      <c r="Z30" s="11">
        <f t="shared" si="4"/>
        <v>0</v>
      </c>
      <c r="AA30" s="10"/>
      <c r="AB30" s="26"/>
      <c r="AC30" s="11">
        <f t="shared" si="5"/>
        <v>0</v>
      </c>
      <c r="AF30" s="110" t="s">
        <v>36</v>
      </c>
      <c r="AG30" s="9"/>
      <c r="AH30" s="10"/>
      <c r="AI30" s="26"/>
      <c r="AJ30" s="11">
        <f t="shared" si="6"/>
        <v>0</v>
      </c>
      <c r="AK30" s="10"/>
      <c r="AL30" s="26"/>
      <c r="AM30" s="11">
        <f t="shared" si="7"/>
        <v>0</v>
      </c>
      <c r="AP30" s="110" t="s">
        <v>36</v>
      </c>
      <c r="AQ30" s="9"/>
      <c r="AR30" s="10"/>
      <c r="AS30" s="26"/>
      <c r="AT30" s="11">
        <f t="shared" si="8"/>
        <v>0</v>
      </c>
      <c r="AU30" s="10"/>
      <c r="AV30" s="26"/>
      <c r="AW30" s="11">
        <f t="shared" si="9"/>
        <v>0</v>
      </c>
      <c r="AZ30" s="110" t="s">
        <v>36</v>
      </c>
      <c r="BA30" s="9"/>
      <c r="BB30" s="10"/>
      <c r="BC30" s="26"/>
      <c r="BD30" s="11">
        <f t="shared" si="10"/>
        <v>0</v>
      </c>
      <c r="BE30" s="10"/>
      <c r="BF30" s="26"/>
      <c r="BG30" s="11">
        <f t="shared" si="11"/>
        <v>0</v>
      </c>
      <c r="BJ30" s="110" t="s">
        <v>36</v>
      </c>
      <c r="BK30" s="9"/>
      <c r="BL30" s="10"/>
      <c r="BM30" s="26"/>
      <c r="BN30" s="11">
        <f t="shared" si="12"/>
        <v>0</v>
      </c>
      <c r="BO30" s="10"/>
      <c r="BP30" s="26"/>
      <c r="BQ30" s="11">
        <f t="shared" si="13"/>
        <v>0</v>
      </c>
      <c r="BT30" s="110" t="s">
        <v>36</v>
      </c>
      <c r="BU30" s="9"/>
      <c r="BV30" s="10"/>
      <c r="BW30" s="26"/>
      <c r="BX30" s="11">
        <f t="shared" si="14"/>
        <v>0</v>
      </c>
      <c r="BY30" s="10"/>
      <c r="BZ30" s="26"/>
      <c r="CA30" s="11">
        <f t="shared" si="15"/>
        <v>0</v>
      </c>
      <c r="CD30" s="110" t="s">
        <v>36</v>
      </c>
      <c r="CE30" s="9"/>
      <c r="CF30" s="10"/>
      <c r="CG30" s="26"/>
      <c r="CH30" s="11">
        <f t="shared" si="16"/>
        <v>0</v>
      </c>
      <c r="CI30" s="10"/>
      <c r="CJ30" s="26"/>
      <c r="CK30" s="11">
        <f t="shared" si="17"/>
        <v>0</v>
      </c>
      <c r="CN30" s="110" t="s">
        <v>36</v>
      </c>
      <c r="CO30" s="9"/>
      <c r="CP30" s="10"/>
      <c r="CQ30" s="26"/>
      <c r="CR30" s="11">
        <f t="shared" si="18"/>
        <v>0</v>
      </c>
      <c r="CS30" s="10"/>
      <c r="CT30" s="26"/>
      <c r="CU30" s="11">
        <f t="shared" si="19"/>
        <v>0</v>
      </c>
      <c r="CV30" s="43"/>
      <c r="CX30" s="110" t="s">
        <v>36</v>
      </c>
      <c r="CY30" s="9"/>
      <c r="CZ30" s="10"/>
      <c r="DA30" s="26"/>
      <c r="DB30" s="11">
        <f t="shared" si="20"/>
        <v>0</v>
      </c>
      <c r="DC30" s="10"/>
      <c r="DD30" s="26"/>
      <c r="DE30" s="11">
        <f t="shared" si="21"/>
        <v>0</v>
      </c>
      <c r="DF30" s="43"/>
      <c r="DH30" s="110" t="s">
        <v>36</v>
      </c>
      <c r="DI30" s="9"/>
      <c r="DJ30" s="10"/>
      <c r="DK30" s="26"/>
      <c r="DL30" s="11">
        <f t="shared" si="22"/>
        <v>0</v>
      </c>
      <c r="DM30" s="10"/>
      <c r="DN30" s="26"/>
      <c r="DO30" s="11">
        <f t="shared" si="23"/>
        <v>0</v>
      </c>
    </row>
    <row r="31" spans="2:119" ht="13.5" thickBot="1">
      <c r="B31" s="110" t="s">
        <v>101</v>
      </c>
      <c r="C31" s="3"/>
      <c r="D31" s="6"/>
      <c r="E31" s="24"/>
      <c r="F31" s="8">
        <f t="shared" si="0"/>
        <v>0</v>
      </c>
      <c r="G31" s="6"/>
      <c r="H31" s="24"/>
      <c r="I31" s="8">
        <f t="shared" si="1"/>
        <v>0</v>
      </c>
      <c r="L31" s="110" t="s">
        <v>101</v>
      </c>
      <c r="M31" s="3"/>
      <c r="N31" s="6"/>
      <c r="O31" s="24"/>
      <c r="P31" s="8">
        <f t="shared" si="2"/>
        <v>0</v>
      </c>
      <c r="Q31" s="6"/>
      <c r="R31" s="24"/>
      <c r="S31" s="8">
        <f t="shared" si="3"/>
        <v>0</v>
      </c>
      <c r="V31" s="110" t="s">
        <v>101</v>
      </c>
      <c r="W31" s="3"/>
      <c r="X31" s="6"/>
      <c r="Y31" s="24"/>
      <c r="Z31" s="8">
        <f t="shared" si="4"/>
        <v>0</v>
      </c>
      <c r="AA31" s="6"/>
      <c r="AB31" s="24"/>
      <c r="AC31" s="8">
        <f t="shared" si="5"/>
        <v>0</v>
      </c>
      <c r="AF31" s="110" t="s">
        <v>101</v>
      </c>
      <c r="AG31" s="3"/>
      <c r="AH31" s="6"/>
      <c r="AI31" s="24"/>
      <c r="AJ31" s="8">
        <f t="shared" si="6"/>
        <v>0</v>
      </c>
      <c r="AK31" s="6"/>
      <c r="AL31" s="24"/>
      <c r="AM31" s="8">
        <f t="shared" si="7"/>
        <v>0</v>
      </c>
      <c r="AP31" s="110" t="s">
        <v>101</v>
      </c>
      <c r="AQ31" s="3"/>
      <c r="AR31" s="6"/>
      <c r="AS31" s="24"/>
      <c r="AT31" s="8">
        <f t="shared" si="8"/>
        <v>0</v>
      </c>
      <c r="AU31" s="6"/>
      <c r="AV31" s="24"/>
      <c r="AW31" s="8">
        <f t="shared" si="9"/>
        <v>0</v>
      </c>
      <c r="AZ31" s="110" t="s">
        <v>101</v>
      </c>
      <c r="BA31" s="3"/>
      <c r="BB31" s="6"/>
      <c r="BC31" s="24"/>
      <c r="BD31" s="8">
        <f t="shared" si="10"/>
        <v>0</v>
      </c>
      <c r="BE31" s="6"/>
      <c r="BF31" s="24"/>
      <c r="BG31" s="8">
        <f t="shared" si="11"/>
        <v>0</v>
      </c>
      <c r="BJ31" s="110" t="s">
        <v>101</v>
      </c>
      <c r="BK31" s="3"/>
      <c r="BL31" s="6"/>
      <c r="BM31" s="24"/>
      <c r="BN31" s="8">
        <f t="shared" si="12"/>
        <v>0</v>
      </c>
      <c r="BO31" s="6"/>
      <c r="BP31" s="24"/>
      <c r="BQ31" s="8">
        <f t="shared" si="13"/>
        <v>0</v>
      </c>
      <c r="BT31" s="110" t="s">
        <v>101</v>
      </c>
      <c r="BU31" s="3"/>
      <c r="BV31" s="6"/>
      <c r="BW31" s="24"/>
      <c r="BX31" s="8">
        <f t="shared" si="14"/>
        <v>0</v>
      </c>
      <c r="BY31" s="6"/>
      <c r="BZ31" s="24"/>
      <c r="CA31" s="8">
        <f t="shared" si="15"/>
        <v>0</v>
      </c>
      <c r="CD31" s="110" t="s">
        <v>101</v>
      </c>
      <c r="CE31" s="3"/>
      <c r="CF31" s="6"/>
      <c r="CG31" s="24"/>
      <c r="CH31" s="8">
        <f t="shared" si="16"/>
        <v>0</v>
      </c>
      <c r="CI31" s="6"/>
      <c r="CJ31" s="24"/>
      <c r="CK31" s="8">
        <f t="shared" si="17"/>
        <v>0</v>
      </c>
      <c r="CN31" s="110" t="s">
        <v>101</v>
      </c>
      <c r="CO31" s="3"/>
      <c r="CP31" s="6"/>
      <c r="CQ31" s="24"/>
      <c r="CR31" s="8">
        <f t="shared" si="18"/>
        <v>0</v>
      </c>
      <c r="CS31" s="6"/>
      <c r="CT31" s="24"/>
      <c r="CU31" s="8">
        <f t="shared" si="19"/>
        <v>0</v>
      </c>
      <c r="CV31" s="43"/>
      <c r="CX31" s="110" t="s">
        <v>101</v>
      </c>
      <c r="CY31" s="3"/>
      <c r="CZ31" s="6"/>
      <c r="DA31" s="24"/>
      <c r="DB31" s="8">
        <f t="shared" si="20"/>
        <v>0</v>
      </c>
      <c r="DC31" s="6"/>
      <c r="DD31" s="24"/>
      <c r="DE31" s="8">
        <f t="shared" si="21"/>
        <v>0</v>
      </c>
      <c r="DF31" s="43"/>
      <c r="DH31" s="110" t="s">
        <v>101</v>
      </c>
      <c r="DI31" s="3"/>
      <c r="DJ31" s="6"/>
      <c r="DK31" s="24"/>
      <c r="DL31" s="8">
        <f t="shared" si="22"/>
        <v>0</v>
      </c>
      <c r="DM31" s="6"/>
      <c r="DN31" s="24"/>
      <c r="DO31" s="8">
        <f t="shared" si="23"/>
        <v>0</v>
      </c>
    </row>
    <row r="32" spans="2:119" ht="12.75">
      <c r="B32" s="112" t="s">
        <v>5</v>
      </c>
      <c r="C32" s="14"/>
      <c r="D32" s="15"/>
      <c r="E32" s="23"/>
      <c r="F32" s="20">
        <f t="shared" si="0"/>
        <v>0</v>
      </c>
      <c r="G32" s="15"/>
      <c r="H32" s="23"/>
      <c r="I32" s="20">
        <f t="shared" si="1"/>
        <v>0</v>
      </c>
      <c r="L32" s="112" t="s">
        <v>5</v>
      </c>
      <c r="M32" s="14"/>
      <c r="N32" s="15"/>
      <c r="O32" s="23"/>
      <c r="P32" s="20">
        <f t="shared" si="2"/>
        <v>0</v>
      </c>
      <c r="Q32" s="15"/>
      <c r="R32" s="23"/>
      <c r="S32" s="20">
        <f t="shared" si="3"/>
        <v>0</v>
      </c>
      <c r="V32" s="112" t="s">
        <v>5</v>
      </c>
      <c r="W32" s="14"/>
      <c r="X32" s="15"/>
      <c r="Y32" s="23"/>
      <c r="Z32" s="20">
        <f t="shared" si="4"/>
        <v>0</v>
      </c>
      <c r="AA32" s="15"/>
      <c r="AB32" s="23"/>
      <c r="AC32" s="20">
        <f t="shared" si="5"/>
        <v>0</v>
      </c>
      <c r="AF32" s="112" t="s">
        <v>5</v>
      </c>
      <c r="AG32" s="14"/>
      <c r="AH32" s="15"/>
      <c r="AI32" s="23"/>
      <c r="AJ32" s="20">
        <f t="shared" si="6"/>
        <v>0</v>
      </c>
      <c r="AK32" s="15"/>
      <c r="AL32" s="23"/>
      <c r="AM32" s="20">
        <f t="shared" si="7"/>
        <v>0</v>
      </c>
      <c r="AP32" s="112" t="s">
        <v>5</v>
      </c>
      <c r="AQ32" s="14"/>
      <c r="AR32" s="15"/>
      <c r="AS32" s="23"/>
      <c r="AT32" s="20">
        <f t="shared" si="8"/>
        <v>0</v>
      </c>
      <c r="AU32" s="15"/>
      <c r="AV32" s="23"/>
      <c r="AW32" s="20">
        <f t="shared" si="9"/>
        <v>0</v>
      </c>
      <c r="AZ32" s="112" t="s">
        <v>5</v>
      </c>
      <c r="BA32" s="14"/>
      <c r="BB32" s="15"/>
      <c r="BC32" s="23"/>
      <c r="BD32" s="20">
        <f t="shared" si="10"/>
        <v>0</v>
      </c>
      <c r="BE32" s="15"/>
      <c r="BF32" s="23"/>
      <c r="BG32" s="20">
        <f t="shared" si="11"/>
        <v>0</v>
      </c>
      <c r="BJ32" s="112" t="s">
        <v>5</v>
      </c>
      <c r="BK32" s="14"/>
      <c r="BL32" s="15"/>
      <c r="BM32" s="23"/>
      <c r="BN32" s="20">
        <f t="shared" si="12"/>
        <v>0</v>
      </c>
      <c r="BO32" s="15"/>
      <c r="BP32" s="23"/>
      <c r="BQ32" s="20">
        <f t="shared" si="13"/>
        <v>0</v>
      </c>
      <c r="BT32" s="112" t="s">
        <v>5</v>
      </c>
      <c r="BU32" s="14"/>
      <c r="BV32" s="15"/>
      <c r="BW32" s="23"/>
      <c r="BX32" s="20">
        <f t="shared" si="14"/>
        <v>0</v>
      </c>
      <c r="BY32" s="15"/>
      <c r="BZ32" s="23"/>
      <c r="CA32" s="20">
        <f t="shared" si="15"/>
        <v>0</v>
      </c>
      <c r="CD32" s="112" t="s">
        <v>5</v>
      </c>
      <c r="CE32" s="14"/>
      <c r="CF32" s="15"/>
      <c r="CG32" s="23"/>
      <c r="CH32" s="20">
        <f t="shared" si="16"/>
        <v>0</v>
      </c>
      <c r="CI32" s="15"/>
      <c r="CJ32" s="23"/>
      <c r="CK32" s="20">
        <f t="shared" si="17"/>
        <v>0</v>
      </c>
      <c r="CN32" s="112" t="s">
        <v>5</v>
      </c>
      <c r="CO32" s="14"/>
      <c r="CP32" s="15"/>
      <c r="CQ32" s="23"/>
      <c r="CR32" s="20">
        <f t="shared" si="18"/>
        <v>0</v>
      </c>
      <c r="CS32" s="15"/>
      <c r="CT32" s="23"/>
      <c r="CU32" s="20">
        <f t="shared" si="19"/>
        <v>0</v>
      </c>
      <c r="CV32" s="43"/>
      <c r="CX32" s="112" t="s">
        <v>5</v>
      </c>
      <c r="CY32" s="14"/>
      <c r="CZ32" s="15"/>
      <c r="DA32" s="23"/>
      <c r="DB32" s="20">
        <f t="shared" si="20"/>
        <v>0</v>
      </c>
      <c r="DC32" s="15"/>
      <c r="DD32" s="23"/>
      <c r="DE32" s="20">
        <f t="shared" si="21"/>
        <v>0</v>
      </c>
      <c r="DF32" s="43"/>
      <c r="DH32" s="112" t="s">
        <v>5</v>
      </c>
      <c r="DI32" s="14"/>
      <c r="DJ32" s="15"/>
      <c r="DK32" s="23"/>
      <c r="DL32" s="20">
        <f t="shared" si="22"/>
        <v>0</v>
      </c>
      <c r="DM32" s="15"/>
      <c r="DN32" s="23"/>
      <c r="DO32" s="20">
        <f t="shared" si="23"/>
        <v>0</v>
      </c>
    </row>
    <row r="33" spans="2:119" ht="13.5" thickBot="1">
      <c r="B33" s="111" t="s">
        <v>4</v>
      </c>
      <c r="C33" s="3"/>
      <c r="D33" s="6"/>
      <c r="E33" s="24"/>
      <c r="F33" s="8">
        <f t="shared" si="0"/>
        <v>0</v>
      </c>
      <c r="G33" s="6"/>
      <c r="H33" s="24"/>
      <c r="I33" s="8">
        <f t="shared" si="1"/>
        <v>0</v>
      </c>
      <c r="L33" s="111" t="s">
        <v>4</v>
      </c>
      <c r="M33" s="3"/>
      <c r="N33" s="6"/>
      <c r="O33" s="24"/>
      <c r="P33" s="8">
        <f t="shared" si="2"/>
        <v>0</v>
      </c>
      <c r="Q33" s="6"/>
      <c r="R33" s="24"/>
      <c r="S33" s="8">
        <f t="shared" si="3"/>
        <v>0</v>
      </c>
      <c r="V33" s="111" t="s">
        <v>4</v>
      </c>
      <c r="W33" s="3"/>
      <c r="X33" s="6"/>
      <c r="Y33" s="24"/>
      <c r="Z33" s="8">
        <f t="shared" si="4"/>
        <v>0</v>
      </c>
      <c r="AA33" s="6"/>
      <c r="AB33" s="24"/>
      <c r="AC33" s="8">
        <f t="shared" si="5"/>
        <v>0</v>
      </c>
      <c r="AF33" s="111" t="s">
        <v>4</v>
      </c>
      <c r="AG33" s="3"/>
      <c r="AH33" s="6"/>
      <c r="AI33" s="24"/>
      <c r="AJ33" s="8">
        <f t="shared" si="6"/>
        <v>0</v>
      </c>
      <c r="AK33" s="6"/>
      <c r="AL33" s="24"/>
      <c r="AM33" s="8">
        <f t="shared" si="7"/>
        <v>0</v>
      </c>
      <c r="AP33" s="111" t="s">
        <v>4</v>
      </c>
      <c r="AQ33" s="3"/>
      <c r="AR33" s="6"/>
      <c r="AS33" s="24"/>
      <c r="AT33" s="8">
        <f t="shared" si="8"/>
        <v>0</v>
      </c>
      <c r="AU33" s="6"/>
      <c r="AV33" s="24"/>
      <c r="AW33" s="8">
        <f t="shared" si="9"/>
        <v>0</v>
      </c>
      <c r="AZ33" s="111" t="s">
        <v>4</v>
      </c>
      <c r="BA33" s="3"/>
      <c r="BB33" s="6"/>
      <c r="BC33" s="24"/>
      <c r="BD33" s="8">
        <f t="shared" si="10"/>
        <v>0</v>
      </c>
      <c r="BE33" s="6"/>
      <c r="BF33" s="24"/>
      <c r="BG33" s="8">
        <f t="shared" si="11"/>
        <v>0</v>
      </c>
      <c r="BJ33" s="111" t="s">
        <v>4</v>
      </c>
      <c r="BK33" s="3"/>
      <c r="BL33" s="6"/>
      <c r="BM33" s="24"/>
      <c r="BN33" s="8">
        <f t="shared" si="12"/>
        <v>0</v>
      </c>
      <c r="BO33" s="6"/>
      <c r="BP33" s="24"/>
      <c r="BQ33" s="8">
        <f t="shared" si="13"/>
        <v>0</v>
      </c>
      <c r="BT33" s="111" t="s">
        <v>4</v>
      </c>
      <c r="BU33" s="3"/>
      <c r="BV33" s="6"/>
      <c r="BW33" s="24"/>
      <c r="BX33" s="8">
        <f t="shared" si="14"/>
        <v>0</v>
      </c>
      <c r="BY33" s="6"/>
      <c r="BZ33" s="24"/>
      <c r="CA33" s="8">
        <f t="shared" si="15"/>
        <v>0</v>
      </c>
      <c r="CD33" s="111" t="s">
        <v>4</v>
      </c>
      <c r="CE33" s="3"/>
      <c r="CF33" s="6"/>
      <c r="CG33" s="24"/>
      <c r="CH33" s="8">
        <f t="shared" si="16"/>
        <v>0</v>
      </c>
      <c r="CI33" s="6"/>
      <c r="CJ33" s="24"/>
      <c r="CK33" s="8">
        <f t="shared" si="17"/>
        <v>0</v>
      </c>
      <c r="CN33" s="111" t="s">
        <v>4</v>
      </c>
      <c r="CO33" s="3"/>
      <c r="CP33" s="6"/>
      <c r="CQ33" s="24"/>
      <c r="CR33" s="8">
        <f t="shared" si="18"/>
        <v>0</v>
      </c>
      <c r="CS33" s="6"/>
      <c r="CT33" s="24"/>
      <c r="CU33" s="8">
        <f t="shared" si="19"/>
        <v>0</v>
      </c>
      <c r="CV33" s="43"/>
      <c r="CX33" s="111" t="s">
        <v>4</v>
      </c>
      <c r="CY33" s="3"/>
      <c r="CZ33" s="6"/>
      <c r="DA33" s="24"/>
      <c r="DB33" s="8">
        <f t="shared" si="20"/>
        <v>0</v>
      </c>
      <c r="DC33" s="6"/>
      <c r="DD33" s="24"/>
      <c r="DE33" s="8">
        <f t="shared" si="21"/>
        <v>0</v>
      </c>
      <c r="DF33" s="43"/>
      <c r="DH33" s="111" t="s">
        <v>4</v>
      </c>
      <c r="DI33" s="3"/>
      <c r="DJ33" s="6"/>
      <c r="DK33" s="24"/>
      <c r="DL33" s="8">
        <f t="shared" si="22"/>
        <v>0</v>
      </c>
      <c r="DM33" s="6"/>
      <c r="DN33" s="24"/>
      <c r="DO33" s="8">
        <f t="shared" si="23"/>
        <v>0</v>
      </c>
    </row>
    <row r="34" spans="2:119" ht="12.75">
      <c r="B34" s="112" t="s">
        <v>19</v>
      </c>
      <c r="C34" s="14"/>
      <c r="D34" s="15"/>
      <c r="E34" s="23"/>
      <c r="F34" s="20">
        <f t="shared" si="0"/>
        <v>0</v>
      </c>
      <c r="G34" s="15"/>
      <c r="H34" s="23"/>
      <c r="I34" s="20">
        <f t="shared" si="1"/>
        <v>0</v>
      </c>
      <c r="L34" s="112" t="s">
        <v>19</v>
      </c>
      <c r="M34" s="14"/>
      <c r="N34" s="15"/>
      <c r="O34" s="23"/>
      <c r="P34" s="20">
        <f t="shared" si="2"/>
        <v>0</v>
      </c>
      <c r="Q34" s="15"/>
      <c r="R34" s="23"/>
      <c r="S34" s="20">
        <f t="shared" si="3"/>
        <v>0</v>
      </c>
      <c r="V34" s="112" t="s">
        <v>19</v>
      </c>
      <c r="W34" s="14"/>
      <c r="X34" s="15"/>
      <c r="Y34" s="23"/>
      <c r="Z34" s="20">
        <f t="shared" si="4"/>
        <v>0</v>
      </c>
      <c r="AA34" s="15"/>
      <c r="AB34" s="23"/>
      <c r="AC34" s="20">
        <f t="shared" si="5"/>
        <v>0</v>
      </c>
      <c r="AF34" s="112" t="s">
        <v>19</v>
      </c>
      <c r="AG34" s="14"/>
      <c r="AH34" s="15"/>
      <c r="AI34" s="23"/>
      <c r="AJ34" s="20">
        <f t="shared" si="6"/>
        <v>0</v>
      </c>
      <c r="AK34" s="15"/>
      <c r="AL34" s="23"/>
      <c r="AM34" s="20">
        <f t="shared" si="7"/>
        <v>0</v>
      </c>
      <c r="AP34" s="112" t="s">
        <v>19</v>
      </c>
      <c r="AQ34" s="14"/>
      <c r="AR34" s="15"/>
      <c r="AS34" s="23"/>
      <c r="AT34" s="20">
        <f t="shared" si="8"/>
        <v>0</v>
      </c>
      <c r="AU34" s="15"/>
      <c r="AV34" s="23"/>
      <c r="AW34" s="20">
        <f t="shared" si="9"/>
        <v>0</v>
      </c>
      <c r="AZ34" s="112" t="s">
        <v>19</v>
      </c>
      <c r="BA34" s="14"/>
      <c r="BB34" s="15"/>
      <c r="BC34" s="23"/>
      <c r="BD34" s="20">
        <f t="shared" si="10"/>
        <v>0</v>
      </c>
      <c r="BE34" s="15"/>
      <c r="BF34" s="23"/>
      <c r="BG34" s="20">
        <f t="shared" si="11"/>
        <v>0</v>
      </c>
      <c r="BJ34" s="112" t="s">
        <v>19</v>
      </c>
      <c r="BK34" s="14"/>
      <c r="BL34" s="15"/>
      <c r="BM34" s="23"/>
      <c r="BN34" s="20">
        <f t="shared" si="12"/>
        <v>0</v>
      </c>
      <c r="BO34" s="15"/>
      <c r="BP34" s="23"/>
      <c r="BQ34" s="20">
        <f t="shared" si="13"/>
        <v>0</v>
      </c>
      <c r="BT34" s="112" t="s">
        <v>19</v>
      </c>
      <c r="BU34" s="14"/>
      <c r="BV34" s="15"/>
      <c r="BW34" s="23"/>
      <c r="BX34" s="20">
        <f t="shared" si="14"/>
        <v>0</v>
      </c>
      <c r="BY34" s="15"/>
      <c r="BZ34" s="23"/>
      <c r="CA34" s="20">
        <f t="shared" si="15"/>
        <v>0</v>
      </c>
      <c r="CD34" s="112" t="s">
        <v>19</v>
      </c>
      <c r="CE34" s="14"/>
      <c r="CF34" s="15"/>
      <c r="CG34" s="23"/>
      <c r="CH34" s="20">
        <f t="shared" si="16"/>
        <v>0</v>
      </c>
      <c r="CI34" s="15"/>
      <c r="CJ34" s="23"/>
      <c r="CK34" s="20">
        <f t="shared" si="17"/>
        <v>0</v>
      </c>
      <c r="CN34" s="112" t="s">
        <v>19</v>
      </c>
      <c r="CO34" s="14"/>
      <c r="CP34" s="15"/>
      <c r="CQ34" s="23"/>
      <c r="CR34" s="20">
        <f t="shared" si="18"/>
        <v>0</v>
      </c>
      <c r="CS34" s="15"/>
      <c r="CT34" s="23"/>
      <c r="CU34" s="20">
        <f t="shared" si="19"/>
        <v>0</v>
      </c>
      <c r="CV34" s="43"/>
      <c r="CX34" s="112" t="s">
        <v>19</v>
      </c>
      <c r="CY34" s="14"/>
      <c r="CZ34" s="15"/>
      <c r="DA34" s="23"/>
      <c r="DB34" s="20">
        <f t="shared" si="20"/>
        <v>0</v>
      </c>
      <c r="DC34" s="15"/>
      <c r="DD34" s="23"/>
      <c r="DE34" s="20">
        <f t="shared" si="21"/>
        <v>0</v>
      </c>
      <c r="DF34" s="43"/>
      <c r="DH34" s="112" t="s">
        <v>19</v>
      </c>
      <c r="DI34" s="14"/>
      <c r="DJ34" s="15"/>
      <c r="DK34" s="23"/>
      <c r="DL34" s="20">
        <f t="shared" si="22"/>
        <v>0</v>
      </c>
      <c r="DM34" s="15"/>
      <c r="DN34" s="23"/>
      <c r="DO34" s="20">
        <f t="shared" si="23"/>
        <v>0</v>
      </c>
    </row>
    <row r="35" spans="2:119" ht="13.5" thickBot="1">
      <c r="B35" s="111" t="s">
        <v>19</v>
      </c>
      <c r="C35" s="3"/>
      <c r="D35" s="6"/>
      <c r="E35" s="24"/>
      <c r="F35" s="8">
        <f t="shared" si="0"/>
        <v>0</v>
      </c>
      <c r="G35" s="6"/>
      <c r="H35" s="24"/>
      <c r="I35" s="8">
        <f t="shared" si="1"/>
        <v>0</v>
      </c>
      <c r="L35" s="111" t="s">
        <v>19</v>
      </c>
      <c r="M35" s="3"/>
      <c r="N35" s="6"/>
      <c r="O35" s="24"/>
      <c r="P35" s="8">
        <f t="shared" si="2"/>
        <v>0</v>
      </c>
      <c r="Q35" s="6"/>
      <c r="R35" s="24"/>
      <c r="S35" s="8">
        <f t="shared" si="3"/>
        <v>0</v>
      </c>
      <c r="V35" s="111" t="s">
        <v>19</v>
      </c>
      <c r="W35" s="3"/>
      <c r="X35" s="6"/>
      <c r="Y35" s="24"/>
      <c r="Z35" s="8">
        <f t="shared" si="4"/>
        <v>0</v>
      </c>
      <c r="AA35" s="6"/>
      <c r="AB35" s="24"/>
      <c r="AC35" s="8">
        <f t="shared" si="5"/>
        <v>0</v>
      </c>
      <c r="AF35" s="111" t="s">
        <v>19</v>
      </c>
      <c r="AG35" s="3"/>
      <c r="AH35" s="6"/>
      <c r="AI35" s="24"/>
      <c r="AJ35" s="8">
        <f t="shared" si="6"/>
        <v>0</v>
      </c>
      <c r="AK35" s="6"/>
      <c r="AL35" s="24"/>
      <c r="AM35" s="8">
        <f t="shared" si="7"/>
        <v>0</v>
      </c>
      <c r="AP35" s="111" t="s">
        <v>19</v>
      </c>
      <c r="AQ35" s="3"/>
      <c r="AR35" s="6"/>
      <c r="AS35" s="24"/>
      <c r="AT35" s="8">
        <f t="shared" si="8"/>
        <v>0</v>
      </c>
      <c r="AU35" s="6"/>
      <c r="AV35" s="24"/>
      <c r="AW35" s="8">
        <f t="shared" si="9"/>
        <v>0</v>
      </c>
      <c r="AZ35" s="111" t="s">
        <v>19</v>
      </c>
      <c r="BA35" s="3"/>
      <c r="BB35" s="6"/>
      <c r="BC35" s="24"/>
      <c r="BD35" s="8">
        <f t="shared" si="10"/>
        <v>0</v>
      </c>
      <c r="BE35" s="6"/>
      <c r="BF35" s="24"/>
      <c r="BG35" s="8">
        <f t="shared" si="11"/>
        <v>0</v>
      </c>
      <c r="BJ35" s="111" t="s">
        <v>19</v>
      </c>
      <c r="BK35" s="3"/>
      <c r="BL35" s="6"/>
      <c r="BM35" s="24"/>
      <c r="BN35" s="8">
        <f t="shared" si="12"/>
        <v>0</v>
      </c>
      <c r="BO35" s="6"/>
      <c r="BP35" s="24"/>
      <c r="BQ35" s="8">
        <f t="shared" si="13"/>
        <v>0</v>
      </c>
      <c r="BT35" s="111" t="s">
        <v>19</v>
      </c>
      <c r="BU35" s="3"/>
      <c r="BV35" s="6"/>
      <c r="BW35" s="24"/>
      <c r="BX35" s="8">
        <f t="shared" si="14"/>
        <v>0</v>
      </c>
      <c r="BY35" s="6"/>
      <c r="BZ35" s="24"/>
      <c r="CA35" s="8">
        <f t="shared" si="15"/>
        <v>0</v>
      </c>
      <c r="CD35" s="111" t="s">
        <v>19</v>
      </c>
      <c r="CE35" s="3"/>
      <c r="CF35" s="6"/>
      <c r="CG35" s="24"/>
      <c r="CH35" s="8">
        <f t="shared" si="16"/>
        <v>0</v>
      </c>
      <c r="CI35" s="6"/>
      <c r="CJ35" s="24"/>
      <c r="CK35" s="8">
        <f t="shared" si="17"/>
        <v>0</v>
      </c>
      <c r="CN35" s="111" t="s">
        <v>19</v>
      </c>
      <c r="CO35" s="3"/>
      <c r="CP35" s="6"/>
      <c r="CQ35" s="24"/>
      <c r="CR35" s="8">
        <f t="shared" si="18"/>
        <v>0</v>
      </c>
      <c r="CS35" s="6"/>
      <c r="CT35" s="24"/>
      <c r="CU35" s="8">
        <f t="shared" si="19"/>
        <v>0</v>
      </c>
      <c r="CV35" s="43"/>
      <c r="CX35" s="111" t="s">
        <v>19</v>
      </c>
      <c r="CY35" s="3"/>
      <c r="CZ35" s="6"/>
      <c r="DA35" s="24"/>
      <c r="DB35" s="8">
        <f t="shared" si="20"/>
        <v>0</v>
      </c>
      <c r="DC35" s="6"/>
      <c r="DD35" s="24"/>
      <c r="DE35" s="8">
        <f t="shared" si="21"/>
        <v>0</v>
      </c>
      <c r="DF35" s="43"/>
      <c r="DH35" s="111" t="s">
        <v>19</v>
      </c>
      <c r="DI35" s="3"/>
      <c r="DJ35" s="6"/>
      <c r="DK35" s="24"/>
      <c r="DL35" s="8">
        <f t="shared" si="22"/>
        <v>0</v>
      </c>
      <c r="DM35" s="6"/>
      <c r="DN35" s="24"/>
      <c r="DO35" s="8">
        <f t="shared" si="23"/>
        <v>0</v>
      </c>
    </row>
    <row r="36" spans="2:119" ht="12.75">
      <c r="B36" s="112" t="s">
        <v>6</v>
      </c>
      <c r="C36" s="14"/>
      <c r="D36" s="15"/>
      <c r="E36" s="23"/>
      <c r="F36" s="20">
        <f t="shared" si="0"/>
        <v>0</v>
      </c>
      <c r="G36" s="15"/>
      <c r="H36" s="23"/>
      <c r="I36" s="20">
        <f t="shared" si="1"/>
        <v>0</v>
      </c>
      <c r="L36" s="112" t="s">
        <v>6</v>
      </c>
      <c r="M36" s="14"/>
      <c r="N36" s="15"/>
      <c r="O36" s="23"/>
      <c r="P36" s="20">
        <f t="shared" si="2"/>
        <v>0</v>
      </c>
      <c r="Q36" s="15"/>
      <c r="R36" s="23"/>
      <c r="S36" s="20">
        <f t="shared" si="3"/>
        <v>0</v>
      </c>
      <c r="V36" s="112" t="s">
        <v>6</v>
      </c>
      <c r="W36" s="14"/>
      <c r="X36" s="15"/>
      <c r="Y36" s="23"/>
      <c r="Z36" s="20">
        <f t="shared" si="4"/>
        <v>0</v>
      </c>
      <c r="AA36" s="15"/>
      <c r="AB36" s="23"/>
      <c r="AC36" s="20">
        <f t="shared" si="5"/>
        <v>0</v>
      </c>
      <c r="AF36" s="112" t="s">
        <v>6</v>
      </c>
      <c r="AG36" s="14"/>
      <c r="AH36" s="15"/>
      <c r="AI36" s="23"/>
      <c r="AJ36" s="20">
        <f t="shared" si="6"/>
        <v>0</v>
      </c>
      <c r="AK36" s="15"/>
      <c r="AL36" s="23"/>
      <c r="AM36" s="20">
        <f t="shared" si="7"/>
        <v>0</v>
      </c>
      <c r="AP36" s="112" t="s">
        <v>6</v>
      </c>
      <c r="AQ36" s="14"/>
      <c r="AR36" s="15"/>
      <c r="AS36" s="23"/>
      <c r="AT36" s="20">
        <f t="shared" si="8"/>
        <v>0</v>
      </c>
      <c r="AU36" s="15"/>
      <c r="AV36" s="23"/>
      <c r="AW36" s="20">
        <f t="shared" si="9"/>
        <v>0</v>
      </c>
      <c r="AZ36" s="112" t="s">
        <v>6</v>
      </c>
      <c r="BA36" s="14"/>
      <c r="BB36" s="15"/>
      <c r="BC36" s="23"/>
      <c r="BD36" s="20">
        <f t="shared" si="10"/>
        <v>0</v>
      </c>
      <c r="BE36" s="15"/>
      <c r="BF36" s="23"/>
      <c r="BG36" s="20">
        <f t="shared" si="11"/>
        <v>0</v>
      </c>
      <c r="BJ36" s="112" t="s">
        <v>6</v>
      </c>
      <c r="BK36" s="14"/>
      <c r="BL36" s="15"/>
      <c r="BM36" s="23"/>
      <c r="BN36" s="20">
        <f t="shared" si="12"/>
        <v>0</v>
      </c>
      <c r="BO36" s="15"/>
      <c r="BP36" s="23"/>
      <c r="BQ36" s="20">
        <f t="shared" si="13"/>
        <v>0</v>
      </c>
      <c r="BT36" s="112" t="s">
        <v>6</v>
      </c>
      <c r="BU36" s="14"/>
      <c r="BV36" s="15"/>
      <c r="BW36" s="23"/>
      <c r="BX36" s="20">
        <f t="shared" si="14"/>
        <v>0</v>
      </c>
      <c r="BY36" s="15"/>
      <c r="BZ36" s="23"/>
      <c r="CA36" s="20">
        <f t="shared" si="15"/>
        <v>0</v>
      </c>
      <c r="CD36" s="112" t="s">
        <v>6</v>
      </c>
      <c r="CE36" s="14"/>
      <c r="CF36" s="15"/>
      <c r="CG36" s="23"/>
      <c r="CH36" s="20">
        <f t="shared" si="16"/>
        <v>0</v>
      </c>
      <c r="CI36" s="15"/>
      <c r="CJ36" s="23"/>
      <c r="CK36" s="20">
        <f t="shared" si="17"/>
        <v>0</v>
      </c>
      <c r="CN36" s="112" t="s">
        <v>6</v>
      </c>
      <c r="CO36" s="14"/>
      <c r="CP36" s="15"/>
      <c r="CQ36" s="23"/>
      <c r="CR36" s="20">
        <f t="shared" si="18"/>
        <v>0</v>
      </c>
      <c r="CS36" s="15"/>
      <c r="CT36" s="23"/>
      <c r="CU36" s="20">
        <f t="shared" si="19"/>
        <v>0</v>
      </c>
      <c r="CV36" s="43"/>
      <c r="CX36" s="112" t="s">
        <v>6</v>
      </c>
      <c r="CY36" s="14"/>
      <c r="CZ36" s="15"/>
      <c r="DA36" s="23"/>
      <c r="DB36" s="20">
        <f t="shared" si="20"/>
        <v>0</v>
      </c>
      <c r="DC36" s="15"/>
      <c r="DD36" s="23"/>
      <c r="DE36" s="20">
        <f t="shared" si="21"/>
        <v>0</v>
      </c>
      <c r="DF36" s="43"/>
      <c r="DH36" s="112" t="s">
        <v>6</v>
      </c>
      <c r="DI36" s="14"/>
      <c r="DJ36" s="15"/>
      <c r="DK36" s="23"/>
      <c r="DL36" s="20">
        <f t="shared" si="22"/>
        <v>0</v>
      </c>
      <c r="DM36" s="15"/>
      <c r="DN36" s="23"/>
      <c r="DO36" s="20">
        <f t="shared" si="23"/>
        <v>0</v>
      </c>
    </row>
    <row r="37" spans="2:119" ht="12.75">
      <c r="B37" s="95" t="s">
        <v>7</v>
      </c>
      <c r="C37" s="9"/>
      <c r="D37" s="10"/>
      <c r="E37" s="26"/>
      <c r="F37" s="11">
        <f t="shared" si="0"/>
        <v>0</v>
      </c>
      <c r="G37" s="10"/>
      <c r="H37" s="26"/>
      <c r="I37" s="11">
        <f t="shared" si="1"/>
        <v>0</v>
      </c>
      <c r="L37" s="95" t="s">
        <v>7</v>
      </c>
      <c r="M37" s="9"/>
      <c r="N37" s="10"/>
      <c r="O37" s="26"/>
      <c r="P37" s="11">
        <f t="shared" si="2"/>
        <v>0</v>
      </c>
      <c r="Q37" s="10"/>
      <c r="R37" s="26"/>
      <c r="S37" s="11">
        <f t="shared" si="3"/>
        <v>0</v>
      </c>
      <c r="V37" s="95" t="s">
        <v>7</v>
      </c>
      <c r="W37" s="9"/>
      <c r="X37" s="10"/>
      <c r="Y37" s="26"/>
      <c r="Z37" s="11">
        <f t="shared" si="4"/>
        <v>0</v>
      </c>
      <c r="AA37" s="10"/>
      <c r="AB37" s="26"/>
      <c r="AC37" s="11">
        <f t="shared" si="5"/>
        <v>0</v>
      </c>
      <c r="AF37" s="95" t="s">
        <v>7</v>
      </c>
      <c r="AG37" s="9"/>
      <c r="AH37" s="10"/>
      <c r="AI37" s="26"/>
      <c r="AJ37" s="11">
        <f t="shared" si="6"/>
        <v>0</v>
      </c>
      <c r="AK37" s="10"/>
      <c r="AL37" s="26"/>
      <c r="AM37" s="11">
        <f t="shared" si="7"/>
        <v>0</v>
      </c>
      <c r="AP37" s="95" t="s">
        <v>7</v>
      </c>
      <c r="AQ37" s="9"/>
      <c r="AR37" s="10"/>
      <c r="AS37" s="26"/>
      <c r="AT37" s="11">
        <f t="shared" si="8"/>
        <v>0</v>
      </c>
      <c r="AU37" s="10"/>
      <c r="AV37" s="26"/>
      <c r="AW37" s="11">
        <f t="shared" si="9"/>
        <v>0</v>
      </c>
      <c r="AZ37" s="95" t="s">
        <v>7</v>
      </c>
      <c r="BA37" s="9"/>
      <c r="BB37" s="10"/>
      <c r="BC37" s="26"/>
      <c r="BD37" s="11">
        <f t="shared" si="10"/>
        <v>0</v>
      </c>
      <c r="BE37" s="10"/>
      <c r="BF37" s="26"/>
      <c r="BG37" s="11">
        <f t="shared" si="11"/>
        <v>0</v>
      </c>
      <c r="BJ37" s="95" t="s">
        <v>7</v>
      </c>
      <c r="BK37" s="9"/>
      <c r="BL37" s="10"/>
      <c r="BM37" s="26"/>
      <c r="BN37" s="11">
        <f t="shared" si="12"/>
        <v>0</v>
      </c>
      <c r="BO37" s="10"/>
      <c r="BP37" s="26"/>
      <c r="BQ37" s="11">
        <f t="shared" si="13"/>
        <v>0</v>
      </c>
      <c r="BT37" s="95" t="s">
        <v>7</v>
      </c>
      <c r="BU37" s="9"/>
      <c r="BV37" s="10"/>
      <c r="BW37" s="26"/>
      <c r="BX37" s="11">
        <f t="shared" si="14"/>
        <v>0</v>
      </c>
      <c r="BY37" s="10"/>
      <c r="BZ37" s="26"/>
      <c r="CA37" s="11">
        <f t="shared" si="15"/>
        <v>0</v>
      </c>
      <c r="CD37" s="95" t="s">
        <v>7</v>
      </c>
      <c r="CE37" s="9"/>
      <c r="CF37" s="10"/>
      <c r="CG37" s="26"/>
      <c r="CH37" s="11">
        <f t="shared" si="16"/>
        <v>0</v>
      </c>
      <c r="CI37" s="10"/>
      <c r="CJ37" s="26"/>
      <c r="CK37" s="11">
        <f t="shared" si="17"/>
        <v>0</v>
      </c>
      <c r="CN37" s="95" t="s">
        <v>7</v>
      </c>
      <c r="CO37" s="9"/>
      <c r="CP37" s="10"/>
      <c r="CQ37" s="26"/>
      <c r="CR37" s="11">
        <f t="shared" si="18"/>
        <v>0</v>
      </c>
      <c r="CS37" s="10"/>
      <c r="CT37" s="26"/>
      <c r="CU37" s="11">
        <f t="shared" si="19"/>
        <v>0</v>
      </c>
      <c r="CV37" s="43"/>
      <c r="CX37" s="95" t="s">
        <v>7</v>
      </c>
      <c r="CY37" s="9"/>
      <c r="CZ37" s="10"/>
      <c r="DA37" s="26"/>
      <c r="DB37" s="11">
        <f t="shared" si="20"/>
        <v>0</v>
      </c>
      <c r="DC37" s="10"/>
      <c r="DD37" s="26"/>
      <c r="DE37" s="11">
        <f t="shared" si="21"/>
        <v>0</v>
      </c>
      <c r="DF37" s="43"/>
      <c r="DH37" s="95" t="s">
        <v>7</v>
      </c>
      <c r="DI37" s="9"/>
      <c r="DJ37" s="10"/>
      <c r="DK37" s="26"/>
      <c r="DL37" s="11">
        <f t="shared" si="22"/>
        <v>0</v>
      </c>
      <c r="DM37" s="10"/>
      <c r="DN37" s="26"/>
      <c r="DO37" s="11">
        <f t="shared" si="23"/>
        <v>0</v>
      </c>
    </row>
    <row r="38" spans="2:119" ht="12.75">
      <c r="B38" s="95" t="s">
        <v>8</v>
      </c>
      <c r="C38" s="9"/>
      <c r="D38" s="10"/>
      <c r="E38" s="26"/>
      <c r="F38" s="11">
        <f t="shared" si="0"/>
        <v>0</v>
      </c>
      <c r="G38" s="10"/>
      <c r="H38" s="26"/>
      <c r="I38" s="11">
        <f t="shared" si="1"/>
        <v>0</v>
      </c>
      <c r="L38" s="95" t="s">
        <v>8</v>
      </c>
      <c r="M38" s="9"/>
      <c r="N38" s="10"/>
      <c r="O38" s="26"/>
      <c r="P38" s="11">
        <f t="shared" si="2"/>
        <v>0</v>
      </c>
      <c r="Q38" s="10"/>
      <c r="R38" s="26"/>
      <c r="S38" s="11">
        <f t="shared" si="3"/>
        <v>0</v>
      </c>
      <c r="V38" s="95" t="s">
        <v>8</v>
      </c>
      <c r="W38" s="9"/>
      <c r="X38" s="10"/>
      <c r="Y38" s="26"/>
      <c r="Z38" s="11">
        <f t="shared" si="4"/>
        <v>0</v>
      </c>
      <c r="AA38" s="10"/>
      <c r="AB38" s="26"/>
      <c r="AC38" s="11">
        <f t="shared" si="5"/>
        <v>0</v>
      </c>
      <c r="AF38" s="95" t="s">
        <v>8</v>
      </c>
      <c r="AG38" s="9"/>
      <c r="AH38" s="10"/>
      <c r="AI38" s="26"/>
      <c r="AJ38" s="11">
        <f t="shared" si="6"/>
        <v>0</v>
      </c>
      <c r="AK38" s="10"/>
      <c r="AL38" s="26"/>
      <c r="AM38" s="11">
        <f t="shared" si="7"/>
        <v>0</v>
      </c>
      <c r="AP38" s="95" t="s">
        <v>8</v>
      </c>
      <c r="AQ38" s="9"/>
      <c r="AR38" s="10"/>
      <c r="AS38" s="26"/>
      <c r="AT38" s="11">
        <f t="shared" si="8"/>
        <v>0</v>
      </c>
      <c r="AU38" s="10"/>
      <c r="AV38" s="26"/>
      <c r="AW38" s="11">
        <f t="shared" si="9"/>
        <v>0</v>
      </c>
      <c r="AZ38" s="95" t="s">
        <v>8</v>
      </c>
      <c r="BA38" s="9"/>
      <c r="BB38" s="10"/>
      <c r="BC38" s="26"/>
      <c r="BD38" s="11">
        <f t="shared" si="10"/>
        <v>0</v>
      </c>
      <c r="BE38" s="10"/>
      <c r="BF38" s="26"/>
      <c r="BG38" s="11">
        <f t="shared" si="11"/>
        <v>0</v>
      </c>
      <c r="BJ38" s="95" t="s">
        <v>8</v>
      </c>
      <c r="BK38" s="9"/>
      <c r="BL38" s="10"/>
      <c r="BM38" s="26"/>
      <c r="BN38" s="11">
        <f t="shared" si="12"/>
        <v>0</v>
      </c>
      <c r="BO38" s="10"/>
      <c r="BP38" s="26"/>
      <c r="BQ38" s="11">
        <f t="shared" si="13"/>
        <v>0</v>
      </c>
      <c r="BT38" s="95" t="s">
        <v>8</v>
      </c>
      <c r="BU38" s="9"/>
      <c r="BV38" s="10"/>
      <c r="BW38" s="26"/>
      <c r="BX38" s="11">
        <f t="shared" si="14"/>
        <v>0</v>
      </c>
      <c r="BY38" s="10"/>
      <c r="BZ38" s="26"/>
      <c r="CA38" s="11">
        <f t="shared" si="15"/>
        <v>0</v>
      </c>
      <c r="CD38" s="95" t="s">
        <v>8</v>
      </c>
      <c r="CE38" s="9"/>
      <c r="CF38" s="10"/>
      <c r="CG38" s="26"/>
      <c r="CH38" s="11">
        <f t="shared" si="16"/>
        <v>0</v>
      </c>
      <c r="CI38" s="10"/>
      <c r="CJ38" s="26"/>
      <c r="CK38" s="11">
        <f t="shared" si="17"/>
        <v>0</v>
      </c>
      <c r="CN38" s="95" t="s">
        <v>8</v>
      </c>
      <c r="CO38" s="9"/>
      <c r="CP38" s="10"/>
      <c r="CQ38" s="26"/>
      <c r="CR38" s="11">
        <f t="shared" si="18"/>
        <v>0</v>
      </c>
      <c r="CS38" s="10"/>
      <c r="CT38" s="26"/>
      <c r="CU38" s="11">
        <f t="shared" si="19"/>
        <v>0</v>
      </c>
      <c r="CV38" s="43"/>
      <c r="CX38" s="95" t="s">
        <v>8</v>
      </c>
      <c r="CY38" s="9"/>
      <c r="CZ38" s="10"/>
      <c r="DA38" s="26"/>
      <c r="DB38" s="11">
        <f t="shared" si="20"/>
        <v>0</v>
      </c>
      <c r="DC38" s="10"/>
      <c r="DD38" s="26"/>
      <c r="DE38" s="11">
        <f t="shared" si="21"/>
        <v>0</v>
      </c>
      <c r="DF38" s="43"/>
      <c r="DH38" s="95" t="s">
        <v>8</v>
      </c>
      <c r="DI38" s="9"/>
      <c r="DJ38" s="10"/>
      <c r="DK38" s="26"/>
      <c r="DL38" s="11">
        <f t="shared" si="22"/>
        <v>0</v>
      </c>
      <c r="DM38" s="10"/>
      <c r="DN38" s="26"/>
      <c r="DO38" s="11">
        <f t="shared" si="23"/>
        <v>0</v>
      </c>
    </row>
    <row r="39" spans="2:119" ht="12.75">
      <c r="B39" s="95" t="s">
        <v>9</v>
      </c>
      <c r="C39" s="9"/>
      <c r="D39" s="10"/>
      <c r="E39" s="26"/>
      <c r="F39" s="11">
        <f t="shared" si="0"/>
        <v>0</v>
      </c>
      <c r="G39" s="10"/>
      <c r="H39" s="26"/>
      <c r="I39" s="11">
        <f t="shared" si="1"/>
        <v>0</v>
      </c>
      <c r="L39" s="95" t="s">
        <v>9</v>
      </c>
      <c r="M39" s="9"/>
      <c r="N39" s="10"/>
      <c r="O39" s="26"/>
      <c r="P39" s="11">
        <f t="shared" si="2"/>
        <v>0</v>
      </c>
      <c r="Q39" s="10"/>
      <c r="R39" s="26"/>
      <c r="S39" s="11">
        <f t="shared" si="3"/>
        <v>0</v>
      </c>
      <c r="V39" s="95" t="s">
        <v>9</v>
      </c>
      <c r="W39" s="9"/>
      <c r="X39" s="10"/>
      <c r="Y39" s="26"/>
      <c r="Z39" s="11">
        <f t="shared" si="4"/>
        <v>0</v>
      </c>
      <c r="AA39" s="10"/>
      <c r="AB39" s="26"/>
      <c r="AC39" s="11">
        <f t="shared" si="5"/>
        <v>0</v>
      </c>
      <c r="AF39" s="95" t="s">
        <v>9</v>
      </c>
      <c r="AG39" s="9"/>
      <c r="AH39" s="10"/>
      <c r="AI39" s="26"/>
      <c r="AJ39" s="11">
        <f t="shared" si="6"/>
        <v>0</v>
      </c>
      <c r="AK39" s="10"/>
      <c r="AL39" s="26"/>
      <c r="AM39" s="11">
        <f t="shared" si="7"/>
        <v>0</v>
      </c>
      <c r="AP39" s="95" t="s">
        <v>9</v>
      </c>
      <c r="AQ39" s="9"/>
      <c r="AR39" s="10"/>
      <c r="AS39" s="26"/>
      <c r="AT39" s="11">
        <f t="shared" si="8"/>
        <v>0</v>
      </c>
      <c r="AU39" s="10"/>
      <c r="AV39" s="26"/>
      <c r="AW39" s="11">
        <f t="shared" si="9"/>
        <v>0</v>
      </c>
      <c r="AZ39" s="95" t="s">
        <v>9</v>
      </c>
      <c r="BA39" s="9"/>
      <c r="BB39" s="10"/>
      <c r="BC39" s="26"/>
      <c r="BD39" s="11">
        <f t="shared" si="10"/>
        <v>0</v>
      </c>
      <c r="BE39" s="10"/>
      <c r="BF39" s="26"/>
      <c r="BG39" s="11">
        <f t="shared" si="11"/>
        <v>0</v>
      </c>
      <c r="BJ39" s="95" t="s">
        <v>9</v>
      </c>
      <c r="BK39" s="9"/>
      <c r="BL39" s="10"/>
      <c r="BM39" s="26"/>
      <c r="BN39" s="11">
        <f t="shared" si="12"/>
        <v>0</v>
      </c>
      <c r="BO39" s="10"/>
      <c r="BP39" s="26"/>
      <c r="BQ39" s="11">
        <f t="shared" si="13"/>
        <v>0</v>
      </c>
      <c r="BT39" s="95" t="s">
        <v>9</v>
      </c>
      <c r="BU39" s="9"/>
      <c r="BV39" s="10"/>
      <c r="BW39" s="26"/>
      <c r="BX39" s="11">
        <f t="shared" si="14"/>
        <v>0</v>
      </c>
      <c r="BY39" s="10"/>
      <c r="BZ39" s="26"/>
      <c r="CA39" s="11">
        <f t="shared" si="15"/>
        <v>0</v>
      </c>
      <c r="CD39" s="95" t="s">
        <v>9</v>
      </c>
      <c r="CE39" s="9"/>
      <c r="CF39" s="10"/>
      <c r="CG39" s="26"/>
      <c r="CH39" s="11">
        <f t="shared" si="16"/>
        <v>0</v>
      </c>
      <c r="CI39" s="10"/>
      <c r="CJ39" s="26"/>
      <c r="CK39" s="11">
        <f t="shared" si="17"/>
        <v>0</v>
      </c>
      <c r="CN39" s="95" t="s">
        <v>9</v>
      </c>
      <c r="CO39" s="9"/>
      <c r="CP39" s="10"/>
      <c r="CQ39" s="26"/>
      <c r="CR39" s="11">
        <f t="shared" si="18"/>
        <v>0</v>
      </c>
      <c r="CS39" s="10"/>
      <c r="CT39" s="26"/>
      <c r="CU39" s="11">
        <f t="shared" si="19"/>
        <v>0</v>
      </c>
      <c r="CV39" s="43"/>
      <c r="CX39" s="95" t="s">
        <v>9</v>
      </c>
      <c r="CY39" s="9"/>
      <c r="CZ39" s="10"/>
      <c r="DA39" s="26"/>
      <c r="DB39" s="11">
        <f t="shared" si="20"/>
        <v>0</v>
      </c>
      <c r="DC39" s="10"/>
      <c r="DD39" s="26"/>
      <c r="DE39" s="11">
        <f t="shared" si="21"/>
        <v>0</v>
      </c>
      <c r="DF39" s="43"/>
      <c r="DH39" s="95" t="s">
        <v>9</v>
      </c>
      <c r="DI39" s="9"/>
      <c r="DJ39" s="10"/>
      <c r="DK39" s="26"/>
      <c r="DL39" s="11">
        <f t="shared" si="22"/>
        <v>0</v>
      </c>
      <c r="DM39" s="10"/>
      <c r="DN39" s="26"/>
      <c r="DO39" s="11">
        <f t="shared" si="23"/>
        <v>0</v>
      </c>
    </row>
    <row r="40" spans="2:119" ht="13.5" thickBot="1">
      <c r="B40" s="111" t="s">
        <v>10</v>
      </c>
      <c r="C40" s="3"/>
      <c r="D40" s="6"/>
      <c r="E40" s="24"/>
      <c r="F40" s="8">
        <f t="shared" si="0"/>
        <v>0</v>
      </c>
      <c r="G40" s="6"/>
      <c r="H40" s="24"/>
      <c r="I40" s="8">
        <f t="shared" si="1"/>
        <v>0</v>
      </c>
      <c r="L40" s="111" t="s">
        <v>10</v>
      </c>
      <c r="M40" s="3"/>
      <c r="N40" s="6"/>
      <c r="O40" s="24"/>
      <c r="P40" s="8">
        <f t="shared" si="2"/>
        <v>0</v>
      </c>
      <c r="Q40" s="6"/>
      <c r="R40" s="24"/>
      <c r="S40" s="8">
        <f t="shared" si="3"/>
        <v>0</v>
      </c>
      <c r="V40" s="111" t="s">
        <v>10</v>
      </c>
      <c r="W40" s="3"/>
      <c r="X40" s="6"/>
      <c r="Y40" s="24"/>
      <c r="Z40" s="8">
        <f t="shared" si="4"/>
        <v>0</v>
      </c>
      <c r="AA40" s="6"/>
      <c r="AB40" s="24"/>
      <c r="AC40" s="8">
        <f t="shared" si="5"/>
        <v>0</v>
      </c>
      <c r="AF40" s="111" t="s">
        <v>10</v>
      </c>
      <c r="AG40" s="3"/>
      <c r="AH40" s="6"/>
      <c r="AI40" s="24"/>
      <c r="AJ40" s="8">
        <f t="shared" si="6"/>
        <v>0</v>
      </c>
      <c r="AK40" s="6"/>
      <c r="AL40" s="24"/>
      <c r="AM40" s="8">
        <f t="shared" si="7"/>
        <v>0</v>
      </c>
      <c r="AP40" s="111" t="s">
        <v>10</v>
      </c>
      <c r="AQ40" s="3"/>
      <c r="AR40" s="6"/>
      <c r="AS40" s="24"/>
      <c r="AT40" s="8">
        <f t="shared" si="8"/>
        <v>0</v>
      </c>
      <c r="AU40" s="6"/>
      <c r="AV40" s="24"/>
      <c r="AW40" s="8">
        <f t="shared" si="9"/>
        <v>0</v>
      </c>
      <c r="AZ40" s="111" t="s">
        <v>10</v>
      </c>
      <c r="BA40" s="3"/>
      <c r="BB40" s="6"/>
      <c r="BC40" s="24"/>
      <c r="BD40" s="8">
        <f t="shared" si="10"/>
        <v>0</v>
      </c>
      <c r="BE40" s="6"/>
      <c r="BF40" s="24"/>
      <c r="BG40" s="8">
        <f t="shared" si="11"/>
        <v>0</v>
      </c>
      <c r="BJ40" s="111" t="s">
        <v>10</v>
      </c>
      <c r="BK40" s="3"/>
      <c r="BL40" s="6"/>
      <c r="BM40" s="24"/>
      <c r="BN40" s="8">
        <f t="shared" si="12"/>
        <v>0</v>
      </c>
      <c r="BO40" s="6"/>
      <c r="BP40" s="24"/>
      <c r="BQ40" s="8">
        <f t="shared" si="13"/>
        <v>0</v>
      </c>
      <c r="BT40" s="111" t="s">
        <v>10</v>
      </c>
      <c r="BU40" s="3"/>
      <c r="BV40" s="6"/>
      <c r="BW40" s="24"/>
      <c r="BX40" s="8">
        <f t="shared" si="14"/>
        <v>0</v>
      </c>
      <c r="BY40" s="6"/>
      <c r="BZ40" s="24"/>
      <c r="CA40" s="8">
        <f t="shared" si="15"/>
        <v>0</v>
      </c>
      <c r="CD40" s="111" t="s">
        <v>10</v>
      </c>
      <c r="CE40" s="3"/>
      <c r="CF40" s="6"/>
      <c r="CG40" s="24"/>
      <c r="CH40" s="8">
        <f t="shared" si="16"/>
        <v>0</v>
      </c>
      <c r="CI40" s="6"/>
      <c r="CJ40" s="24"/>
      <c r="CK40" s="8">
        <f t="shared" si="17"/>
        <v>0</v>
      </c>
      <c r="CN40" s="111" t="s">
        <v>10</v>
      </c>
      <c r="CO40" s="3"/>
      <c r="CP40" s="6"/>
      <c r="CQ40" s="24"/>
      <c r="CR40" s="8">
        <f t="shared" si="18"/>
        <v>0</v>
      </c>
      <c r="CS40" s="6"/>
      <c r="CT40" s="24"/>
      <c r="CU40" s="8">
        <f t="shared" si="19"/>
        <v>0</v>
      </c>
      <c r="CV40" s="43"/>
      <c r="CX40" s="111" t="s">
        <v>10</v>
      </c>
      <c r="CY40" s="3"/>
      <c r="CZ40" s="6"/>
      <c r="DA40" s="24"/>
      <c r="DB40" s="8">
        <f t="shared" si="20"/>
        <v>0</v>
      </c>
      <c r="DC40" s="6"/>
      <c r="DD40" s="24"/>
      <c r="DE40" s="8">
        <f t="shared" si="21"/>
        <v>0</v>
      </c>
      <c r="DF40" s="43"/>
      <c r="DH40" s="111" t="s">
        <v>10</v>
      </c>
      <c r="DI40" s="3"/>
      <c r="DJ40" s="6"/>
      <c r="DK40" s="24"/>
      <c r="DL40" s="8">
        <f t="shared" si="22"/>
        <v>0</v>
      </c>
      <c r="DM40" s="6"/>
      <c r="DN40" s="24"/>
      <c r="DO40" s="8">
        <f t="shared" si="23"/>
        <v>0</v>
      </c>
    </row>
    <row r="41" spans="2:119" ht="12.75">
      <c r="B41" s="112" t="s">
        <v>102</v>
      </c>
      <c r="C41" s="14"/>
      <c r="D41" s="15"/>
      <c r="E41" s="23"/>
      <c r="F41" s="20">
        <f t="shared" si="0"/>
        <v>0</v>
      </c>
      <c r="G41" s="15"/>
      <c r="H41" s="23"/>
      <c r="I41" s="20">
        <f t="shared" si="1"/>
        <v>0</v>
      </c>
      <c r="L41" s="112" t="s">
        <v>102</v>
      </c>
      <c r="M41" s="14"/>
      <c r="N41" s="15"/>
      <c r="O41" s="23"/>
      <c r="P41" s="20">
        <f t="shared" si="2"/>
        <v>0</v>
      </c>
      <c r="Q41" s="15"/>
      <c r="R41" s="23"/>
      <c r="S41" s="20">
        <f t="shared" si="3"/>
        <v>0</v>
      </c>
      <c r="V41" s="112" t="s">
        <v>102</v>
      </c>
      <c r="W41" s="14"/>
      <c r="X41" s="15"/>
      <c r="Y41" s="23"/>
      <c r="Z41" s="20">
        <f t="shared" si="4"/>
        <v>0</v>
      </c>
      <c r="AA41" s="15"/>
      <c r="AB41" s="23"/>
      <c r="AC41" s="20">
        <f t="shared" si="5"/>
        <v>0</v>
      </c>
      <c r="AF41" s="112" t="s">
        <v>102</v>
      </c>
      <c r="AG41" s="14"/>
      <c r="AH41" s="15"/>
      <c r="AI41" s="23"/>
      <c r="AJ41" s="20">
        <f t="shared" si="6"/>
        <v>0</v>
      </c>
      <c r="AK41" s="15"/>
      <c r="AL41" s="23"/>
      <c r="AM41" s="20">
        <f t="shared" si="7"/>
        <v>0</v>
      </c>
      <c r="AP41" s="112" t="s">
        <v>102</v>
      </c>
      <c r="AQ41" s="14"/>
      <c r="AR41" s="15"/>
      <c r="AS41" s="23"/>
      <c r="AT41" s="20">
        <f t="shared" si="8"/>
        <v>0</v>
      </c>
      <c r="AU41" s="15"/>
      <c r="AV41" s="23"/>
      <c r="AW41" s="20">
        <f t="shared" si="9"/>
        <v>0</v>
      </c>
      <c r="AZ41" s="112" t="s">
        <v>102</v>
      </c>
      <c r="BA41" s="14"/>
      <c r="BB41" s="15"/>
      <c r="BC41" s="23"/>
      <c r="BD41" s="20">
        <f t="shared" si="10"/>
        <v>0</v>
      </c>
      <c r="BE41" s="15"/>
      <c r="BF41" s="23"/>
      <c r="BG41" s="20">
        <f t="shared" si="11"/>
        <v>0</v>
      </c>
      <c r="BJ41" s="112" t="s">
        <v>102</v>
      </c>
      <c r="BK41" s="14"/>
      <c r="BL41" s="15"/>
      <c r="BM41" s="23"/>
      <c r="BN41" s="20">
        <f t="shared" si="12"/>
        <v>0</v>
      </c>
      <c r="BO41" s="15"/>
      <c r="BP41" s="23"/>
      <c r="BQ41" s="20">
        <f t="shared" si="13"/>
        <v>0</v>
      </c>
      <c r="BT41" s="112" t="s">
        <v>102</v>
      </c>
      <c r="BU41" s="14"/>
      <c r="BV41" s="15"/>
      <c r="BW41" s="23"/>
      <c r="BX41" s="20">
        <f t="shared" si="14"/>
        <v>0</v>
      </c>
      <c r="BY41" s="15"/>
      <c r="BZ41" s="23"/>
      <c r="CA41" s="20">
        <f t="shared" si="15"/>
        <v>0</v>
      </c>
      <c r="CD41" s="112" t="s">
        <v>102</v>
      </c>
      <c r="CE41" s="14"/>
      <c r="CF41" s="15"/>
      <c r="CG41" s="23"/>
      <c r="CH41" s="20">
        <f t="shared" si="16"/>
        <v>0</v>
      </c>
      <c r="CI41" s="15"/>
      <c r="CJ41" s="23"/>
      <c r="CK41" s="20">
        <f t="shared" si="17"/>
        <v>0</v>
      </c>
      <c r="CN41" s="112" t="s">
        <v>102</v>
      </c>
      <c r="CO41" s="14"/>
      <c r="CP41" s="15"/>
      <c r="CQ41" s="23"/>
      <c r="CR41" s="20">
        <f t="shared" si="18"/>
        <v>0</v>
      </c>
      <c r="CS41" s="15"/>
      <c r="CT41" s="23"/>
      <c r="CU41" s="20">
        <f t="shared" si="19"/>
        <v>0</v>
      </c>
      <c r="CV41" s="43"/>
      <c r="CX41" s="112" t="s">
        <v>102</v>
      </c>
      <c r="CY41" s="14"/>
      <c r="CZ41" s="15"/>
      <c r="DA41" s="23"/>
      <c r="DB41" s="20">
        <f t="shared" si="20"/>
        <v>0</v>
      </c>
      <c r="DC41" s="15"/>
      <c r="DD41" s="23"/>
      <c r="DE41" s="20">
        <f t="shared" si="21"/>
        <v>0</v>
      </c>
      <c r="DF41" s="43"/>
      <c r="DH41" s="112" t="s">
        <v>102</v>
      </c>
      <c r="DI41" s="14"/>
      <c r="DJ41" s="15"/>
      <c r="DK41" s="23"/>
      <c r="DL41" s="20">
        <f t="shared" si="22"/>
        <v>0</v>
      </c>
      <c r="DM41" s="15"/>
      <c r="DN41" s="23"/>
      <c r="DO41" s="20">
        <f t="shared" si="23"/>
        <v>0</v>
      </c>
    </row>
    <row r="42" spans="2:119" ht="12.75">
      <c r="B42" s="95" t="s">
        <v>103</v>
      </c>
      <c r="C42" s="9"/>
      <c r="D42" s="10"/>
      <c r="E42" s="26"/>
      <c r="F42" s="11">
        <f t="shared" si="0"/>
        <v>0</v>
      </c>
      <c r="G42" s="10"/>
      <c r="H42" s="26"/>
      <c r="I42" s="11">
        <f t="shared" si="1"/>
        <v>0</v>
      </c>
      <c r="L42" s="95" t="s">
        <v>103</v>
      </c>
      <c r="M42" s="9"/>
      <c r="N42" s="10"/>
      <c r="O42" s="26"/>
      <c r="P42" s="11">
        <f t="shared" si="2"/>
        <v>0</v>
      </c>
      <c r="Q42" s="10"/>
      <c r="R42" s="26"/>
      <c r="S42" s="11">
        <f t="shared" si="3"/>
        <v>0</v>
      </c>
      <c r="V42" s="95" t="s">
        <v>103</v>
      </c>
      <c r="W42" s="9"/>
      <c r="X42" s="10"/>
      <c r="Y42" s="26"/>
      <c r="Z42" s="11">
        <f t="shared" si="4"/>
        <v>0</v>
      </c>
      <c r="AA42" s="10"/>
      <c r="AB42" s="26"/>
      <c r="AC42" s="11">
        <f t="shared" si="5"/>
        <v>0</v>
      </c>
      <c r="AF42" s="95" t="s">
        <v>103</v>
      </c>
      <c r="AG42" s="9"/>
      <c r="AH42" s="10"/>
      <c r="AI42" s="26"/>
      <c r="AJ42" s="11">
        <f t="shared" si="6"/>
        <v>0</v>
      </c>
      <c r="AK42" s="10"/>
      <c r="AL42" s="26"/>
      <c r="AM42" s="11">
        <f t="shared" si="7"/>
        <v>0</v>
      </c>
      <c r="AP42" s="95" t="s">
        <v>103</v>
      </c>
      <c r="AQ42" s="9"/>
      <c r="AR42" s="10"/>
      <c r="AS42" s="26"/>
      <c r="AT42" s="11">
        <f t="shared" si="8"/>
        <v>0</v>
      </c>
      <c r="AU42" s="10"/>
      <c r="AV42" s="26"/>
      <c r="AW42" s="11">
        <f t="shared" si="9"/>
        <v>0</v>
      </c>
      <c r="AZ42" s="95" t="s">
        <v>103</v>
      </c>
      <c r="BA42" s="9"/>
      <c r="BB42" s="10"/>
      <c r="BC42" s="26"/>
      <c r="BD42" s="11">
        <f t="shared" si="10"/>
        <v>0</v>
      </c>
      <c r="BE42" s="10"/>
      <c r="BF42" s="26"/>
      <c r="BG42" s="11">
        <f t="shared" si="11"/>
        <v>0</v>
      </c>
      <c r="BJ42" s="95" t="s">
        <v>103</v>
      </c>
      <c r="BK42" s="9"/>
      <c r="BL42" s="10"/>
      <c r="BM42" s="26"/>
      <c r="BN42" s="11">
        <f t="shared" si="12"/>
        <v>0</v>
      </c>
      <c r="BO42" s="10"/>
      <c r="BP42" s="26"/>
      <c r="BQ42" s="11">
        <f t="shared" si="13"/>
        <v>0</v>
      </c>
      <c r="BT42" s="95" t="s">
        <v>103</v>
      </c>
      <c r="BU42" s="9"/>
      <c r="BV42" s="10"/>
      <c r="BW42" s="26"/>
      <c r="BX42" s="11">
        <f t="shared" si="14"/>
        <v>0</v>
      </c>
      <c r="BY42" s="10"/>
      <c r="BZ42" s="26"/>
      <c r="CA42" s="11">
        <f t="shared" si="15"/>
        <v>0</v>
      </c>
      <c r="CD42" s="95" t="s">
        <v>103</v>
      </c>
      <c r="CE42" s="9"/>
      <c r="CF42" s="10"/>
      <c r="CG42" s="26"/>
      <c r="CH42" s="11">
        <f t="shared" si="16"/>
        <v>0</v>
      </c>
      <c r="CI42" s="10"/>
      <c r="CJ42" s="26"/>
      <c r="CK42" s="11">
        <f t="shared" si="17"/>
        <v>0</v>
      </c>
      <c r="CN42" s="95" t="s">
        <v>103</v>
      </c>
      <c r="CO42" s="9"/>
      <c r="CP42" s="10"/>
      <c r="CQ42" s="26"/>
      <c r="CR42" s="11">
        <f t="shared" si="18"/>
        <v>0</v>
      </c>
      <c r="CS42" s="10"/>
      <c r="CT42" s="26"/>
      <c r="CU42" s="11">
        <f t="shared" si="19"/>
        <v>0</v>
      </c>
      <c r="CV42" s="43"/>
      <c r="CX42" s="95" t="s">
        <v>103</v>
      </c>
      <c r="CY42" s="9"/>
      <c r="CZ42" s="10"/>
      <c r="DA42" s="26"/>
      <c r="DB42" s="11">
        <f t="shared" si="20"/>
        <v>0</v>
      </c>
      <c r="DC42" s="10"/>
      <c r="DD42" s="26"/>
      <c r="DE42" s="11">
        <f t="shared" si="21"/>
        <v>0</v>
      </c>
      <c r="DF42" s="43"/>
      <c r="DH42" s="95" t="s">
        <v>103</v>
      </c>
      <c r="DI42" s="9"/>
      <c r="DJ42" s="10"/>
      <c r="DK42" s="26"/>
      <c r="DL42" s="11">
        <f t="shared" si="22"/>
        <v>0</v>
      </c>
      <c r="DM42" s="10"/>
      <c r="DN42" s="26"/>
      <c r="DO42" s="11">
        <f t="shared" si="23"/>
        <v>0</v>
      </c>
    </row>
    <row r="43" spans="2:119" ht="13.5" thickBot="1">
      <c r="B43" s="95" t="s">
        <v>104</v>
      </c>
      <c r="C43" s="9"/>
      <c r="D43" s="10"/>
      <c r="E43" s="26"/>
      <c r="F43" s="11">
        <f t="shared" si="0"/>
        <v>0</v>
      </c>
      <c r="G43" s="10"/>
      <c r="H43" s="26"/>
      <c r="I43" s="11">
        <f t="shared" si="1"/>
        <v>0</v>
      </c>
      <c r="L43" s="95" t="s">
        <v>104</v>
      </c>
      <c r="M43" s="9"/>
      <c r="N43" s="10"/>
      <c r="O43" s="26"/>
      <c r="P43" s="11">
        <f t="shared" si="2"/>
        <v>0</v>
      </c>
      <c r="Q43" s="10"/>
      <c r="R43" s="26"/>
      <c r="S43" s="11">
        <f t="shared" si="3"/>
        <v>0</v>
      </c>
      <c r="V43" s="95" t="s">
        <v>104</v>
      </c>
      <c r="W43" s="9"/>
      <c r="X43" s="10"/>
      <c r="Y43" s="26"/>
      <c r="Z43" s="11">
        <f t="shared" si="4"/>
        <v>0</v>
      </c>
      <c r="AA43" s="10"/>
      <c r="AB43" s="26"/>
      <c r="AC43" s="11">
        <f t="shared" si="5"/>
        <v>0</v>
      </c>
      <c r="AF43" s="95" t="s">
        <v>104</v>
      </c>
      <c r="AG43" s="9"/>
      <c r="AH43" s="10"/>
      <c r="AI43" s="26"/>
      <c r="AJ43" s="11">
        <f t="shared" si="6"/>
        <v>0</v>
      </c>
      <c r="AK43" s="10"/>
      <c r="AL43" s="26"/>
      <c r="AM43" s="11">
        <f t="shared" si="7"/>
        <v>0</v>
      </c>
      <c r="AP43" s="95" t="s">
        <v>104</v>
      </c>
      <c r="AQ43" s="9"/>
      <c r="AR43" s="10"/>
      <c r="AS43" s="26"/>
      <c r="AT43" s="11">
        <f t="shared" si="8"/>
        <v>0</v>
      </c>
      <c r="AU43" s="10"/>
      <c r="AV43" s="26"/>
      <c r="AW43" s="11">
        <f t="shared" si="9"/>
        <v>0</v>
      </c>
      <c r="AZ43" s="95" t="s">
        <v>104</v>
      </c>
      <c r="BA43" s="9"/>
      <c r="BB43" s="10"/>
      <c r="BC43" s="26"/>
      <c r="BD43" s="11">
        <f t="shared" si="10"/>
        <v>0</v>
      </c>
      <c r="BE43" s="10"/>
      <c r="BF43" s="26"/>
      <c r="BG43" s="11">
        <f t="shared" si="11"/>
        <v>0</v>
      </c>
      <c r="BJ43" s="95" t="s">
        <v>104</v>
      </c>
      <c r="BK43" s="9"/>
      <c r="BL43" s="10"/>
      <c r="BM43" s="26"/>
      <c r="BN43" s="11">
        <f t="shared" si="12"/>
        <v>0</v>
      </c>
      <c r="BO43" s="10"/>
      <c r="BP43" s="26"/>
      <c r="BQ43" s="11">
        <f t="shared" si="13"/>
        <v>0</v>
      </c>
      <c r="BT43" s="95" t="s">
        <v>104</v>
      </c>
      <c r="BU43" s="9"/>
      <c r="BV43" s="10"/>
      <c r="BW43" s="26"/>
      <c r="BX43" s="11">
        <f t="shared" si="14"/>
        <v>0</v>
      </c>
      <c r="BY43" s="10"/>
      <c r="BZ43" s="26"/>
      <c r="CA43" s="11">
        <f t="shared" si="15"/>
        <v>0</v>
      </c>
      <c r="CD43" s="95" t="s">
        <v>104</v>
      </c>
      <c r="CE43" s="9"/>
      <c r="CF43" s="10"/>
      <c r="CG43" s="26"/>
      <c r="CH43" s="11">
        <f t="shared" si="16"/>
        <v>0</v>
      </c>
      <c r="CI43" s="10"/>
      <c r="CJ43" s="26"/>
      <c r="CK43" s="11">
        <f t="shared" si="17"/>
        <v>0</v>
      </c>
      <c r="CN43" s="95" t="s">
        <v>104</v>
      </c>
      <c r="CO43" s="9"/>
      <c r="CP43" s="10"/>
      <c r="CQ43" s="26"/>
      <c r="CR43" s="11">
        <f t="shared" si="18"/>
        <v>0</v>
      </c>
      <c r="CS43" s="10"/>
      <c r="CT43" s="26"/>
      <c r="CU43" s="11">
        <f t="shared" si="19"/>
        <v>0</v>
      </c>
      <c r="CV43" s="43"/>
      <c r="CX43" s="95" t="s">
        <v>104</v>
      </c>
      <c r="CY43" s="9"/>
      <c r="CZ43" s="10"/>
      <c r="DA43" s="26"/>
      <c r="DB43" s="11">
        <f t="shared" si="20"/>
        <v>0</v>
      </c>
      <c r="DC43" s="10"/>
      <c r="DD43" s="26"/>
      <c r="DE43" s="11">
        <f t="shared" si="21"/>
        <v>0</v>
      </c>
      <c r="DF43" s="43"/>
      <c r="DH43" s="95" t="s">
        <v>104</v>
      </c>
      <c r="DI43" s="9"/>
      <c r="DJ43" s="10"/>
      <c r="DK43" s="26"/>
      <c r="DL43" s="11">
        <f t="shared" si="22"/>
        <v>0</v>
      </c>
      <c r="DM43" s="10"/>
      <c r="DN43" s="26"/>
      <c r="DO43" s="11">
        <f t="shared" si="23"/>
        <v>0</v>
      </c>
    </row>
    <row r="44" spans="2:119" ht="12.75">
      <c r="B44" s="1" t="s">
        <v>39</v>
      </c>
      <c r="C44" s="49"/>
      <c r="D44" s="50"/>
      <c r="E44" s="51"/>
      <c r="F44" s="31">
        <f>SUM(F12:F43)</f>
        <v>0</v>
      </c>
      <c r="G44" s="50"/>
      <c r="H44" s="51"/>
      <c r="I44" s="31">
        <f>SUM(I42:I43)</f>
        <v>0</v>
      </c>
      <c r="L44" s="1" t="s">
        <v>39</v>
      </c>
      <c r="M44" s="49"/>
      <c r="N44" s="50"/>
      <c r="O44" s="51"/>
      <c r="P44" s="31">
        <f>SUM(P12:P43)</f>
        <v>0</v>
      </c>
      <c r="Q44" s="50"/>
      <c r="R44" s="51"/>
      <c r="S44" s="31">
        <f>SUM(S42:S43)</f>
        <v>0</v>
      </c>
      <c r="V44" s="1" t="s">
        <v>39</v>
      </c>
      <c r="W44" s="49"/>
      <c r="X44" s="50"/>
      <c r="Y44" s="51"/>
      <c r="Z44" s="31">
        <f>SUM(Z12:Z43)</f>
        <v>0</v>
      </c>
      <c r="AA44" s="50"/>
      <c r="AB44" s="51"/>
      <c r="AC44" s="31">
        <f>SUM(AC42:AC43)</f>
        <v>0</v>
      </c>
      <c r="AF44" s="1" t="s">
        <v>39</v>
      </c>
      <c r="AG44" s="49"/>
      <c r="AH44" s="50"/>
      <c r="AI44" s="51"/>
      <c r="AJ44" s="31">
        <f>SUM(AJ12:AJ43)</f>
        <v>0</v>
      </c>
      <c r="AK44" s="50"/>
      <c r="AL44" s="51"/>
      <c r="AM44" s="31">
        <f>SUM(AM42:AM43)</f>
        <v>0</v>
      </c>
      <c r="AP44" s="1" t="s">
        <v>39</v>
      </c>
      <c r="AQ44" s="49"/>
      <c r="AR44" s="50"/>
      <c r="AS44" s="51"/>
      <c r="AT44" s="31">
        <f>SUM(AT12:AT43)</f>
        <v>0</v>
      </c>
      <c r="AU44" s="50"/>
      <c r="AV44" s="51"/>
      <c r="AW44" s="31">
        <f>SUM(AW42:AW43)</f>
        <v>0</v>
      </c>
      <c r="AZ44" s="1" t="s">
        <v>39</v>
      </c>
      <c r="BA44" s="49"/>
      <c r="BB44" s="50"/>
      <c r="BC44" s="51"/>
      <c r="BD44" s="31">
        <f>SUM(BD12:BD43)</f>
        <v>0</v>
      </c>
      <c r="BE44" s="50"/>
      <c r="BF44" s="51"/>
      <c r="BG44" s="31">
        <f>SUM(BG42:BG43)</f>
        <v>0</v>
      </c>
      <c r="BJ44" s="1" t="s">
        <v>39</v>
      </c>
      <c r="BK44" s="49"/>
      <c r="BL44" s="50"/>
      <c r="BM44" s="51"/>
      <c r="BN44" s="31">
        <f>SUM(BN12:BN43)</f>
        <v>0</v>
      </c>
      <c r="BO44" s="50"/>
      <c r="BP44" s="51"/>
      <c r="BQ44" s="31">
        <f>SUM(BQ42:BQ43)</f>
        <v>0</v>
      </c>
      <c r="BT44" s="1" t="s">
        <v>39</v>
      </c>
      <c r="BU44" s="49"/>
      <c r="BV44" s="50"/>
      <c r="BW44" s="51"/>
      <c r="BX44" s="31">
        <f>SUM(BX12:BX43)</f>
        <v>0</v>
      </c>
      <c r="BY44" s="50"/>
      <c r="BZ44" s="51"/>
      <c r="CA44" s="31">
        <f>SUM(CA42:CA43)</f>
        <v>0</v>
      </c>
      <c r="CD44" s="1" t="s">
        <v>39</v>
      </c>
      <c r="CE44" s="49"/>
      <c r="CF44" s="50"/>
      <c r="CG44" s="51"/>
      <c r="CH44" s="31">
        <f>SUM(CH12:CH43)</f>
        <v>0</v>
      </c>
      <c r="CI44" s="50"/>
      <c r="CJ44" s="51"/>
      <c r="CK44" s="31">
        <f>SUM(CK42:CK43)</f>
        <v>0</v>
      </c>
      <c r="CN44" s="1" t="s">
        <v>39</v>
      </c>
      <c r="CO44" s="49"/>
      <c r="CP44" s="50"/>
      <c r="CQ44" s="51"/>
      <c r="CR44" s="31">
        <f>SUM(CR12:CR43)</f>
        <v>0</v>
      </c>
      <c r="CS44" s="50"/>
      <c r="CT44" s="51"/>
      <c r="CU44" s="31">
        <f>SUM(CU42:CU43)</f>
        <v>0</v>
      </c>
      <c r="CV44" s="92"/>
      <c r="CX44" s="1" t="s">
        <v>39</v>
      </c>
      <c r="CY44" s="49"/>
      <c r="CZ44" s="50"/>
      <c r="DA44" s="51"/>
      <c r="DB44" s="31">
        <f>SUM(DB12:DB43)</f>
        <v>0</v>
      </c>
      <c r="DC44" s="50"/>
      <c r="DD44" s="51"/>
      <c r="DE44" s="31">
        <f>SUM(DE42:DE43)</f>
        <v>0</v>
      </c>
      <c r="DF44" s="92"/>
      <c r="DH44" s="1" t="s">
        <v>39</v>
      </c>
      <c r="DI44" s="49"/>
      <c r="DJ44" s="50"/>
      <c r="DK44" s="51"/>
      <c r="DL44" s="31">
        <f>SUM(DL12:DL43)</f>
        <v>0</v>
      </c>
      <c r="DM44" s="50"/>
      <c r="DN44" s="51"/>
      <c r="DO44" s="31">
        <f>SUM(DO42:DO43)</f>
        <v>0</v>
      </c>
    </row>
    <row r="45" spans="2:119" ht="13.5" thickBot="1">
      <c r="B45" s="108" t="s">
        <v>40</v>
      </c>
      <c r="C45" s="52"/>
      <c r="D45" s="53"/>
      <c r="E45" s="54"/>
      <c r="F45" s="40">
        <f>+F11-F44</f>
        <v>0</v>
      </c>
      <c r="G45" s="53"/>
      <c r="H45" s="54"/>
      <c r="I45" s="40">
        <f>+I11-I44</f>
        <v>0</v>
      </c>
      <c r="L45" s="108" t="s">
        <v>40</v>
      </c>
      <c r="M45" s="52"/>
      <c r="N45" s="53"/>
      <c r="O45" s="54"/>
      <c r="P45" s="40">
        <f>+P11-P44</f>
        <v>0</v>
      </c>
      <c r="Q45" s="53"/>
      <c r="R45" s="54"/>
      <c r="S45" s="40">
        <f>+S11-S44</f>
        <v>0</v>
      </c>
      <c r="V45" s="108" t="s">
        <v>40</v>
      </c>
      <c r="W45" s="52"/>
      <c r="X45" s="53"/>
      <c r="Y45" s="54"/>
      <c r="Z45" s="40">
        <f>+Z11-Z44</f>
        <v>0</v>
      </c>
      <c r="AA45" s="53"/>
      <c r="AB45" s="54"/>
      <c r="AC45" s="40">
        <f>+AC11-AC44</f>
        <v>0</v>
      </c>
      <c r="AF45" s="108" t="s">
        <v>40</v>
      </c>
      <c r="AG45" s="52"/>
      <c r="AH45" s="53"/>
      <c r="AI45" s="54"/>
      <c r="AJ45" s="40">
        <f>+AJ11-AJ44</f>
        <v>0</v>
      </c>
      <c r="AK45" s="53"/>
      <c r="AL45" s="54"/>
      <c r="AM45" s="40">
        <f>+AM11-AM44</f>
        <v>0</v>
      </c>
      <c r="AP45" s="108" t="s">
        <v>40</v>
      </c>
      <c r="AQ45" s="52"/>
      <c r="AR45" s="53"/>
      <c r="AS45" s="54"/>
      <c r="AT45" s="40">
        <f>+AT11-AT44</f>
        <v>0</v>
      </c>
      <c r="AU45" s="53"/>
      <c r="AV45" s="54"/>
      <c r="AW45" s="40">
        <f>+AW11-AW44</f>
        <v>0</v>
      </c>
      <c r="AZ45" s="108" t="s">
        <v>40</v>
      </c>
      <c r="BA45" s="52"/>
      <c r="BB45" s="53"/>
      <c r="BC45" s="54"/>
      <c r="BD45" s="40">
        <f>+BD11-BD44</f>
        <v>0</v>
      </c>
      <c r="BE45" s="53"/>
      <c r="BF45" s="54"/>
      <c r="BG45" s="40">
        <f>+BG11-BG44</f>
        <v>0</v>
      </c>
      <c r="BJ45" s="108" t="s">
        <v>40</v>
      </c>
      <c r="BK45" s="52"/>
      <c r="BL45" s="53"/>
      <c r="BM45" s="54"/>
      <c r="BN45" s="40">
        <f>+BN11-BN44</f>
        <v>0</v>
      </c>
      <c r="BO45" s="53"/>
      <c r="BP45" s="54"/>
      <c r="BQ45" s="40">
        <f>+BQ11-BQ44</f>
        <v>0</v>
      </c>
      <c r="BT45" s="108" t="s">
        <v>40</v>
      </c>
      <c r="BU45" s="52"/>
      <c r="BV45" s="53"/>
      <c r="BW45" s="54"/>
      <c r="BX45" s="40">
        <f>+BX11-BX44</f>
        <v>0</v>
      </c>
      <c r="BY45" s="53"/>
      <c r="BZ45" s="54"/>
      <c r="CA45" s="40">
        <f>+CA11-CA44</f>
        <v>0</v>
      </c>
      <c r="CD45" s="108" t="s">
        <v>40</v>
      </c>
      <c r="CE45" s="52"/>
      <c r="CF45" s="53"/>
      <c r="CG45" s="54"/>
      <c r="CH45" s="40">
        <f>+CH11-CH44</f>
        <v>0</v>
      </c>
      <c r="CI45" s="53"/>
      <c r="CJ45" s="54"/>
      <c r="CK45" s="40">
        <f>+CK11-CK44</f>
        <v>0</v>
      </c>
      <c r="CN45" s="108" t="s">
        <v>40</v>
      </c>
      <c r="CO45" s="52"/>
      <c r="CP45" s="53"/>
      <c r="CQ45" s="54"/>
      <c r="CR45" s="40">
        <f>+CR11-CR44</f>
        <v>0</v>
      </c>
      <c r="CS45" s="53"/>
      <c r="CT45" s="54"/>
      <c r="CU45" s="40">
        <f>+CU11-CU44</f>
        <v>0</v>
      </c>
      <c r="CV45" s="92"/>
      <c r="CX45" s="108" t="s">
        <v>40</v>
      </c>
      <c r="CY45" s="52"/>
      <c r="CZ45" s="53"/>
      <c r="DA45" s="54"/>
      <c r="DB45" s="40">
        <f>+DB11-DB44</f>
        <v>0</v>
      </c>
      <c r="DC45" s="53"/>
      <c r="DD45" s="54"/>
      <c r="DE45" s="40">
        <f>+DE11-DE44</f>
        <v>0</v>
      </c>
      <c r="DF45" s="92"/>
      <c r="DH45" s="108" t="s">
        <v>40</v>
      </c>
      <c r="DI45" s="52"/>
      <c r="DJ45" s="53"/>
      <c r="DK45" s="54"/>
      <c r="DL45" s="40">
        <f>+DL11-DL44</f>
        <v>0</v>
      </c>
      <c r="DM45" s="53"/>
      <c r="DN45" s="54"/>
      <c r="DO45" s="40">
        <f>+DO11-DO44</f>
        <v>0</v>
      </c>
    </row>
    <row r="46" ht="6.75" customHeight="1"/>
    <row r="47" spans="2:112" ht="13.5" thickBot="1">
      <c r="B47" s="89" t="s">
        <v>157</v>
      </c>
      <c r="L47" s="89" t="s">
        <v>157</v>
      </c>
      <c r="V47" s="89" t="s">
        <v>157</v>
      </c>
      <c r="AF47" s="89" t="s">
        <v>157</v>
      </c>
      <c r="AP47" s="89" t="s">
        <v>157</v>
      </c>
      <c r="AZ47" s="89" t="s">
        <v>157</v>
      </c>
      <c r="BJ47" s="89" t="s">
        <v>157</v>
      </c>
      <c r="BT47" s="89" t="s">
        <v>157</v>
      </c>
      <c r="CD47" s="89" t="s">
        <v>157</v>
      </c>
      <c r="CN47" s="89" t="s">
        <v>157</v>
      </c>
      <c r="CX47" s="89" t="s">
        <v>157</v>
      </c>
      <c r="DH47" s="89" t="s">
        <v>157</v>
      </c>
    </row>
    <row r="48" spans="2:119" ht="12.75">
      <c r="B48" s="363"/>
      <c r="C48" s="364"/>
      <c r="D48" s="364"/>
      <c r="E48" s="364"/>
      <c r="F48" s="364"/>
      <c r="G48" s="364"/>
      <c r="H48" s="364"/>
      <c r="I48" s="365"/>
      <c r="L48" s="363"/>
      <c r="M48" s="364"/>
      <c r="N48" s="364"/>
      <c r="O48" s="364"/>
      <c r="P48" s="364"/>
      <c r="Q48" s="364"/>
      <c r="R48" s="364"/>
      <c r="S48" s="365"/>
      <c r="V48" s="363"/>
      <c r="W48" s="364"/>
      <c r="X48" s="364"/>
      <c r="Y48" s="364"/>
      <c r="Z48" s="364"/>
      <c r="AA48" s="364"/>
      <c r="AB48" s="364"/>
      <c r="AC48" s="365"/>
      <c r="AF48" s="363"/>
      <c r="AG48" s="364"/>
      <c r="AH48" s="364"/>
      <c r="AI48" s="364"/>
      <c r="AJ48" s="364"/>
      <c r="AK48" s="364"/>
      <c r="AL48" s="364"/>
      <c r="AM48" s="365"/>
      <c r="AP48" s="363"/>
      <c r="AQ48" s="364"/>
      <c r="AR48" s="364"/>
      <c r="AS48" s="364"/>
      <c r="AT48" s="364"/>
      <c r="AU48" s="364"/>
      <c r="AV48" s="364"/>
      <c r="AW48" s="365"/>
      <c r="AZ48" s="363"/>
      <c r="BA48" s="364"/>
      <c r="BB48" s="364"/>
      <c r="BC48" s="364"/>
      <c r="BD48" s="364"/>
      <c r="BE48" s="364"/>
      <c r="BF48" s="364"/>
      <c r="BG48" s="365"/>
      <c r="BJ48" s="363"/>
      <c r="BK48" s="364"/>
      <c r="BL48" s="364"/>
      <c r="BM48" s="364"/>
      <c r="BN48" s="364"/>
      <c r="BO48" s="364"/>
      <c r="BP48" s="364"/>
      <c r="BQ48" s="365"/>
      <c r="BT48" s="363"/>
      <c r="BU48" s="364"/>
      <c r="BV48" s="364"/>
      <c r="BW48" s="364"/>
      <c r="BX48" s="364"/>
      <c r="BY48" s="364"/>
      <c r="BZ48" s="364"/>
      <c r="CA48" s="365"/>
      <c r="CD48" s="363"/>
      <c r="CE48" s="364"/>
      <c r="CF48" s="364"/>
      <c r="CG48" s="364"/>
      <c r="CH48" s="364"/>
      <c r="CI48" s="364"/>
      <c r="CJ48" s="364"/>
      <c r="CK48" s="365"/>
      <c r="CN48" s="363"/>
      <c r="CO48" s="364"/>
      <c r="CP48" s="364"/>
      <c r="CQ48" s="364"/>
      <c r="CR48" s="364"/>
      <c r="CS48" s="364"/>
      <c r="CT48" s="364"/>
      <c r="CU48" s="365"/>
      <c r="CV48" s="107"/>
      <c r="CX48" s="363"/>
      <c r="CY48" s="364"/>
      <c r="CZ48" s="364"/>
      <c r="DA48" s="364"/>
      <c r="DB48" s="364"/>
      <c r="DC48" s="364"/>
      <c r="DD48" s="364"/>
      <c r="DE48" s="365"/>
      <c r="DF48" s="107"/>
      <c r="DH48" s="363"/>
      <c r="DI48" s="364"/>
      <c r="DJ48" s="364"/>
      <c r="DK48" s="364"/>
      <c r="DL48" s="364"/>
      <c r="DM48" s="364"/>
      <c r="DN48" s="364"/>
      <c r="DO48" s="365"/>
    </row>
    <row r="49" spans="2:119" ht="12.75">
      <c r="B49" s="366"/>
      <c r="C49" s="367"/>
      <c r="D49" s="367"/>
      <c r="E49" s="367"/>
      <c r="F49" s="367"/>
      <c r="G49" s="367"/>
      <c r="H49" s="367"/>
      <c r="I49" s="368"/>
      <c r="L49" s="366"/>
      <c r="M49" s="367"/>
      <c r="N49" s="367"/>
      <c r="O49" s="367"/>
      <c r="P49" s="367"/>
      <c r="Q49" s="367"/>
      <c r="R49" s="367"/>
      <c r="S49" s="368"/>
      <c r="V49" s="366"/>
      <c r="W49" s="367"/>
      <c r="X49" s="367"/>
      <c r="Y49" s="367"/>
      <c r="Z49" s="367"/>
      <c r="AA49" s="367"/>
      <c r="AB49" s="367"/>
      <c r="AC49" s="368"/>
      <c r="AF49" s="366"/>
      <c r="AG49" s="367"/>
      <c r="AH49" s="367"/>
      <c r="AI49" s="367"/>
      <c r="AJ49" s="367"/>
      <c r="AK49" s="367"/>
      <c r="AL49" s="367"/>
      <c r="AM49" s="368"/>
      <c r="AP49" s="366"/>
      <c r="AQ49" s="367"/>
      <c r="AR49" s="367"/>
      <c r="AS49" s="367"/>
      <c r="AT49" s="367"/>
      <c r="AU49" s="367"/>
      <c r="AV49" s="367"/>
      <c r="AW49" s="368"/>
      <c r="AZ49" s="366"/>
      <c r="BA49" s="367"/>
      <c r="BB49" s="367"/>
      <c r="BC49" s="367"/>
      <c r="BD49" s="367"/>
      <c r="BE49" s="367"/>
      <c r="BF49" s="367"/>
      <c r="BG49" s="368"/>
      <c r="BJ49" s="366"/>
      <c r="BK49" s="367"/>
      <c r="BL49" s="367"/>
      <c r="BM49" s="367"/>
      <c r="BN49" s="367"/>
      <c r="BO49" s="367"/>
      <c r="BP49" s="367"/>
      <c r="BQ49" s="368"/>
      <c r="BT49" s="366"/>
      <c r="BU49" s="367"/>
      <c r="BV49" s="367"/>
      <c r="BW49" s="367"/>
      <c r="BX49" s="367"/>
      <c r="BY49" s="367"/>
      <c r="BZ49" s="367"/>
      <c r="CA49" s="368"/>
      <c r="CD49" s="366"/>
      <c r="CE49" s="367"/>
      <c r="CF49" s="367"/>
      <c r="CG49" s="367"/>
      <c r="CH49" s="367"/>
      <c r="CI49" s="367"/>
      <c r="CJ49" s="367"/>
      <c r="CK49" s="368"/>
      <c r="CN49" s="366"/>
      <c r="CO49" s="367"/>
      <c r="CP49" s="367"/>
      <c r="CQ49" s="367"/>
      <c r="CR49" s="367"/>
      <c r="CS49" s="367"/>
      <c r="CT49" s="367"/>
      <c r="CU49" s="368"/>
      <c r="CV49" s="107"/>
      <c r="CX49" s="366"/>
      <c r="CY49" s="367"/>
      <c r="CZ49" s="367"/>
      <c r="DA49" s="367"/>
      <c r="DB49" s="367"/>
      <c r="DC49" s="367"/>
      <c r="DD49" s="367"/>
      <c r="DE49" s="368"/>
      <c r="DF49" s="107"/>
      <c r="DH49" s="366"/>
      <c r="DI49" s="367"/>
      <c r="DJ49" s="367"/>
      <c r="DK49" s="367"/>
      <c r="DL49" s="367"/>
      <c r="DM49" s="367"/>
      <c r="DN49" s="367"/>
      <c r="DO49" s="368"/>
    </row>
    <row r="50" spans="2:119" ht="12.75">
      <c r="B50" s="366"/>
      <c r="C50" s="367"/>
      <c r="D50" s="367"/>
      <c r="E50" s="367"/>
      <c r="F50" s="367"/>
      <c r="G50" s="367"/>
      <c r="H50" s="367"/>
      <c r="I50" s="368"/>
      <c r="L50" s="366"/>
      <c r="M50" s="367"/>
      <c r="N50" s="367"/>
      <c r="O50" s="367"/>
      <c r="P50" s="367"/>
      <c r="Q50" s="367"/>
      <c r="R50" s="367"/>
      <c r="S50" s="368"/>
      <c r="V50" s="366"/>
      <c r="W50" s="367"/>
      <c r="X50" s="367"/>
      <c r="Y50" s="367"/>
      <c r="Z50" s="367"/>
      <c r="AA50" s="367"/>
      <c r="AB50" s="367"/>
      <c r="AC50" s="368"/>
      <c r="AF50" s="366"/>
      <c r="AG50" s="367"/>
      <c r="AH50" s="367"/>
      <c r="AI50" s="367"/>
      <c r="AJ50" s="367"/>
      <c r="AK50" s="367"/>
      <c r="AL50" s="367"/>
      <c r="AM50" s="368"/>
      <c r="AP50" s="366"/>
      <c r="AQ50" s="367"/>
      <c r="AR50" s="367"/>
      <c r="AS50" s="367"/>
      <c r="AT50" s="367"/>
      <c r="AU50" s="367"/>
      <c r="AV50" s="367"/>
      <c r="AW50" s="368"/>
      <c r="AZ50" s="366"/>
      <c r="BA50" s="367"/>
      <c r="BB50" s="367"/>
      <c r="BC50" s="367"/>
      <c r="BD50" s="367"/>
      <c r="BE50" s="367"/>
      <c r="BF50" s="367"/>
      <c r="BG50" s="368"/>
      <c r="BJ50" s="366"/>
      <c r="BK50" s="367"/>
      <c r="BL50" s="367"/>
      <c r="BM50" s="367"/>
      <c r="BN50" s="367"/>
      <c r="BO50" s="367"/>
      <c r="BP50" s="367"/>
      <c r="BQ50" s="368"/>
      <c r="BT50" s="366"/>
      <c r="BU50" s="367"/>
      <c r="BV50" s="367"/>
      <c r="BW50" s="367"/>
      <c r="BX50" s="367"/>
      <c r="BY50" s="367"/>
      <c r="BZ50" s="367"/>
      <c r="CA50" s="368"/>
      <c r="CD50" s="366"/>
      <c r="CE50" s="367"/>
      <c r="CF50" s="367"/>
      <c r="CG50" s="367"/>
      <c r="CH50" s="367"/>
      <c r="CI50" s="367"/>
      <c r="CJ50" s="367"/>
      <c r="CK50" s="368"/>
      <c r="CN50" s="366"/>
      <c r="CO50" s="367"/>
      <c r="CP50" s="367"/>
      <c r="CQ50" s="367"/>
      <c r="CR50" s="367"/>
      <c r="CS50" s="367"/>
      <c r="CT50" s="367"/>
      <c r="CU50" s="368"/>
      <c r="CV50" s="107"/>
      <c r="CX50" s="366"/>
      <c r="CY50" s="367"/>
      <c r="CZ50" s="367"/>
      <c r="DA50" s="367"/>
      <c r="DB50" s="367"/>
      <c r="DC50" s="367"/>
      <c r="DD50" s="367"/>
      <c r="DE50" s="368"/>
      <c r="DF50" s="107"/>
      <c r="DH50" s="366"/>
      <c r="DI50" s="367"/>
      <c r="DJ50" s="367"/>
      <c r="DK50" s="367"/>
      <c r="DL50" s="367"/>
      <c r="DM50" s="367"/>
      <c r="DN50" s="367"/>
      <c r="DO50" s="368"/>
    </row>
    <row r="51" spans="2:119" ht="12.75">
      <c r="B51" s="366"/>
      <c r="C51" s="367"/>
      <c r="D51" s="367"/>
      <c r="E51" s="367"/>
      <c r="F51" s="367"/>
      <c r="G51" s="367"/>
      <c r="H51" s="367"/>
      <c r="I51" s="368"/>
      <c r="L51" s="366"/>
      <c r="M51" s="367"/>
      <c r="N51" s="367"/>
      <c r="O51" s="367"/>
      <c r="P51" s="367"/>
      <c r="Q51" s="367"/>
      <c r="R51" s="367"/>
      <c r="S51" s="368"/>
      <c r="V51" s="366"/>
      <c r="W51" s="367"/>
      <c r="X51" s="367"/>
      <c r="Y51" s="367"/>
      <c r="Z51" s="367"/>
      <c r="AA51" s="367"/>
      <c r="AB51" s="367"/>
      <c r="AC51" s="368"/>
      <c r="AF51" s="366"/>
      <c r="AG51" s="367"/>
      <c r="AH51" s="367"/>
      <c r="AI51" s="367"/>
      <c r="AJ51" s="367"/>
      <c r="AK51" s="367"/>
      <c r="AL51" s="367"/>
      <c r="AM51" s="368"/>
      <c r="AP51" s="366"/>
      <c r="AQ51" s="367"/>
      <c r="AR51" s="367"/>
      <c r="AS51" s="367"/>
      <c r="AT51" s="367"/>
      <c r="AU51" s="367"/>
      <c r="AV51" s="367"/>
      <c r="AW51" s="368"/>
      <c r="AZ51" s="366"/>
      <c r="BA51" s="367"/>
      <c r="BB51" s="367"/>
      <c r="BC51" s="367"/>
      <c r="BD51" s="367"/>
      <c r="BE51" s="367"/>
      <c r="BF51" s="367"/>
      <c r="BG51" s="368"/>
      <c r="BJ51" s="366"/>
      <c r="BK51" s="367"/>
      <c r="BL51" s="367"/>
      <c r="BM51" s="367"/>
      <c r="BN51" s="367"/>
      <c r="BO51" s="367"/>
      <c r="BP51" s="367"/>
      <c r="BQ51" s="368"/>
      <c r="BT51" s="366"/>
      <c r="BU51" s="367"/>
      <c r="BV51" s="367"/>
      <c r="BW51" s="367"/>
      <c r="BX51" s="367"/>
      <c r="BY51" s="367"/>
      <c r="BZ51" s="367"/>
      <c r="CA51" s="368"/>
      <c r="CD51" s="366"/>
      <c r="CE51" s="367"/>
      <c r="CF51" s="367"/>
      <c r="CG51" s="367"/>
      <c r="CH51" s="367"/>
      <c r="CI51" s="367"/>
      <c r="CJ51" s="367"/>
      <c r="CK51" s="368"/>
      <c r="CN51" s="366"/>
      <c r="CO51" s="367"/>
      <c r="CP51" s="367"/>
      <c r="CQ51" s="367"/>
      <c r="CR51" s="367"/>
      <c r="CS51" s="367"/>
      <c r="CT51" s="367"/>
      <c r="CU51" s="368"/>
      <c r="CV51" s="107"/>
      <c r="CX51" s="366"/>
      <c r="CY51" s="367"/>
      <c r="CZ51" s="367"/>
      <c r="DA51" s="367"/>
      <c r="DB51" s="367"/>
      <c r="DC51" s="367"/>
      <c r="DD51" s="367"/>
      <c r="DE51" s="368"/>
      <c r="DF51" s="107"/>
      <c r="DH51" s="366"/>
      <c r="DI51" s="367"/>
      <c r="DJ51" s="367"/>
      <c r="DK51" s="367"/>
      <c r="DL51" s="367"/>
      <c r="DM51" s="367"/>
      <c r="DN51" s="367"/>
      <c r="DO51" s="368"/>
    </row>
    <row r="52" spans="2:119" ht="13.5" thickBot="1">
      <c r="B52" s="369"/>
      <c r="C52" s="370"/>
      <c r="D52" s="370"/>
      <c r="E52" s="370"/>
      <c r="F52" s="370"/>
      <c r="G52" s="370"/>
      <c r="H52" s="370"/>
      <c r="I52" s="371"/>
      <c r="L52" s="369"/>
      <c r="M52" s="370"/>
      <c r="N52" s="370"/>
      <c r="O52" s="370"/>
      <c r="P52" s="370"/>
      <c r="Q52" s="370"/>
      <c r="R52" s="370"/>
      <c r="S52" s="371"/>
      <c r="V52" s="369"/>
      <c r="W52" s="370"/>
      <c r="X52" s="370"/>
      <c r="Y52" s="370"/>
      <c r="Z52" s="370"/>
      <c r="AA52" s="370"/>
      <c r="AB52" s="370"/>
      <c r="AC52" s="371"/>
      <c r="AF52" s="369"/>
      <c r="AG52" s="370"/>
      <c r="AH52" s="370"/>
      <c r="AI52" s="370"/>
      <c r="AJ52" s="370"/>
      <c r="AK52" s="370"/>
      <c r="AL52" s="370"/>
      <c r="AM52" s="371"/>
      <c r="AP52" s="369"/>
      <c r="AQ52" s="370"/>
      <c r="AR52" s="370"/>
      <c r="AS52" s="370"/>
      <c r="AT52" s="370"/>
      <c r="AU52" s="370"/>
      <c r="AV52" s="370"/>
      <c r="AW52" s="371"/>
      <c r="AZ52" s="369"/>
      <c r="BA52" s="370"/>
      <c r="BB52" s="370"/>
      <c r="BC52" s="370"/>
      <c r="BD52" s="370"/>
      <c r="BE52" s="370"/>
      <c r="BF52" s="370"/>
      <c r="BG52" s="371"/>
      <c r="BJ52" s="369"/>
      <c r="BK52" s="370"/>
      <c r="BL52" s="370"/>
      <c r="BM52" s="370"/>
      <c r="BN52" s="370"/>
      <c r="BO52" s="370"/>
      <c r="BP52" s="370"/>
      <c r="BQ52" s="371"/>
      <c r="BT52" s="369"/>
      <c r="BU52" s="370"/>
      <c r="BV52" s="370"/>
      <c r="BW52" s="370"/>
      <c r="BX52" s="370"/>
      <c r="BY52" s="370"/>
      <c r="BZ52" s="370"/>
      <c r="CA52" s="371"/>
      <c r="CD52" s="369"/>
      <c r="CE52" s="370"/>
      <c r="CF52" s="370"/>
      <c r="CG52" s="370"/>
      <c r="CH52" s="370"/>
      <c r="CI52" s="370"/>
      <c r="CJ52" s="370"/>
      <c r="CK52" s="371"/>
      <c r="CN52" s="369"/>
      <c r="CO52" s="370"/>
      <c r="CP52" s="370"/>
      <c r="CQ52" s="370"/>
      <c r="CR52" s="370"/>
      <c r="CS52" s="370"/>
      <c r="CT52" s="370"/>
      <c r="CU52" s="371"/>
      <c r="CV52" s="107"/>
      <c r="CX52" s="369"/>
      <c r="CY52" s="370"/>
      <c r="CZ52" s="370"/>
      <c r="DA52" s="370"/>
      <c r="DB52" s="370"/>
      <c r="DC52" s="370"/>
      <c r="DD52" s="370"/>
      <c r="DE52" s="371"/>
      <c r="DF52" s="107"/>
      <c r="DH52" s="369"/>
      <c r="DI52" s="370"/>
      <c r="DJ52" s="370"/>
      <c r="DK52" s="370"/>
      <c r="DL52" s="370"/>
      <c r="DM52" s="370"/>
      <c r="DN52" s="370"/>
      <c r="DO52" s="371"/>
    </row>
    <row r="53" spans="2:119" ht="12.75">
      <c r="B53" s="384" t="s">
        <v>143</v>
      </c>
      <c r="C53" s="384"/>
      <c r="D53" s="384"/>
      <c r="E53" s="384"/>
      <c r="F53" s="384"/>
      <c r="G53" s="384"/>
      <c r="H53" s="384"/>
      <c r="I53" s="384"/>
      <c r="L53" s="384" t="s">
        <v>143</v>
      </c>
      <c r="M53" s="384"/>
      <c r="N53" s="384"/>
      <c r="O53" s="384"/>
      <c r="P53" s="384"/>
      <c r="Q53" s="384"/>
      <c r="R53" s="384"/>
      <c r="S53" s="384"/>
      <c r="V53" s="384" t="s">
        <v>143</v>
      </c>
      <c r="W53" s="384"/>
      <c r="X53" s="384"/>
      <c r="Y53" s="384"/>
      <c r="Z53" s="384"/>
      <c r="AA53" s="384"/>
      <c r="AB53" s="384"/>
      <c r="AC53" s="384"/>
      <c r="AF53" s="384" t="s">
        <v>143</v>
      </c>
      <c r="AG53" s="384"/>
      <c r="AH53" s="384"/>
      <c r="AI53" s="384"/>
      <c r="AJ53" s="384"/>
      <c r="AK53" s="384"/>
      <c r="AL53" s="384"/>
      <c r="AM53" s="384"/>
      <c r="AP53" s="384" t="s">
        <v>143</v>
      </c>
      <c r="AQ53" s="384"/>
      <c r="AR53" s="384"/>
      <c r="AS53" s="384"/>
      <c r="AT53" s="384"/>
      <c r="AU53" s="384"/>
      <c r="AV53" s="384"/>
      <c r="AW53" s="384"/>
      <c r="AZ53" s="384" t="s">
        <v>143</v>
      </c>
      <c r="BA53" s="384"/>
      <c r="BB53" s="384"/>
      <c r="BC53" s="384"/>
      <c r="BD53" s="384"/>
      <c r="BE53" s="384"/>
      <c r="BF53" s="384"/>
      <c r="BG53" s="384"/>
      <c r="BJ53" s="384" t="s">
        <v>143</v>
      </c>
      <c r="BK53" s="384"/>
      <c r="BL53" s="384"/>
      <c r="BM53" s="384"/>
      <c r="BN53" s="384"/>
      <c r="BO53" s="384"/>
      <c r="BP53" s="384"/>
      <c r="BQ53" s="384"/>
      <c r="BT53" s="384" t="s">
        <v>143</v>
      </c>
      <c r="BU53" s="384"/>
      <c r="BV53" s="384"/>
      <c r="BW53" s="384"/>
      <c r="BX53" s="384"/>
      <c r="BY53" s="384"/>
      <c r="BZ53" s="384"/>
      <c r="CA53" s="384"/>
      <c r="CD53" s="384" t="s">
        <v>143</v>
      </c>
      <c r="CE53" s="384"/>
      <c r="CF53" s="384"/>
      <c r="CG53" s="384"/>
      <c r="CH53" s="384"/>
      <c r="CI53" s="384"/>
      <c r="CJ53" s="384"/>
      <c r="CK53" s="384"/>
      <c r="CN53" s="384" t="s">
        <v>143</v>
      </c>
      <c r="CO53" s="384"/>
      <c r="CP53" s="384"/>
      <c r="CQ53" s="384"/>
      <c r="CR53" s="384"/>
      <c r="CS53" s="384"/>
      <c r="CT53" s="384"/>
      <c r="CU53" s="384"/>
      <c r="CX53" s="384" t="s">
        <v>143</v>
      </c>
      <c r="CY53" s="384"/>
      <c r="CZ53" s="384"/>
      <c r="DA53" s="384"/>
      <c r="DB53" s="384"/>
      <c r="DC53" s="384"/>
      <c r="DD53" s="384"/>
      <c r="DE53" s="384"/>
      <c r="DH53" s="384" t="s">
        <v>143</v>
      </c>
      <c r="DI53" s="384"/>
      <c r="DJ53" s="384"/>
      <c r="DK53" s="384"/>
      <c r="DL53" s="384"/>
      <c r="DM53" s="384"/>
      <c r="DN53" s="384"/>
      <c r="DO53" s="384"/>
    </row>
    <row r="54" spans="2:119" ht="12.75">
      <c r="B54" s="385"/>
      <c r="C54" s="385"/>
      <c r="D54" s="385"/>
      <c r="E54" s="385"/>
      <c r="F54" s="385"/>
      <c r="G54" s="385"/>
      <c r="H54" s="385"/>
      <c r="I54" s="385"/>
      <c r="L54" s="385"/>
      <c r="M54" s="385"/>
      <c r="N54" s="385"/>
      <c r="O54" s="385"/>
      <c r="P54" s="385"/>
      <c r="Q54" s="385"/>
      <c r="R54" s="385"/>
      <c r="S54" s="385"/>
      <c r="V54" s="385"/>
      <c r="W54" s="385"/>
      <c r="X54" s="385"/>
      <c r="Y54" s="385"/>
      <c r="Z54" s="385"/>
      <c r="AA54" s="385"/>
      <c r="AB54" s="385"/>
      <c r="AC54" s="385"/>
      <c r="AF54" s="385"/>
      <c r="AG54" s="385"/>
      <c r="AH54" s="385"/>
      <c r="AI54" s="385"/>
      <c r="AJ54" s="385"/>
      <c r="AK54" s="385"/>
      <c r="AL54" s="385"/>
      <c r="AM54" s="385"/>
      <c r="AP54" s="385"/>
      <c r="AQ54" s="385"/>
      <c r="AR54" s="385"/>
      <c r="AS54" s="385"/>
      <c r="AT54" s="385"/>
      <c r="AU54" s="385"/>
      <c r="AV54" s="385"/>
      <c r="AW54" s="385"/>
      <c r="AZ54" s="385"/>
      <c r="BA54" s="385"/>
      <c r="BB54" s="385"/>
      <c r="BC54" s="385"/>
      <c r="BD54" s="385"/>
      <c r="BE54" s="385"/>
      <c r="BF54" s="385"/>
      <c r="BG54" s="385"/>
      <c r="BJ54" s="385"/>
      <c r="BK54" s="385"/>
      <c r="BL54" s="385"/>
      <c r="BM54" s="385"/>
      <c r="BN54" s="385"/>
      <c r="BO54" s="385"/>
      <c r="BP54" s="385"/>
      <c r="BQ54" s="385"/>
      <c r="BT54" s="385"/>
      <c r="BU54" s="385"/>
      <c r="BV54" s="385"/>
      <c r="BW54" s="385"/>
      <c r="BX54" s="385"/>
      <c r="BY54" s="385"/>
      <c r="BZ54" s="385"/>
      <c r="CA54" s="385"/>
      <c r="CD54" s="385"/>
      <c r="CE54" s="385"/>
      <c r="CF54" s="385"/>
      <c r="CG54" s="385"/>
      <c r="CH54" s="385"/>
      <c r="CI54" s="385"/>
      <c r="CJ54" s="385"/>
      <c r="CK54" s="385"/>
      <c r="CN54" s="385"/>
      <c r="CO54" s="385"/>
      <c r="CP54" s="385"/>
      <c r="CQ54" s="385"/>
      <c r="CR54" s="385"/>
      <c r="CS54" s="385"/>
      <c r="CT54" s="385"/>
      <c r="CU54" s="385"/>
      <c r="CX54" s="385"/>
      <c r="CY54" s="385"/>
      <c r="CZ54" s="385"/>
      <c r="DA54" s="385"/>
      <c r="DB54" s="385"/>
      <c r="DC54" s="385"/>
      <c r="DD54" s="385"/>
      <c r="DE54" s="385"/>
      <c r="DH54" s="385"/>
      <c r="DI54" s="385"/>
      <c r="DJ54" s="385"/>
      <c r="DK54" s="385"/>
      <c r="DL54" s="385"/>
      <c r="DM54" s="385"/>
      <c r="DN54" s="385"/>
      <c r="DO54" s="385"/>
    </row>
    <row r="58" spans="3:9" ht="12.75" hidden="1">
      <c r="C58" t="e">
        <f>D5</f>
        <v>#REF!</v>
      </c>
      <c r="D58" t="e">
        <f aca="true" t="shared" si="24" ref="D58:I58">+C58+1</f>
        <v>#REF!</v>
      </c>
      <c r="E58" t="e">
        <f t="shared" si="24"/>
        <v>#REF!</v>
      </c>
      <c r="F58" t="e">
        <f t="shared" si="24"/>
        <v>#REF!</v>
      </c>
      <c r="G58" t="e">
        <f t="shared" si="24"/>
        <v>#REF!</v>
      </c>
      <c r="H58" t="e">
        <f t="shared" si="24"/>
        <v>#REF!</v>
      </c>
      <c r="I58" t="e">
        <f t="shared" si="24"/>
        <v>#REF!</v>
      </c>
    </row>
    <row r="59" spans="1:9" ht="12.75" hidden="1">
      <c r="A59">
        <v>1</v>
      </c>
      <c r="B59" t="e">
        <f>#REF!</f>
        <v>#REF!</v>
      </c>
      <c r="C59" t="e">
        <f aca="true" ca="1" t="shared" si="25" ref="C59:I70">IF(C$58&lt;=OFFSET($D$6,0,($A59-1)*10),OFFSET($F$45,0,($A59-1)*10),OFFSET($I$45,0,($A59-1)*10))</f>
        <v>#REF!</v>
      </c>
      <c r="D59" t="e">
        <f ca="1" t="shared" si="25"/>
        <v>#REF!</v>
      </c>
      <c r="E59" t="e">
        <f ca="1" t="shared" si="25"/>
        <v>#REF!</v>
      </c>
      <c r="F59" t="e">
        <f ca="1" t="shared" si="25"/>
        <v>#REF!</v>
      </c>
      <c r="G59" t="e">
        <f ca="1" t="shared" si="25"/>
        <v>#REF!</v>
      </c>
      <c r="H59" t="e">
        <f ca="1" t="shared" si="25"/>
        <v>#REF!</v>
      </c>
      <c r="I59" t="e">
        <f ca="1" t="shared" si="25"/>
        <v>#REF!</v>
      </c>
    </row>
    <row r="60" spans="1:9" ht="12.75" hidden="1">
      <c r="A60">
        <v>2</v>
      </c>
      <c r="B60" t="e">
        <f>#REF!</f>
        <v>#REF!</v>
      </c>
      <c r="C60" t="e">
        <f ca="1" t="shared" si="25"/>
        <v>#REF!</v>
      </c>
      <c r="D60" t="e">
        <f ca="1" t="shared" si="25"/>
        <v>#REF!</v>
      </c>
      <c r="E60" t="e">
        <f ca="1" t="shared" si="25"/>
        <v>#REF!</v>
      </c>
      <c r="F60" t="e">
        <f ca="1" t="shared" si="25"/>
        <v>#REF!</v>
      </c>
      <c r="G60" t="e">
        <f ca="1" t="shared" si="25"/>
        <v>#REF!</v>
      </c>
      <c r="H60" t="e">
        <f ca="1" t="shared" si="25"/>
        <v>#REF!</v>
      </c>
      <c r="I60" t="e">
        <f ca="1" t="shared" si="25"/>
        <v>#REF!</v>
      </c>
    </row>
    <row r="61" spans="1:9" ht="12.75" hidden="1">
      <c r="A61">
        <v>3</v>
      </c>
      <c r="B61" t="e">
        <f>#REF!</f>
        <v>#REF!</v>
      </c>
      <c r="C61" t="e">
        <f ca="1" t="shared" si="25"/>
        <v>#REF!</v>
      </c>
      <c r="D61" t="e">
        <f ca="1" t="shared" si="25"/>
        <v>#REF!</v>
      </c>
      <c r="E61" t="e">
        <f ca="1" t="shared" si="25"/>
        <v>#REF!</v>
      </c>
      <c r="F61" t="e">
        <f ca="1" t="shared" si="25"/>
        <v>#REF!</v>
      </c>
      <c r="G61" t="e">
        <f ca="1" t="shared" si="25"/>
        <v>#REF!</v>
      </c>
      <c r="H61" t="e">
        <f ca="1" t="shared" si="25"/>
        <v>#REF!</v>
      </c>
      <c r="I61" t="e">
        <f ca="1" t="shared" si="25"/>
        <v>#REF!</v>
      </c>
    </row>
    <row r="62" spans="1:9" ht="12.75" hidden="1">
      <c r="A62">
        <v>4</v>
      </c>
      <c r="B62" t="e">
        <f>#REF!</f>
        <v>#REF!</v>
      </c>
      <c r="C62" t="e">
        <f ca="1" t="shared" si="25"/>
        <v>#REF!</v>
      </c>
      <c r="D62" t="e">
        <f ca="1" t="shared" si="25"/>
        <v>#REF!</v>
      </c>
      <c r="E62" t="e">
        <f ca="1" t="shared" si="25"/>
        <v>#REF!</v>
      </c>
      <c r="F62" t="e">
        <f ca="1" t="shared" si="25"/>
        <v>#REF!</v>
      </c>
      <c r="G62" t="e">
        <f ca="1" t="shared" si="25"/>
        <v>#REF!</v>
      </c>
      <c r="H62" t="e">
        <f ca="1" t="shared" si="25"/>
        <v>#REF!</v>
      </c>
      <c r="I62" t="e">
        <f ca="1" t="shared" si="25"/>
        <v>#REF!</v>
      </c>
    </row>
    <row r="63" spans="1:9" ht="12.75" hidden="1">
      <c r="A63">
        <v>5</v>
      </c>
      <c r="B63" t="e">
        <f>#REF!</f>
        <v>#REF!</v>
      </c>
      <c r="C63" t="e">
        <f ca="1" t="shared" si="25"/>
        <v>#REF!</v>
      </c>
      <c r="D63" t="e">
        <f ca="1" t="shared" si="25"/>
        <v>#REF!</v>
      </c>
      <c r="E63" t="e">
        <f ca="1" t="shared" si="25"/>
        <v>#REF!</v>
      </c>
      <c r="F63" t="e">
        <f ca="1" t="shared" si="25"/>
        <v>#REF!</v>
      </c>
      <c r="G63" t="e">
        <f ca="1" t="shared" si="25"/>
        <v>#REF!</v>
      </c>
      <c r="H63" t="e">
        <f ca="1" t="shared" si="25"/>
        <v>#REF!</v>
      </c>
      <c r="I63" t="e">
        <f ca="1" t="shared" si="25"/>
        <v>#REF!</v>
      </c>
    </row>
    <row r="64" spans="1:9" ht="12.75" hidden="1">
      <c r="A64">
        <v>6</v>
      </c>
      <c r="B64" t="e">
        <f>#REF!</f>
        <v>#REF!</v>
      </c>
      <c r="C64" t="e">
        <f ca="1" t="shared" si="25"/>
        <v>#REF!</v>
      </c>
      <c r="D64" t="e">
        <f ca="1" t="shared" si="25"/>
        <v>#REF!</v>
      </c>
      <c r="E64" t="e">
        <f ca="1" t="shared" si="25"/>
        <v>#REF!</v>
      </c>
      <c r="F64" t="e">
        <f ca="1" t="shared" si="25"/>
        <v>#REF!</v>
      </c>
      <c r="G64" t="e">
        <f ca="1" t="shared" si="25"/>
        <v>#REF!</v>
      </c>
      <c r="H64" t="e">
        <f ca="1" t="shared" si="25"/>
        <v>#REF!</v>
      </c>
      <c r="I64" t="e">
        <f ca="1" t="shared" si="25"/>
        <v>#REF!</v>
      </c>
    </row>
    <row r="65" spans="1:9" ht="12.75" hidden="1">
      <c r="A65">
        <v>7</v>
      </c>
      <c r="B65" t="e">
        <f>#REF!</f>
        <v>#REF!</v>
      </c>
      <c r="C65" t="e">
        <f ca="1" t="shared" si="25"/>
        <v>#REF!</v>
      </c>
      <c r="D65" t="e">
        <f ca="1" t="shared" si="25"/>
        <v>#REF!</v>
      </c>
      <c r="E65" t="e">
        <f ca="1" t="shared" si="25"/>
        <v>#REF!</v>
      </c>
      <c r="F65" t="e">
        <f ca="1" t="shared" si="25"/>
        <v>#REF!</v>
      </c>
      <c r="G65" t="e">
        <f ca="1" t="shared" si="25"/>
        <v>#REF!</v>
      </c>
      <c r="H65" t="e">
        <f ca="1" t="shared" si="25"/>
        <v>#REF!</v>
      </c>
      <c r="I65" t="e">
        <f ca="1" t="shared" si="25"/>
        <v>#REF!</v>
      </c>
    </row>
    <row r="66" spans="1:9" ht="12.75" hidden="1">
      <c r="A66">
        <v>8</v>
      </c>
      <c r="B66" t="e">
        <f>#REF!</f>
        <v>#REF!</v>
      </c>
      <c r="C66" t="e">
        <f ca="1" t="shared" si="25"/>
        <v>#REF!</v>
      </c>
      <c r="D66" t="e">
        <f ca="1" t="shared" si="25"/>
        <v>#REF!</v>
      </c>
      <c r="E66" t="e">
        <f ca="1" t="shared" si="25"/>
        <v>#REF!</v>
      </c>
      <c r="F66" t="e">
        <f ca="1" t="shared" si="25"/>
        <v>#REF!</v>
      </c>
      <c r="G66" t="e">
        <f ca="1" t="shared" si="25"/>
        <v>#REF!</v>
      </c>
      <c r="H66" t="e">
        <f ca="1" t="shared" si="25"/>
        <v>#REF!</v>
      </c>
      <c r="I66" t="e">
        <f ca="1" t="shared" si="25"/>
        <v>#REF!</v>
      </c>
    </row>
    <row r="67" spans="1:9" ht="12.75" hidden="1">
      <c r="A67">
        <v>9</v>
      </c>
      <c r="B67" t="e">
        <f>#REF!</f>
        <v>#REF!</v>
      </c>
      <c r="C67" t="e">
        <f ca="1" t="shared" si="25"/>
        <v>#REF!</v>
      </c>
      <c r="D67" t="e">
        <f ca="1" t="shared" si="25"/>
        <v>#REF!</v>
      </c>
      <c r="E67" t="e">
        <f ca="1" t="shared" si="25"/>
        <v>#REF!</v>
      </c>
      <c r="F67" t="e">
        <f ca="1" t="shared" si="25"/>
        <v>#REF!</v>
      </c>
      <c r="G67" t="e">
        <f ca="1" t="shared" si="25"/>
        <v>#REF!</v>
      </c>
      <c r="H67" t="e">
        <f ca="1" t="shared" si="25"/>
        <v>#REF!</v>
      </c>
      <c r="I67" t="e">
        <f ca="1" t="shared" si="25"/>
        <v>#REF!</v>
      </c>
    </row>
    <row r="68" spans="1:9" ht="12.75" hidden="1">
      <c r="A68">
        <v>10</v>
      </c>
      <c r="B68" t="e">
        <f>#REF!</f>
        <v>#REF!</v>
      </c>
      <c r="C68" t="e">
        <f ca="1" t="shared" si="25"/>
        <v>#REF!</v>
      </c>
      <c r="D68" t="e">
        <f ca="1" t="shared" si="25"/>
        <v>#REF!</v>
      </c>
      <c r="E68" t="e">
        <f ca="1" t="shared" si="25"/>
        <v>#REF!</v>
      </c>
      <c r="F68" t="e">
        <f ca="1" t="shared" si="25"/>
        <v>#REF!</v>
      </c>
      <c r="G68" t="e">
        <f ca="1" t="shared" si="25"/>
        <v>#REF!</v>
      </c>
      <c r="H68" t="e">
        <f ca="1" t="shared" si="25"/>
        <v>#REF!</v>
      </c>
      <c r="I68" t="e">
        <f ca="1" t="shared" si="25"/>
        <v>#REF!</v>
      </c>
    </row>
    <row r="69" spans="1:9" ht="12.75" hidden="1">
      <c r="A69">
        <v>11</v>
      </c>
      <c r="B69" t="e">
        <f>#REF!</f>
        <v>#REF!</v>
      </c>
      <c r="C69" t="e">
        <f ca="1" t="shared" si="25"/>
        <v>#REF!</v>
      </c>
      <c r="D69" t="e">
        <f ca="1" t="shared" si="25"/>
        <v>#REF!</v>
      </c>
      <c r="E69" t="e">
        <f ca="1" t="shared" si="25"/>
        <v>#REF!</v>
      </c>
      <c r="F69" t="e">
        <f ca="1" t="shared" si="25"/>
        <v>#REF!</v>
      </c>
      <c r="G69" t="e">
        <f ca="1" t="shared" si="25"/>
        <v>#REF!</v>
      </c>
      <c r="H69" t="e">
        <f ca="1" t="shared" si="25"/>
        <v>#REF!</v>
      </c>
      <c r="I69" t="e">
        <f ca="1" t="shared" si="25"/>
        <v>#REF!</v>
      </c>
    </row>
    <row r="70" spans="1:9" ht="12.75" hidden="1">
      <c r="A70">
        <v>12</v>
      </c>
      <c r="B70" t="e">
        <f>#REF!</f>
        <v>#REF!</v>
      </c>
      <c r="C70" t="e">
        <f ca="1" t="shared" si="25"/>
        <v>#REF!</v>
      </c>
      <c r="D70" t="e">
        <f ca="1" t="shared" si="25"/>
        <v>#REF!</v>
      </c>
      <c r="E70" t="e">
        <f ca="1" t="shared" si="25"/>
        <v>#REF!</v>
      </c>
      <c r="F70" t="e">
        <f ca="1" t="shared" si="25"/>
        <v>#REF!</v>
      </c>
      <c r="G70" t="e">
        <f ca="1" t="shared" si="25"/>
        <v>#REF!</v>
      </c>
      <c r="H70" t="e">
        <f ca="1" t="shared" si="25"/>
        <v>#REF!</v>
      </c>
      <c r="I70" t="e">
        <f ca="1" t="shared" si="25"/>
        <v>#REF!</v>
      </c>
    </row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</sheetData>
  <sheetProtection formatCells="0" formatColumns="0" formatRows="0" insertColumns="0" insertRows="0" insertHyperlinks="0" deleteColumns="0" deleteRows="0" sort="0" autoFilter="0" pivotTables="0"/>
  <mergeCells count="108">
    <mergeCell ref="CX53:DE54"/>
    <mergeCell ref="DH53:DO54"/>
    <mergeCell ref="AP53:AW54"/>
    <mergeCell ref="AZ53:BG54"/>
    <mergeCell ref="BJ53:BQ54"/>
    <mergeCell ref="BT53:CA54"/>
    <mergeCell ref="CD53:CK54"/>
    <mergeCell ref="CN53:CU54"/>
    <mergeCell ref="DH48:DO52"/>
    <mergeCell ref="DI2:DO2"/>
    <mergeCell ref="DK17:DK19"/>
    <mergeCell ref="DL17:DL19"/>
    <mergeCell ref="DN17:DN19"/>
    <mergeCell ref="DO17:DO19"/>
    <mergeCell ref="DI3:DL4"/>
    <mergeCell ref="DM3:DO4"/>
    <mergeCell ref="CX48:DE52"/>
    <mergeCell ref="CO2:CU2"/>
    <mergeCell ref="CQ17:CQ19"/>
    <mergeCell ref="CR17:CR19"/>
    <mergeCell ref="CN48:CU52"/>
    <mergeCell ref="CY2:DE2"/>
    <mergeCell ref="DA17:DA19"/>
    <mergeCell ref="DB17:DB19"/>
    <mergeCell ref="DD17:DD19"/>
    <mergeCell ref="DE17:DE19"/>
    <mergeCell ref="B53:I54"/>
    <mergeCell ref="L53:S54"/>
    <mergeCell ref="V53:AC54"/>
    <mergeCell ref="AF53:AM54"/>
    <mergeCell ref="AV17:AV19"/>
    <mergeCell ref="AW17:AW19"/>
    <mergeCell ref="F17:F19"/>
    <mergeCell ref="H17:H19"/>
    <mergeCell ref="B48:I52"/>
    <mergeCell ref="E17:E19"/>
    <mergeCell ref="BP17:BP19"/>
    <mergeCell ref="BQ17:BQ19"/>
    <mergeCell ref="CT17:CT19"/>
    <mergeCell ref="CU17:CU19"/>
    <mergeCell ref="I17:I19"/>
    <mergeCell ref="C2:I2"/>
    <mergeCell ref="AS17:AS19"/>
    <mergeCell ref="AT17:AT19"/>
    <mergeCell ref="AB17:AB19"/>
    <mergeCell ref="AC17:AC19"/>
    <mergeCell ref="C3:F4"/>
    <mergeCell ref="G3:I4"/>
    <mergeCell ref="BK3:BN4"/>
    <mergeCell ref="BO3:BQ4"/>
    <mergeCell ref="W3:Z4"/>
    <mergeCell ref="AA3:AC4"/>
    <mergeCell ref="AG3:AJ4"/>
    <mergeCell ref="AK3:AM4"/>
    <mergeCell ref="BA3:BD4"/>
    <mergeCell ref="BE3:BG4"/>
    <mergeCell ref="M2:S2"/>
    <mergeCell ref="O17:O19"/>
    <mergeCell ref="P17:P19"/>
    <mergeCell ref="R17:R19"/>
    <mergeCell ref="S17:S19"/>
    <mergeCell ref="L48:S52"/>
    <mergeCell ref="M3:P4"/>
    <mergeCell ref="Q3:S4"/>
    <mergeCell ref="V48:AC52"/>
    <mergeCell ref="AG2:AM2"/>
    <mergeCell ref="AI17:AI19"/>
    <mergeCell ref="AJ17:AJ19"/>
    <mergeCell ref="AL17:AL19"/>
    <mergeCell ref="AM17:AM19"/>
    <mergeCell ref="AF48:AM52"/>
    <mergeCell ref="W2:AC2"/>
    <mergeCell ref="Y17:Y19"/>
    <mergeCell ref="Z17:Z19"/>
    <mergeCell ref="AZ48:BG52"/>
    <mergeCell ref="AQ2:AW2"/>
    <mergeCell ref="AQ3:AT4"/>
    <mergeCell ref="AU3:AW4"/>
    <mergeCell ref="AP48:AW52"/>
    <mergeCell ref="BA2:BG2"/>
    <mergeCell ref="BC17:BC19"/>
    <mergeCell ref="BD17:BD19"/>
    <mergeCell ref="BF17:BF19"/>
    <mergeCell ref="BG17:BG19"/>
    <mergeCell ref="CD48:CK52"/>
    <mergeCell ref="CE2:CK2"/>
    <mergeCell ref="CG17:CG19"/>
    <mergeCell ref="CH17:CH19"/>
    <mergeCell ref="CJ17:CJ19"/>
    <mergeCell ref="CK17:CK19"/>
    <mergeCell ref="BT48:CA52"/>
    <mergeCell ref="BK2:BQ2"/>
    <mergeCell ref="BM17:BM19"/>
    <mergeCell ref="BN17:BN19"/>
    <mergeCell ref="BJ48:BQ52"/>
    <mergeCell ref="BU2:CA2"/>
    <mergeCell ref="BW17:BW19"/>
    <mergeCell ref="BX17:BX19"/>
    <mergeCell ref="BZ17:BZ19"/>
    <mergeCell ref="CA17:CA19"/>
    <mergeCell ref="CY3:DB4"/>
    <mergeCell ref="DC3:DE4"/>
    <mergeCell ref="BU3:BX4"/>
    <mergeCell ref="BY3:CA4"/>
    <mergeCell ref="CE3:CH4"/>
    <mergeCell ref="CI3:CK4"/>
    <mergeCell ref="CO3:CR4"/>
    <mergeCell ref="CS3:CU4"/>
  </mergeCells>
  <printOptions/>
  <pageMargins left="0.35" right="0.35" top="1" bottom="1" header="0.5" footer="0.5"/>
  <pageSetup horizontalDpi="600" verticalDpi="600" orientation="portrait" paperSize="9" scale="9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64"/>
  <sheetViews>
    <sheetView view="pageBreakPreview" zoomScaleSheetLayoutView="100" zoomScalePageLayoutView="0" workbookViewId="0" topLeftCell="CJ1">
      <selection activeCell="L32" sqref="L32"/>
    </sheetView>
  </sheetViews>
  <sheetFormatPr defaultColWidth="9.140625" defaultRowHeight="12.75"/>
  <cols>
    <col min="1" max="1" width="3.140625" style="0" customWidth="1"/>
    <col min="2" max="2" width="32.421875" style="0" customWidth="1"/>
    <col min="3" max="3" width="7.28125" style="0" customWidth="1"/>
    <col min="4" max="4" width="7.8515625" style="0" customWidth="1"/>
    <col min="5" max="5" width="8.7109375" style="0" customWidth="1"/>
    <col min="6" max="6" width="8.421875" style="0" customWidth="1"/>
    <col min="7" max="7" width="7.8515625" style="0" customWidth="1"/>
    <col min="8" max="8" width="8.00390625" style="0" customWidth="1"/>
    <col min="9" max="9" width="7.8515625" style="0" customWidth="1"/>
    <col min="10" max="10" width="2.00390625" style="0" customWidth="1"/>
    <col min="11" max="11" width="3.421875" style="0" customWidth="1"/>
    <col min="12" max="12" width="31.7109375" style="0" customWidth="1"/>
    <col min="13" max="13" width="6.7109375" style="0" customWidth="1"/>
    <col min="16" max="17" width="8.00390625" style="0" customWidth="1"/>
    <col min="18" max="18" width="8.421875" style="0" customWidth="1"/>
    <col min="19" max="19" width="8.00390625" style="0" customWidth="1"/>
    <col min="20" max="21" width="3.421875" style="0" customWidth="1"/>
    <col min="22" max="22" width="31.57421875" style="0" customWidth="1"/>
    <col min="23" max="23" width="7.28125" style="0" customWidth="1"/>
    <col min="25" max="25" width="8.57421875" style="0" customWidth="1"/>
    <col min="27" max="27" width="7.421875" style="0" customWidth="1"/>
    <col min="28" max="28" width="8.28125" style="0" customWidth="1"/>
    <col min="29" max="29" width="8.00390625" style="0" customWidth="1"/>
    <col min="30" max="31" width="2.421875" style="0" customWidth="1"/>
    <col min="32" max="32" width="31.7109375" style="0" customWidth="1"/>
    <col min="33" max="33" width="7.7109375" style="0" customWidth="1"/>
    <col min="34" max="34" width="8.00390625" style="0" customWidth="1"/>
    <col min="35" max="35" width="8.28125" style="0" customWidth="1"/>
    <col min="37" max="37" width="7.8515625" style="0" customWidth="1"/>
    <col min="38" max="38" width="8.57421875" style="0" customWidth="1"/>
    <col min="40" max="40" width="2.140625" style="0" customWidth="1"/>
    <col min="41" max="41" width="2.140625" style="0" hidden="1" customWidth="1"/>
    <col min="42" max="42" width="31.7109375" style="0" hidden="1" customWidth="1"/>
    <col min="43" max="43" width="7.28125" style="0" hidden="1" customWidth="1"/>
    <col min="44" max="44" width="8.140625" style="0" hidden="1" customWidth="1"/>
    <col min="45" max="46" width="8.57421875" style="0" hidden="1" customWidth="1"/>
    <col min="47" max="47" width="8.00390625" style="0" hidden="1" customWidth="1"/>
    <col min="48" max="48" width="8.57421875" style="0" hidden="1" customWidth="1"/>
    <col min="49" max="49" width="0" style="0" hidden="1" customWidth="1"/>
    <col min="50" max="51" width="3.28125" style="0" hidden="1" customWidth="1"/>
    <col min="52" max="52" width="32.00390625" style="0" hidden="1" customWidth="1"/>
    <col min="53" max="53" width="6.8515625" style="0" hidden="1" customWidth="1"/>
    <col min="54" max="54" width="8.28125" style="0" hidden="1" customWidth="1"/>
    <col min="55" max="55" width="0" style="0" hidden="1" customWidth="1"/>
    <col min="56" max="56" width="8.7109375" style="0" hidden="1" customWidth="1"/>
    <col min="57" max="57" width="7.421875" style="0" hidden="1" customWidth="1"/>
    <col min="58" max="58" width="8.8515625" style="0" hidden="1" customWidth="1"/>
    <col min="59" max="59" width="8.28125" style="0" hidden="1" customWidth="1"/>
    <col min="60" max="60" width="2.8515625" style="0" hidden="1" customWidth="1"/>
    <col min="61" max="61" width="2.8515625" style="0" customWidth="1"/>
    <col min="62" max="62" width="34.00390625" style="0" customWidth="1"/>
    <col min="63" max="63" width="7.140625" style="0" customWidth="1"/>
    <col min="64" max="64" width="7.7109375" style="0" customWidth="1"/>
    <col min="65" max="65" width="8.57421875" style="0" customWidth="1"/>
    <col min="66" max="66" width="8.140625" style="0" customWidth="1"/>
    <col min="67" max="67" width="7.421875" style="0" customWidth="1"/>
    <col min="69" max="69" width="8.57421875" style="0" customWidth="1"/>
    <col min="70" max="71" width="2.8515625" style="0" customWidth="1"/>
    <col min="72" max="72" width="34.140625" style="0" customWidth="1"/>
    <col min="73" max="73" width="7.28125" style="0" customWidth="1"/>
    <col min="74" max="74" width="8.00390625" style="0" customWidth="1"/>
    <col min="75" max="75" width="8.421875" style="0" customWidth="1"/>
    <col min="76" max="76" width="8.00390625" style="0" customWidth="1"/>
    <col min="77" max="77" width="7.8515625" style="0" customWidth="1"/>
    <col min="78" max="78" width="9.00390625" style="0" customWidth="1"/>
    <col min="79" max="79" width="8.421875" style="0" customWidth="1"/>
    <col min="80" max="81" width="2.7109375" style="0" customWidth="1"/>
    <col min="82" max="82" width="34.140625" style="0" customWidth="1"/>
    <col min="83" max="84" width="7.8515625" style="0" customWidth="1"/>
    <col min="85" max="85" width="8.7109375" style="0" customWidth="1"/>
    <col min="86" max="86" width="8.140625" style="0" customWidth="1"/>
    <col min="87" max="87" width="7.421875" style="0" customWidth="1"/>
    <col min="89" max="89" width="8.421875" style="0" customWidth="1"/>
    <col min="90" max="91" width="2.28125" style="0" customWidth="1"/>
    <col min="92" max="92" width="33.8515625" style="0" customWidth="1"/>
    <col min="93" max="93" width="7.57421875" style="0" customWidth="1"/>
    <col min="94" max="94" width="8.421875" style="0" customWidth="1"/>
    <col min="95" max="95" width="8.7109375" style="0" customWidth="1"/>
    <col min="96" max="96" width="8.00390625" style="0" customWidth="1"/>
    <col min="97" max="97" width="7.57421875" style="0" customWidth="1"/>
    <col min="99" max="99" width="7.57421875" style="0" customWidth="1"/>
    <col min="100" max="100" width="2.421875" style="0" customWidth="1"/>
  </cols>
  <sheetData>
    <row r="1" spans="2:92" ht="13.5" thickBot="1">
      <c r="B1" s="89" t="s">
        <v>128</v>
      </c>
      <c r="L1" s="89" t="s">
        <v>129</v>
      </c>
      <c r="V1" s="89" t="s">
        <v>130</v>
      </c>
      <c r="AF1" s="89" t="s">
        <v>131</v>
      </c>
      <c r="AP1" s="89" t="s">
        <v>106</v>
      </c>
      <c r="AZ1" s="89" t="s">
        <v>106</v>
      </c>
      <c r="BJ1" s="89" t="s">
        <v>141</v>
      </c>
      <c r="BT1" s="89" t="s">
        <v>142</v>
      </c>
      <c r="CD1" s="89" t="s">
        <v>159</v>
      </c>
      <c r="CN1" s="89" t="s">
        <v>160</v>
      </c>
    </row>
    <row r="2" spans="2:99" ht="13.5" thickBot="1">
      <c r="B2" t="s">
        <v>96</v>
      </c>
      <c r="C2" s="372" t="e">
        <f>#REF!</f>
        <v>#REF!</v>
      </c>
      <c r="D2" s="373"/>
      <c r="E2" s="373"/>
      <c r="F2" s="373"/>
      <c r="G2" s="373"/>
      <c r="H2" s="373"/>
      <c r="I2" s="374"/>
      <c r="L2" t="s">
        <v>96</v>
      </c>
      <c r="M2" s="372" t="e">
        <f>#REF!</f>
        <v>#REF!</v>
      </c>
      <c r="N2" s="373"/>
      <c r="O2" s="373"/>
      <c r="P2" s="373"/>
      <c r="Q2" s="373"/>
      <c r="R2" s="373"/>
      <c r="S2" s="374"/>
      <c r="V2" t="s">
        <v>96</v>
      </c>
      <c r="W2" s="372" t="e">
        <f>#REF!</f>
        <v>#REF!</v>
      </c>
      <c r="X2" s="373"/>
      <c r="Y2" s="373"/>
      <c r="Z2" s="373"/>
      <c r="AA2" s="373"/>
      <c r="AB2" s="373"/>
      <c r="AC2" s="374"/>
      <c r="AF2" t="s">
        <v>96</v>
      </c>
      <c r="AG2" s="372" t="e">
        <f>#REF!</f>
        <v>#REF!</v>
      </c>
      <c r="AH2" s="373"/>
      <c r="AI2" s="373"/>
      <c r="AJ2" s="373"/>
      <c r="AK2" s="373"/>
      <c r="AL2" s="373"/>
      <c r="AM2" s="374"/>
      <c r="AP2" t="s">
        <v>96</v>
      </c>
      <c r="AQ2" s="372" t="e">
        <f>#REF!</f>
        <v>#REF!</v>
      </c>
      <c r="AR2" s="373"/>
      <c r="AS2" s="373"/>
      <c r="AT2" s="373"/>
      <c r="AU2" s="373"/>
      <c r="AV2" s="373"/>
      <c r="AW2" s="374"/>
      <c r="AZ2" t="s">
        <v>96</v>
      </c>
      <c r="BA2" s="372" t="e">
        <f>#REF!</f>
        <v>#REF!</v>
      </c>
      <c r="BB2" s="373"/>
      <c r="BC2" s="373"/>
      <c r="BD2" s="373"/>
      <c r="BE2" s="373"/>
      <c r="BF2" s="373"/>
      <c r="BG2" s="374"/>
      <c r="BJ2" t="s">
        <v>96</v>
      </c>
      <c r="BK2" s="372" t="e">
        <f>#REF!</f>
        <v>#REF!</v>
      </c>
      <c r="BL2" s="373"/>
      <c r="BM2" s="373"/>
      <c r="BN2" s="373"/>
      <c r="BO2" s="373"/>
      <c r="BP2" s="373"/>
      <c r="BQ2" s="374"/>
      <c r="BT2" t="s">
        <v>96</v>
      </c>
      <c r="BU2" s="372" t="e">
        <f>#REF!</f>
        <v>#REF!</v>
      </c>
      <c r="BV2" s="373"/>
      <c r="BW2" s="373"/>
      <c r="BX2" s="373"/>
      <c r="BY2" s="373"/>
      <c r="BZ2" s="373"/>
      <c r="CA2" s="374"/>
      <c r="CD2" t="s">
        <v>96</v>
      </c>
      <c r="CE2" s="372" t="e">
        <f>#REF!</f>
        <v>#REF!</v>
      </c>
      <c r="CF2" s="373"/>
      <c r="CG2" s="373"/>
      <c r="CH2" s="373"/>
      <c r="CI2" s="373"/>
      <c r="CJ2" s="373"/>
      <c r="CK2" s="374"/>
      <c r="CN2" t="s">
        <v>96</v>
      </c>
      <c r="CO2" s="372" t="e">
        <f>#REF!</f>
        <v>#REF!</v>
      </c>
      <c r="CP2" s="373"/>
      <c r="CQ2" s="373"/>
      <c r="CR2" s="373"/>
      <c r="CS2" s="373"/>
      <c r="CT2" s="373"/>
      <c r="CU2" s="374"/>
    </row>
    <row r="3" spans="3:99" ht="12.75" customHeight="1">
      <c r="C3" s="360" t="s">
        <v>153</v>
      </c>
      <c r="D3" s="360"/>
      <c r="E3" s="360"/>
      <c r="F3" s="360"/>
      <c r="G3" s="360" t="s">
        <v>154</v>
      </c>
      <c r="H3" s="360"/>
      <c r="I3" s="360"/>
      <c r="M3" s="360" t="s">
        <v>153</v>
      </c>
      <c r="N3" s="360"/>
      <c r="O3" s="360"/>
      <c r="P3" s="360"/>
      <c r="Q3" s="360" t="s">
        <v>154</v>
      </c>
      <c r="R3" s="360"/>
      <c r="S3" s="360"/>
      <c r="W3" s="360" t="s">
        <v>153</v>
      </c>
      <c r="X3" s="360"/>
      <c r="Y3" s="360"/>
      <c r="Z3" s="360"/>
      <c r="AA3" s="360" t="s">
        <v>154</v>
      </c>
      <c r="AB3" s="360"/>
      <c r="AC3" s="360"/>
      <c r="AG3" s="360" t="s">
        <v>153</v>
      </c>
      <c r="AH3" s="360"/>
      <c r="AI3" s="360"/>
      <c r="AJ3" s="360"/>
      <c r="AK3" s="360" t="s">
        <v>154</v>
      </c>
      <c r="AL3" s="360"/>
      <c r="AM3" s="360"/>
      <c r="AQ3" s="381" t="s">
        <v>153</v>
      </c>
      <c r="AR3" s="381"/>
      <c r="AS3" s="381"/>
      <c r="AT3" s="381"/>
      <c r="AU3" s="381" t="s">
        <v>154</v>
      </c>
      <c r="AV3" s="381"/>
      <c r="AW3" s="381"/>
      <c r="BA3" s="381" t="s">
        <v>153</v>
      </c>
      <c r="BB3" s="381"/>
      <c r="BC3" s="381"/>
      <c r="BD3" s="381"/>
      <c r="BE3" s="381" t="s">
        <v>154</v>
      </c>
      <c r="BF3" s="381"/>
      <c r="BG3" s="381"/>
      <c r="BK3" s="360" t="s">
        <v>153</v>
      </c>
      <c r="BL3" s="360"/>
      <c r="BM3" s="360"/>
      <c r="BN3" s="360"/>
      <c r="BO3" s="360" t="s">
        <v>154</v>
      </c>
      <c r="BP3" s="360"/>
      <c r="BQ3" s="360"/>
      <c r="BU3" s="360" t="s">
        <v>153</v>
      </c>
      <c r="BV3" s="360"/>
      <c r="BW3" s="360"/>
      <c r="BX3" s="360"/>
      <c r="BY3" s="360" t="s">
        <v>154</v>
      </c>
      <c r="BZ3" s="360"/>
      <c r="CA3" s="360"/>
      <c r="CE3" s="360" t="s">
        <v>153</v>
      </c>
      <c r="CF3" s="360"/>
      <c r="CG3" s="360"/>
      <c r="CH3" s="360"/>
      <c r="CI3" s="360" t="s">
        <v>154</v>
      </c>
      <c r="CJ3" s="360"/>
      <c r="CK3" s="360"/>
      <c r="CO3" s="360" t="s">
        <v>153</v>
      </c>
      <c r="CP3" s="360"/>
      <c r="CQ3" s="360"/>
      <c r="CR3" s="360"/>
      <c r="CS3" s="360" t="s">
        <v>154</v>
      </c>
      <c r="CT3" s="360"/>
      <c r="CU3" s="360"/>
    </row>
    <row r="4" spans="3:99" ht="12.75">
      <c r="C4" s="361"/>
      <c r="D4" s="361"/>
      <c r="E4" s="361"/>
      <c r="F4" s="361"/>
      <c r="G4" s="362"/>
      <c r="H4" s="362"/>
      <c r="I4" s="362"/>
      <c r="M4" s="361"/>
      <c r="N4" s="361"/>
      <c r="O4" s="361"/>
      <c r="P4" s="361"/>
      <c r="Q4" s="362"/>
      <c r="R4" s="362"/>
      <c r="S4" s="362"/>
      <c r="W4" s="361"/>
      <c r="X4" s="361"/>
      <c r="Y4" s="361"/>
      <c r="Z4" s="361"/>
      <c r="AA4" s="362"/>
      <c r="AB4" s="362"/>
      <c r="AC4" s="362"/>
      <c r="AG4" s="361"/>
      <c r="AH4" s="361"/>
      <c r="AI4" s="361"/>
      <c r="AJ4" s="361"/>
      <c r="AK4" s="362"/>
      <c r="AL4" s="362"/>
      <c r="AM4" s="362"/>
      <c r="AQ4" s="382"/>
      <c r="AR4" s="382"/>
      <c r="AS4" s="382"/>
      <c r="AT4" s="382"/>
      <c r="AU4" s="383"/>
      <c r="AV4" s="383"/>
      <c r="AW4" s="383"/>
      <c r="BA4" s="382"/>
      <c r="BB4" s="382"/>
      <c r="BC4" s="382"/>
      <c r="BD4" s="382"/>
      <c r="BE4" s="383"/>
      <c r="BF4" s="383"/>
      <c r="BG4" s="383"/>
      <c r="BK4" s="361"/>
      <c r="BL4" s="361"/>
      <c r="BM4" s="361"/>
      <c r="BN4" s="361"/>
      <c r="BO4" s="362"/>
      <c r="BP4" s="362"/>
      <c r="BQ4" s="362"/>
      <c r="BU4" s="361"/>
      <c r="BV4" s="361"/>
      <c r="BW4" s="361"/>
      <c r="BX4" s="361"/>
      <c r="BY4" s="362"/>
      <c r="BZ4" s="362"/>
      <c r="CA4" s="362"/>
      <c r="CE4" s="361"/>
      <c r="CF4" s="361"/>
      <c r="CG4" s="361"/>
      <c r="CH4" s="361"/>
      <c r="CI4" s="362"/>
      <c r="CJ4" s="362"/>
      <c r="CK4" s="362"/>
      <c r="CO4" s="361"/>
      <c r="CP4" s="361"/>
      <c r="CQ4" s="361"/>
      <c r="CR4" s="361"/>
      <c r="CS4" s="362"/>
      <c r="CT4" s="362"/>
      <c r="CU4" s="362"/>
    </row>
    <row r="5" spans="3:98" ht="12.75">
      <c r="C5" s="42" t="s">
        <v>98</v>
      </c>
      <c r="D5" s="102" t="e">
        <f>#REF!</f>
        <v>#REF!</v>
      </c>
      <c r="E5" s="42"/>
      <c r="G5" s="42" t="s">
        <v>98</v>
      </c>
      <c r="H5" s="102">
        <f>D6+1</f>
        <v>2009</v>
      </c>
      <c r="M5" s="42" t="s">
        <v>98</v>
      </c>
      <c r="N5" s="102" t="e">
        <f>#REF!</f>
        <v>#REF!</v>
      </c>
      <c r="O5" s="42"/>
      <c r="Q5" s="42" t="s">
        <v>98</v>
      </c>
      <c r="R5" s="102">
        <f>N6+1</f>
        <v>2011</v>
      </c>
      <c r="W5" s="42" t="s">
        <v>98</v>
      </c>
      <c r="X5" s="102" t="e">
        <f>#REF!</f>
        <v>#REF!</v>
      </c>
      <c r="Y5" s="42"/>
      <c r="AA5" s="42" t="s">
        <v>98</v>
      </c>
      <c r="AB5" s="102">
        <f>X6+1</f>
        <v>2012</v>
      </c>
      <c r="AG5" s="42" t="s">
        <v>98</v>
      </c>
      <c r="AH5" s="102" t="e">
        <f>#REF!</f>
        <v>#REF!</v>
      </c>
      <c r="AI5" s="42"/>
      <c r="AK5" s="42" t="s">
        <v>98</v>
      </c>
      <c r="AL5" s="102">
        <f>AH6+1</f>
        <v>2010</v>
      </c>
      <c r="AQ5" s="42" t="s">
        <v>98</v>
      </c>
      <c r="AR5" s="102" t="e">
        <f>#REF!</f>
        <v>#REF!</v>
      </c>
      <c r="AS5" s="42"/>
      <c r="AU5" s="42" t="s">
        <v>98</v>
      </c>
      <c r="AV5" s="102">
        <f>AR6+1</f>
        <v>2010</v>
      </c>
      <c r="BA5" s="42" t="s">
        <v>98</v>
      </c>
      <c r="BB5" s="102" t="e">
        <f>#REF!</f>
        <v>#REF!</v>
      </c>
      <c r="BC5" s="42"/>
      <c r="BE5" s="42" t="s">
        <v>98</v>
      </c>
      <c r="BF5" s="102">
        <f>BB6+1</f>
        <v>2010</v>
      </c>
      <c r="BK5" s="42" t="s">
        <v>98</v>
      </c>
      <c r="BL5" s="102" t="e">
        <f>#REF!</f>
        <v>#REF!</v>
      </c>
      <c r="BM5" s="42"/>
      <c r="BO5" s="42" t="s">
        <v>98</v>
      </c>
      <c r="BP5" s="102">
        <f>BL6+1</f>
        <v>2009</v>
      </c>
      <c r="BU5" s="42" t="s">
        <v>98</v>
      </c>
      <c r="BV5" s="102" t="e">
        <f>#REF!</f>
        <v>#REF!</v>
      </c>
      <c r="BW5" s="42"/>
      <c r="BY5" s="42" t="s">
        <v>98</v>
      </c>
      <c r="BZ5" s="102">
        <f>BV6+1</f>
        <v>2011</v>
      </c>
      <c r="CE5" s="42" t="s">
        <v>98</v>
      </c>
      <c r="CF5" s="102" t="e">
        <f>#REF!</f>
        <v>#REF!</v>
      </c>
      <c r="CG5" s="42"/>
      <c r="CI5" s="42" t="s">
        <v>98</v>
      </c>
      <c r="CJ5" s="102">
        <f>CF6+1</f>
        <v>2012</v>
      </c>
      <c r="CO5" s="42" t="s">
        <v>98</v>
      </c>
      <c r="CP5" s="102" t="e">
        <f>#REF!</f>
        <v>#REF!</v>
      </c>
      <c r="CQ5" s="42"/>
      <c r="CS5" s="42" t="s">
        <v>98</v>
      </c>
      <c r="CT5" s="102">
        <f>CP6+1</f>
        <v>2010</v>
      </c>
    </row>
    <row r="6" spans="3:98" ht="13.5" thickBot="1">
      <c r="C6" t="s">
        <v>97</v>
      </c>
      <c r="D6" s="136">
        <v>2008</v>
      </c>
      <c r="E6" s="42"/>
      <c r="G6" t="s">
        <v>97</v>
      </c>
      <c r="H6" s="136">
        <v>2013</v>
      </c>
      <c r="M6" t="s">
        <v>97</v>
      </c>
      <c r="N6" s="136">
        <v>2010</v>
      </c>
      <c r="O6" s="42"/>
      <c r="Q6" t="s">
        <v>97</v>
      </c>
      <c r="R6" s="136">
        <v>2013</v>
      </c>
      <c r="W6" t="s">
        <v>97</v>
      </c>
      <c r="X6" s="136">
        <v>2011</v>
      </c>
      <c r="Y6" s="42"/>
      <c r="AA6" t="s">
        <v>97</v>
      </c>
      <c r="AB6" s="136">
        <v>2013</v>
      </c>
      <c r="AG6" t="s">
        <v>97</v>
      </c>
      <c r="AH6" s="136">
        <v>2009</v>
      </c>
      <c r="AI6" s="42"/>
      <c r="AK6" t="s">
        <v>97</v>
      </c>
      <c r="AL6" s="136">
        <v>2013</v>
      </c>
      <c r="AQ6" t="s">
        <v>97</v>
      </c>
      <c r="AR6" s="136">
        <v>2009</v>
      </c>
      <c r="AS6" s="42"/>
      <c r="AU6" t="s">
        <v>97</v>
      </c>
      <c r="AV6" s="136">
        <v>2009</v>
      </c>
      <c r="BA6" t="s">
        <v>97</v>
      </c>
      <c r="BB6" s="136">
        <v>2009</v>
      </c>
      <c r="BC6" s="42"/>
      <c r="BE6" t="s">
        <v>97</v>
      </c>
      <c r="BF6" s="136">
        <v>2009</v>
      </c>
      <c r="BK6" t="s">
        <v>97</v>
      </c>
      <c r="BL6" s="136">
        <v>2008</v>
      </c>
      <c r="BM6" s="42"/>
      <c r="BO6" t="s">
        <v>97</v>
      </c>
      <c r="BP6" s="136">
        <v>2013</v>
      </c>
      <c r="BU6" t="s">
        <v>97</v>
      </c>
      <c r="BV6" s="136">
        <v>2010</v>
      </c>
      <c r="BW6" s="42"/>
      <c r="BY6" t="s">
        <v>97</v>
      </c>
      <c r="BZ6" s="136">
        <v>2013</v>
      </c>
      <c r="CE6" t="s">
        <v>97</v>
      </c>
      <c r="CF6" s="136">
        <v>2011</v>
      </c>
      <c r="CG6" s="42"/>
      <c r="CI6" t="s">
        <v>97</v>
      </c>
      <c r="CJ6" s="136">
        <v>2013</v>
      </c>
      <c r="CO6" t="s">
        <v>97</v>
      </c>
      <c r="CP6" s="136">
        <v>2009</v>
      </c>
      <c r="CQ6" s="42"/>
      <c r="CS6" t="s">
        <v>97</v>
      </c>
      <c r="CT6" s="136">
        <v>2013</v>
      </c>
    </row>
    <row r="7" spans="2:99" ht="13.5" thickBot="1">
      <c r="B7" s="12" t="s">
        <v>158</v>
      </c>
      <c r="C7" s="4" t="s">
        <v>3</v>
      </c>
      <c r="D7" s="17"/>
      <c r="E7" s="17" t="s">
        <v>1</v>
      </c>
      <c r="F7" s="19"/>
      <c r="G7" s="17" t="s">
        <v>1</v>
      </c>
      <c r="H7" s="386"/>
      <c r="I7" s="374"/>
      <c r="L7" s="12" t="s">
        <v>158</v>
      </c>
      <c r="M7" s="4" t="s">
        <v>3</v>
      </c>
      <c r="N7" s="17"/>
      <c r="O7" s="17" t="s">
        <v>1</v>
      </c>
      <c r="P7" s="19"/>
      <c r="Q7" s="17" t="s">
        <v>1</v>
      </c>
      <c r="R7" s="386"/>
      <c r="S7" s="374"/>
      <c r="V7" s="12" t="s">
        <v>158</v>
      </c>
      <c r="W7" s="4" t="s">
        <v>3</v>
      </c>
      <c r="X7" s="17"/>
      <c r="Y7" s="17" t="s">
        <v>1</v>
      </c>
      <c r="Z7" s="19"/>
      <c r="AA7" s="17" t="s">
        <v>1</v>
      </c>
      <c r="AB7" s="386"/>
      <c r="AC7" s="374"/>
      <c r="AF7" s="12" t="s">
        <v>158</v>
      </c>
      <c r="AG7" s="4" t="s">
        <v>3</v>
      </c>
      <c r="AH7" s="17"/>
      <c r="AI7" s="17" t="s">
        <v>1</v>
      </c>
      <c r="AJ7" s="19"/>
      <c r="AK7" s="17" t="s">
        <v>1</v>
      </c>
      <c r="AL7" s="386"/>
      <c r="AM7" s="374"/>
      <c r="AP7" s="12" t="s">
        <v>69</v>
      </c>
      <c r="AQ7" s="4" t="s">
        <v>3</v>
      </c>
      <c r="AR7" s="17" t="s">
        <v>1</v>
      </c>
      <c r="AS7" s="22" t="s">
        <v>2</v>
      </c>
      <c r="AT7" s="19" t="s">
        <v>11</v>
      </c>
      <c r="AU7" s="17" t="s">
        <v>1</v>
      </c>
      <c r="AV7" s="22" t="s">
        <v>2</v>
      </c>
      <c r="AW7" s="19" t="s">
        <v>11</v>
      </c>
      <c r="AZ7" s="12" t="s">
        <v>69</v>
      </c>
      <c r="BA7" s="4" t="s">
        <v>3</v>
      </c>
      <c r="BB7" s="17" t="s">
        <v>1</v>
      </c>
      <c r="BC7" s="22" t="s">
        <v>2</v>
      </c>
      <c r="BD7" s="19" t="s">
        <v>11</v>
      </c>
      <c r="BE7" s="17" t="s">
        <v>1</v>
      </c>
      <c r="BF7" s="22" t="s">
        <v>2</v>
      </c>
      <c r="BG7" s="19" t="s">
        <v>11</v>
      </c>
      <c r="BJ7" s="12" t="s">
        <v>161</v>
      </c>
      <c r="BK7" s="4" t="s">
        <v>3</v>
      </c>
      <c r="BL7" s="17"/>
      <c r="BM7" s="17" t="s">
        <v>1</v>
      </c>
      <c r="BN7" s="19"/>
      <c r="BO7" s="17" t="s">
        <v>1</v>
      </c>
      <c r="BP7" s="386"/>
      <c r="BQ7" s="374"/>
      <c r="BT7" s="12" t="s">
        <v>161</v>
      </c>
      <c r="BU7" s="4" t="s">
        <v>3</v>
      </c>
      <c r="BV7" s="17"/>
      <c r="BW7" s="17" t="s">
        <v>1</v>
      </c>
      <c r="BX7" s="19"/>
      <c r="BY7" s="17" t="s">
        <v>1</v>
      </c>
      <c r="BZ7" s="386"/>
      <c r="CA7" s="374"/>
      <c r="CD7" s="12" t="s">
        <v>161</v>
      </c>
      <c r="CE7" s="4" t="s">
        <v>3</v>
      </c>
      <c r="CF7" s="17"/>
      <c r="CG7" s="17" t="s">
        <v>1</v>
      </c>
      <c r="CH7" s="19"/>
      <c r="CI7" s="17" t="s">
        <v>1</v>
      </c>
      <c r="CJ7" s="386"/>
      <c r="CK7" s="374"/>
      <c r="CN7" s="12" t="s">
        <v>161</v>
      </c>
      <c r="CO7" s="4" t="s">
        <v>3</v>
      </c>
      <c r="CP7" s="17"/>
      <c r="CQ7" s="17" t="s">
        <v>1</v>
      </c>
      <c r="CR7" s="19"/>
      <c r="CS7" s="17" t="s">
        <v>1</v>
      </c>
      <c r="CT7" s="386"/>
      <c r="CU7" s="374"/>
    </row>
    <row r="8" spans="2:99" ht="13.5" thickBot="1">
      <c r="B8" s="12" t="s">
        <v>69</v>
      </c>
      <c r="C8" s="4" t="s">
        <v>3</v>
      </c>
      <c r="D8" s="17" t="s">
        <v>1</v>
      </c>
      <c r="E8" s="22" t="s">
        <v>2</v>
      </c>
      <c r="F8" s="19" t="s">
        <v>11</v>
      </c>
      <c r="G8" s="17" t="s">
        <v>1</v>
      </c>
      <c r="H8" s="22" t="s">
        <v>2</v>
      </c>
      <c r="I8" s="19" t="s">
        <v>11</v>
      </c>
      <c r="L8" s="12" t="s">
        <v>69</v>
      </c>
      <c r="M8" s="4" t="s">
        <v>3</v>
      </c>
      <c r="N8" s="17" t="s">
        <v>1</v>
      </c>
      <c r="O8" s="22" t="s">
        <v>2</v>
      </c>
      <c r="P8" s="19" t="s">
        <v>11</v>
      </c>
      <c r="Q8" s="17" t="s">
        <v>1</v>
      </c>
      <c r="R8" s="22" t="s">
        <v>2</v>
      </c>
      <c r="S8" s="19" t="s">
        <v>11</v>
      </c>
      <c r="V8" s="12" t="s">
        <v>69</v>
      </c>
      <c r="W8" s="4" t="s">
        <v>3</v>
      </c>
      <c r="X8" s="17" t="s">
        <v>1</v>
      </c>
      <c r="Y8" s="22" t="s">
        <v>2</v>
      </c>
      <c r="Z8" s="19" t="s">
        <v>11</v>
      </c>
      <c r="AA8" s="17" t="s">
        <v>1</v>
      </c>
      <c r="AB8" s="22" t="s">
        <v>2</v>
      </c>
      <c r="AC8" s="19" t="s">
        <v>11</v>
      </c>
      <c r="AF8" s="12" t="s">
        <v>69</v>
      </c>
      <c r="AG8" s="4" t="s">
        <v>3</v>
      </c>
      <c r="AH8" s="17" t="s">
        <v>1</v>
      </c>
      <c r="AI8" s="22" t="s">
        <v>2</v>
      </c>
      <c r="AJ8" s="19" t="s">
        <v>11</v>
      </c>
      <c r="AK8" s="17" t="s">
        <v>1</v>
      </c>
      <c r="AL8" s="22" t="s">
        <v>2</v>
      </c>
      <c r="AM8" s="19" t="s">
        <v>11</v>
      </c>
      <c r="AP8" s="14" t="s">
        <v>0</v>
      </c>
      <c r="AQ8" s="14"/>
      <c r="AR8" s="15"/>
      <c r="AS8" s="23"/>
      <c r="AT8" s="20">
        <f aca="true" t="shared" si="0" ref="AT8:AT13">AR8*AS8</f>
        <v>0</v>
      </c>
      <c r="AU8" s="15"/>
      <c r="AV8" s="23"/>
      <c r="AW8" s="20">
        <f aca="true" t="shared" si="1" ref="AW8:AW13">AU8*AV8</f>
        <v>0</v>
      </c>
      <c r="AZ8" s="14" t="s">
        <v>0</v>
      </c>
      <c r="BA8" s="14"/>
      <c r="BB8" s="15"/>
      <c r="BC8" s="23"/>
      <c r="BD8" s="20">
        <f aca="true" t="shared" si="2" ref="BD8:BD13">BB8*BC8</f>
        <v>0</v>
      </c>
      <c r="BE8" s="15"/>
      <c r="BF8" s="23"/>
      <c r="BG8" s="20">
        <f aca="true" t="shared" si="3" ref="BG8:BG13">BE8*BF8</f>
        <v>0</v>
      </c>
      <c r="BJ8" s="12" t="s">
        <v>69</v>
      </c>
      <c r="BK8" s="4" t="s">
        <v>3</v>
      </c>
      <c r="BL8" s="17" t="s">
        <v>1</v>
      </c>
      <c r="BM8" s="22" t="s">
        <v>2</v>
      </c>
      <c r="BN8" s="19" t="s">
        <v>11</v>
      </c>
      <c r="BO8" s="17" t="s">
        <v>1</v>
      </c>
      <c r="BP8" s="22" t="s">
        <v>2</v>
      </c>
      <c r="BQ8" s="19" t="s">
        <v>11</v>
      </c>
      <c r="BT8" s="12" t="s">
        <v>69</v>
      </c>
      <c r="BU8" s="4" t="s">
        <v>3</v>
      </c>
      <c r="BV8" s="17" t="s">
        <v>1</v>
      </c>
      <c r="BW8" s="22" t="s">
        <v>2</v>
      </c>
      <c r="BX8" s="19" t="s">
        <v>11</v>
      </c>
      <c r="BY8" s="17" t="s">
        <v>1</v>
      </c>
      <c r="BZ8" s="22" t="s">
        <v>2</v>
      </c>
      <c r="CA8" s="19" t="s">
        <v>11</v>
      </c>
      <c r="CD8" s="12" t="s">
        <v>69</v>
      </c>
      <c r="CE8" s="4" t="s">
        <v>3</v>
      </c>
      <c r="CF8" s="17" t="s">
        <v>1</v>
      </c>
      <c r="CG8" s="22" t="s">
        <v>2</v>
      </c>
      <c r="CH8" s="19" t="s">
        <v>11</v>
      </c>
      <c r="CI8" s="17" t="s">
        <v>1</v>
      </c>
      <c r="CJ8" s="22" t="s">
        <v>2</v>
      </c>
      <c r="CK8" s="19" t="s">
        <v>11</v>
      </c>
      <c r="CN8" s="12" t="s">
        <v>69</v>
      </c>
      <c r="CO8" s="4" t="s">
        <v>3</v>
      </c>
      <c r="CP8" s="17" t="s">
        <v>1</v>
      </c>
      <c r="CQ8" s="22" t="s">
        <v>2</v>
      </c>
      <c r="CR8" s="19" t="s">
        <v>11</v>
      </c>
      <c r="CS8" s="17" t="s">
        <v>1</v>
      </c>
      <c r="CT8" s="22" t="s">
        <v>2</v>
      </c>
      <c r="CU8" s="19" t="s">
        <v>11</v>
      </c>
    </row>
    <row r="9" spans="2:99" ht="12.75">
      <c r="B9" s="9" t="s">
        <v>12</v>
      </c>
      <c r="C9" s="9"/>
      <c r="D9" s="10"/>
      <c r="E9" s="26"/>
      <c r="F9" s="11">
        <f>D9*E9</f>
        <v>0</v>
      </c>
      <c r="G9" s="10"/>
      <c r="H9" s="26"/>
      <c r="I9" s="11">
        <f>G9*H9</f>
        <v>0</v>
      </c>
      <c r="L9" s="9" t="s">
        <v>12</v>
      </c>
      <c r="M9" s="9"/>
      <c r="N9" s="10"/>
      <c r="O9" s="26"/>
      <c r="P9" s="11">
        <f>N9*O9</f>
        <v>0</v>
      </c>
      <c r="Q9" s="10"/>
      <c r="R9" s="26"/>
      <c r="S9" s="11">
        <f>Q9*R9</f>
        <v>0</v>
      </c>
      <c r="V9" s="9" t="s">
        <v>12</v>
      </c>
      <c r="W9" s="9"/>
      <c r="X9" s="10"/>
      <c r="Y9" s="26"/>
      <c r="Z9" s="11">
        <f>X9*Y9</f>
        <v>0</v>
      </c>
      <c r="AA9" s="10"/>
      <c r="AB9" s="26"/>
      <c r="AC9" s="11">
        <f>AA9*AB9</f>
        <v>0</v>
      </c>
      <c r="AF9" s="9" t="s">
        <v>12</v>
      </c>
      <c r="AG9" s="9"/>
      <c r="AH9" s="10"/>
      <c r="AI9" s="26"/>
      <c r="AJ9" s="11">
        <f>AH9*AI9</f>
        <v>0</v>
      </c>
      <c r="AK9" s="10"/>
      <c r="AL9" s="26"/>
      <c r="AM9" s="11">
        <f>AK9*AL9</f>
        <v>0</v>
      </c>
      <c r="AP9" s="9" t="s">
        <v>12</v>
      </c>
      <c r="AQ9" s="9"/>
      <c r="AR9" s="10"/>
      <c r="AS9" s="26"/>
      <c r="AT9" s="11">
        <f t="shared" si="0"/>
        <v>0</v>
      </c>
      <c r="AU9" s="10"/>
      <c r="AV9" s="26"/>
      <c r="AW9" s="11">
        <f t="shared" si="1"/>
        <v>0</v>
      </c>
      <c r="AZ9" s="9" t="s">
        <v>12</v>
      </c>
      <c r="BA9" s="9"/>
      <c r="BB9" s="10"/>
      <c r="BC9" s="26"/>
      <c r="BD9" s="11">
        <f t="shared" si="2"/>
        <v>0</v>
      </c>
      <c r="BE9" s="10"/>
      <c r="BF9" s="26"/>
      <c r="BG9" s="11">
        <f t="shared" si="3"/>
        <v>0</v>
      </c>
      <c r="BJ9" s="9" t="s">
        <v>12</v>
      </c>
      <c r="BK9" s="9"/>
      <c r="BL9" s="10"/>
      <c r="BM9" s="26"/>
      <c r="BN9" s="11">
        <f>BL9*BM9</f>
        <v>0</v>
      </c>
      <c r="BO9" s="10"/>
      <c r="BP9" s="26"/>
      <c r="BQ9" s="11">
        <f>BO9*BP9</f>
        <v>0</v>
      </c>
      <c r="BT9" s="9" t="s">
        <v>12</v>
      </c>
      <c r="BU9" s="9"/>
      <c r="BV9" s="10"/>
      <c r="BW9" s="26"/>
      <c r="BX9" s="11">
        <f>BV9*BW9</f>
        <v>0</v>
      </c>
      <c r="BY9" s="10"/>
      <c r="BZ9" s="26"/>
      <c r="CA9" s="11">
        <f>BY9*BZ9</f>
        <v>0</v>
      </c>
      <c r="CD9" s="9" t="s">
        <v>12</v>
      </c>
      <c r="CE9" s="9"/>
      <c r="CF9" s="10"/>
      <c r="CG9" s="26"/>
      <c r="CH9" s="11">
        <f>CF9*CG9</f>
        <v>0</v>
      </c>
      <c r="CI9" s="10"/>
      <c r="CJ9" s="26"/>
      <c r="CK9" s="11">
        <f>CI9*CJ9</f>
        <v>0</v>
      </c>
      <c r="CN9" s="9" t="s">
        <v>12</v>
      </c>
      <c r="CO9" s="9"/>
      <c r="CP9" s="10"/>
      <c r="CQ9" s="26"/>
      <c r="CR9" s="11">
        <f>CP9*CQ9</f>
        <v>0</v>
      </c>
      <c r="CS9" s="10"/>
      <c r="CT9" s="26"/>
      <c r="CU9" s="11">
        <f>CS9*CT9</f>
        <v>0</v>
      </c>
    </row>
    <row r="10" spans="2:99" ht="13.5" thickBot="1">
      <c r="B10" s="3" t="s">
        <v>13</v>
      </c>
      <c r="C10" s="3"/>
      <c r="D10" s="6"/>
      <c r="E10" s="24"/>
      <c r="F10" s="8">
        <f>D10*E10</f>
        <v>0</v>
      </c>
      <c r="G10" s="6"/>
      <c r="H10" s="24"/>
      <c r="I10" s="8">
        <f>G10*H10</f>
        <v>0</v>
      </c>
      <c r="L10" s="3" t="s">
        <v>13</v>
      </c>
      <c r="M10" s="3"/>
      <c r="N10" s="6"/>
      <c r="O10" s="24"/>
      <c r="P10" s="8">
        <f>N10*O10</f>
        <v>0</v>
      </c>
      <c r="Q10" s="6"/>
      <c r="R10" s="24"/>
      <c r="S10" s="8">
        <f>Q10*R10</f>
        <v>0</v>
      </c>
      <c r="V10" s="3" t="s">
        <v>13</v>
      </c>
      <c r="W10" s="3"/>
      <c r="X10" s="6"/>
      <c r="Y10" s="24"/>
      <c r="Z10" s="8">
        <f>X10*Y10</f>
        <v>0</v>
      </c>
      <c r="AA10" s="6"/>
      <c r="AB10" s="24"/>
      <c r="AC10" s="8">
        <f>AA10*AB10</f>
        <v>0</v>
      </c>
      <c r="AF10" s="3" t="s">
        <v>13</v>
      </c>
      <c r="AG10" s="3"/>
      <c r="AH10" s="6"/>
      <c r="AI10" s="24"/>
      <c r="AJ10" s="8">
        <f>AH10*AI10</f>
        <v>0</v>
      </c>
      <c r="AK10" s="6"/>
      <c r="AL10" s="24"/>
      <c r="AM10" s="8">
        <f>AK10*AL10</f>
        <v>0</v>
      </c>
      <c r="AP10" s="3" t="s">
        <v>13</v>
      </c>
      <c r="AQ10" s="3"/>
      <c r="AR10" s="6"/>
      <c r="AS10" s="24"/>
      <c r="AT10" s="8">
        <f t="shared" si="0"/>
        <v>0</v>
      </c>
      <c r="AU10" s="6"/>
      <c r="AV10" s="24"/>
      <c r="AW10" s="8">
        <f t="shared" si="1"/>
        <v>0</v>
      </c>
      <c r="AZ10" s="3" t="s">
        <v>13</v>
      </c>
      <c r="BA10" s="3"/>
      <c r="BB10" s="6"/>
      <c r="BC10" s="24"/>
      <c r="BD10" s="8">
        <f t="shared" si="2"/>
        <v>0</v>
      </c>
      <c r="BE10" s="6"/>
      <c r="BF10" s="24"/>
      <c r="BG10" s="8">
        <f t="shared" si="3"/>
        <v>0</v>
      </c>
      <c r="BJ10" s="3" t="s">
        <v>13</v>
      </c>
      <c r="BK10" s="3"/>
      <c r="BL10" s="6"/>
      <c r="BM10" s="24"/>
      <c r="BN10" s="8">
        <f>BL10*BM10</f>
        <v>0</v>
      </c>
      <c r="BO10" s="6"/>
      <c r="BP10" s="24"/>
      <c r="BQ10" s="8">
        <f>BO10*BP10</f>
        <v>0</v>
      </c>
      <c r="BT10" s="3" t="s">
        <v>13</v>
      </c>
      <c r="BU10" s="3"/>
      <c r="BV10" s="6"/>
      <c r="BW10" s="24"/>
      <c r="BX10" s="8">
        <f>BV10*BW10</f>
        <v>0</v>
      </c>
      <c r="BY10" s="6"/>
      <c r="BZ10" s="24"/>
      <c r="CA10" s="8">
        <f>BY10*BZ10</f>
        <v>0</v>
      </c>
      <c r="CD10" s="3" t="s">
        <v>13</v>
      </c>
      <c r="CE10" s="3"/>
      <c r="CF10" s="6"/>
      <c r="CG10" s="24"/>
      <c r="CH10" s="8">
        <f>CF10*CG10</f>
        <v>0</v>
      </c>
      <c r="CI10" s="6"/>
      <c r="CJ10" s="24"/>
      <c r="CK10" s="8">
        <f>CI10*CJ10</f>
        <v>0</v>
      </c>
      <c r="CN10" s="3" t="s">
        <v>13</v>
      </c>
      <c r="CO10" s="3"/>
      <c r="CP10" s="6"/>
      <c r="CQ10" s="24"/>
      <c r="CR10" s="8">
        <f>CP10*CQ10</f>
        <v>0</v>
      </c>
      <c r="CS10" s="6"/>
      <c r="CT10" s="24"/>
      <c r="CU10" s="8">
        <f>CS10*CT10</f>
        <v>0</v>
      </c>
    </row>
    <row r="11" spans="2:99" ht="12.75">
      <c r="B11" s="14" t="s">
        <v>21</v>
      </c>
      <c r="C11" s="14" t="s">
        <v>31</v>
      </c>
      <c r="D11" s="15"/>
      <c r="E11" s="23"/>
      <c r="F11" s="20">
        <f>D11*E11</f>
        <v>0</v>
      </c>
      <c r="G11" s="15"/>
      <c r="H11" s="23"/>
      <c r="I11" s="20">
        <f>G11*H11</f>
        <v>0</v>
      </c>
      <c r="L11" s="14" t="s">
        <v>21</v>
      </c>
      <c r="M11" s="14" t="s">
        <v>31</v>
      </c>
      <c r="N11" s="15"/>
      <c r="O11" s="23"/>
      <c r="P11" s="20">
        <f>N11*O11</f>
        <v>0</v>
      </c>
      <c r="Q11" s="15"/>
      <c r="R11" s="23"/>
      <c r="S11" s="20">
        <f>Q11*R11</f>
        <v>0</v>
      </c>
      <c r="V11" s="14" t="s">
        <v>21</v>
      </c>
      <c r="W11" s="14" t="s">
        <v>31</v>
      </c>
      <c r="X11" s="15"/>
      <c r="Y11" s="23"/>
      <c r="Z11" s="20">
        <f>X11*Y11</f>
        <v>0</v>
      </c>
      <c r="AA11" s="15"/>
      <c r="AB11" s="23"/>
      <c r="AC11" s="20">
        <f>AA11*AB11</f>
        <v>0</v>
      </c>
      <c r="AF11" s="14" t="s">
        <v>21</v>
      </c>
      <c r="AG11" s="14" t="s">
        <v>31</v>
      </c>
      <c r="AH11" s="15"/>
      <c r="AI11" s="23"/>
      <c r="AJ11" s="20">
        <f>AH11*AI11</f>
        <v>0</v>
      </c>
      <c r="AK11" s="15"/>
      <c r="AL11" s="23"/>
      <c r="AM11" s="20">
        <f>AK11*AL11</f>
        <v>0</v>
      </c>
      <c r="AP11" s="14" t="s">
        <v>21</v>
      </c>
      <c r="AQ11" s="14" t="s">
        <v>31</v>
      </c>
      <c r="AR11" s="15"/>
      <c r="AS11" s="23"/>
      <c r="AT11" s="20">
        <f t="shared" si="0"/>
        <v>0</v>
      </c>
      <c r="AU11" s="15"/>
      <c r="AV11" s="23"/>
      <c r="AW11" s="20">
        <f t="shared" si="1"/>
        <v>0</v>
      </c>
      <c r="AZ11" s="14" t="s">
        <v>21</v>
      </c>
      <c r="BA11" s="14" t="s">
        <v>31</v>
      </c>
      <c r="BB11" s="15"/>
      <c r="BC11" s="23"/>
      <c r="BD11" s="20">
        <f t="shared" si="2"/>
        <v>0</v>
      </c>
      <c r="BE11" s="15"/>
      <c r="BF11" s="23"/>
      <c r="BG11" s="20">
        <f t="shared" si="3"/>
        <v>0</v>
      </c>
      <c r="BJ11" s="14" t="s">
        <v>21</v>
      </c>
      <c r="BK11" s="14" t="s">
        <v>31</v>
      </c>
      <c r="BL11" s="15"/>
      <c r="BM11" s="23"/>
      <c r="BN11" s="20">
        <f>BL11*BM11</f>
        <v>0</v>
      </c>
      <c r="BO11" s="15"/>
      <c r="BP11" s="23"/>
      <c r="BQ11" s="20">
        <f>BO11*BP11</f>
        <v>0</v>
      </c>
      <c r="BT11" s="14" t="s">
        <v>21</v>
      </c>
      <c r="BU11" s="14" t="s">
        <v>31</v>
      </c>
      <c r="BV11" s="15"/>
      <c r="BW11" s="23"/>
      <c r="BX11" s="20">
        <f>BV11*BW11</f>
        <v>0</v>
      </c>
      <c r="BY11" s="15"/>
      <c r="BZ11" s="23"/>
      <c r="CA11" s="20">
        <f>BY11*BZ11</f>
        <v>0</v>
      </c>
      <c r="CD11" s="14" t="s">
        <v>21</v>
      </c>
      <c r="CE11" s="14" t="s">
        <v>31</v>
      </c>
      <c r="CF11" s="15"/>
      <c r="CG11" s="23"/>
      <c r="CH11" s="20">
        <f>CF11*CG11</f>
        <v>0</v>
      </c>
      <c r="CI11" s="15"/>
      <c r="CJ11" s="23"/>
      <c r="CK11" s="20">
        <f>CI11*CJ11</f>
        <v>0</v>
      </c>
      <c r="CN11" s="14" t="s">
        <v>21</v>
      </c>
      <c r="CO11" s="14" t="s">
        <v>31</v>
      </c>
      <c r="CP11" s="15"/>
      <c r="CQ11" s="23"/>
      <c r="CR11" s="20">
        <f>CP11*CQ11</f>
        <v>0</v>
      </c>
      <c r="CS11" s="15"/>
      <c r="CT11" s="23"/>
      <c r="CU11" s="20">
        <f>CS11*CT11</f>
        <v>0</v>
      </c>
    </row>
    <row r="12" spans="2:99" ht="15.75">
      <c r="B12" s="16" t="s">
        <v>22</v>
      </c>
      <c r="C12" s="16" t="s">
        <v>31</v>
      </c>
      <c r="D12" s="18"/>
      <c r="E12" s="25"/>
      <c r="F12" s="21">
        <f>D12*E12</f>
        <v>0</v>
      </c>
      <c r="G12" s="18"/>
      <c r="H12" s="25"/>
      <c r="I12" s="21">
        <f>G12*H12</f>
        <v>0</v>
      </c>
      <c r="L12" s="16" t="s">
        <v>22</v>
      </c>
      <c r="M12" s="16" t="s">
        <v>31</v>
      </c>
      <c r="N12" s="18"/>
      <c r="O12" s="25"/>
      <c r="P12" s="21">
        <f>N12*O12</f>
        <v>0</v>
      </c>
      <c r="Q12" s="18"/>
      <c r="R12" s="25"/>
      <c r="S12" s="21">
        <f>Q12*R12</f>
        <v>0</v>
      </c>
      <c r="V12" s="16" t="s">
        <v>22</v>
      </c>
      <c r="W12" s="16" t="s">
        <v>31</v>
      </c>
      <c r="X12" s="18"/>
      <c r="Y12" s="25"/>
      <c r="Z12" s="21">
        <f>X12*Y12</f>
        <v>0</v>
      </c>
      <c r="AA12" s="18"/>
      <c r="AB12" s="25"/>
      <c r="AC12" s="21">
        <f>AA12*AB12</f>
        <v>0</v>
      </c>
      <c r="AF12" s="16" t="s">
        <v>22</v>
      </c>
      <c r="AG12" s="16" t="s">
        <v>31</v>
      </c>
      <c r="AH12" s="18"/>
      <c r="AI12" s="25"/>
      <c r="AJ12" s="21">
        <f>AH12*AI12</f>
        <v>0</v>
      </c>
      <c r="AK12" s="18"/>
      <c r="AL12" s="25"/>
      <c r="AM12" s="21">
        <f>AK12*AL12</f>
        <v>0</v>
      </c>
      <c r="AP12" s="16" t="s">
        <v>22</v>
      </c>
      <c r="AQ12" s="16" t="s">
        <v>31</v>
      </c>
      <c r="AR12" s="18"/>
      <c r="AS12" s="25"/>
      <c r="AT12" s="21">
        <f t="shared" si="0"/>
        <v>0</v>
      </c>
      <c r="AU12" s="18"/>
      <c r="AV12" s="25"/>
      <c r="AW12" s="21">
        <f t="shared" si="1"/>
        <v>0</v>
      </c>
      <c r="AZ12" s="16" t="s">
        <v>22</v>
      </c>
      <c r="BA12" s="16" t="s">
        <v>31</v>
      </c>
      <c r="BB12" s="18"/>
      <c r="BC12" s="25"/>
      <c r="BD12" s="21">
        <f t="shared" si="2"/>
        <v>0</v>
      </c>
      <c r="BE12" s="18"/>
      <c r="BF12" s="25"/>
      <c r="BG12" s="21">
        <f t="shared" si="3"/>
        <v>0</v>
      </c>
      <c r="BJ12" s="16" t="s">
        <v>22</v>
      </c>
      <c r="BK12" s="16" t="s">
        <v>31</v>
      </c>
      <c r="BL12" s="18"/>
      <c r="BM12" s="25"/>
      <c r="BN12" s="21">
        <f>BL12*BM12</f>
        <v>0</v>
      </c>
      <c r="BO12" s="18"/>
      <c r="BP12" s="25"/>
      <c r="BQ12" s="21">
        <f>BO12*BP12</f>
        <v>0</v>
      </c>
      <c r="BT12" s="16" t="s">
        <v>22</v>
      </c>
      <c r="BU12" s="16" t="s">
        <v>31</v>
      </c>
      <c r="BV12" s="18"/>
      <c r="BW12" s="25"/>
      <c r="BX12" s="21">
        <f>BV12*BW12</f>
        <v>0</v>
      </c>
      <c r="BY12" s="18"/>
      <c r="BZ12" s="25"/>
      <c r="CA12" s="21">
        <f>BY12*BZ12</f>
        <v>0</v>
      </c>
      <c r="CD12" s="16" t="s">
        <v>22</v>
      </c>
      <c r="CE12" s="16" t="s">
        <v>31</v>
      </c>
      <c r="CF12" s="18"/>
      <c r="CG12" s="25"/>
      <c r="CH12" s="21">
        <f>CF12*CG12</f>
        <v>0</v>
      </c>
      <c r="CI12" s="18"/>
      <c r="CJ12" s="25"/>
      <c r="CK12" s="21">
        <f>CI12*CJ12</f>
        <v>0</v>
      </c>
      <c r="CN12" s="16" t="s">
        <v>22</v>
      </c>
      <c r="CO12" s="16" t="s">
        <v>31</v>
      </c>
      <c r="CP12" s="18"/>
      <c r="CQ12" s="25"/>
      <c r="CR12" s="21">
        <f>CP12*CQ12</f>
        <v>0</v>
      </c>
      <c r="CS12" s="18"/>
      <c r="CT12" s="25"/>
      <c r="CU12" s="21">
        <f>CS12*CT12</f>
        <v>0</v>
      </c>
    </row>
    <row r="13" spans="2:99" ht="15.75">
      <c r="B13" s="13" t="s">
        <v>23</v>
      </c>
      <c r="C13" s="16" t="s">
        <v>31</v>
      </c>
      <c r="D13" s="18"/>
      <c r="E13" s="25"/>
      <c r="F13" s="21">
        <f>D13*E13</f>
        <v>0</v>
      </c>
      <c r="G13" s="18"/>
      <c r="H13" s="25"/>
      <c r="I13" s="21">
        <f>G13*H13</f>
        <v>0</v>
      </c>
      <c r="L13" s="13" t="s">
        <v>23</v>
      </c>
      <c r="M13" s="16" t="s">
        <v>31</v>
      </c>
      <c r="N13" s="18"/>
      <c r="O13" s="25"/>
      <c r="P13" s="21">
        <f>N13*O13</f>
        <v>0</v>
      </c>
      <c r="Q13" s="18"/>
      <c r="R13" s="25"/>
      <c r="S13" s="21">
        <f>Q13*R13</f>
        <v>0</v>
      </c>
      <c r="V13" s="13" t="s">
        <v>23</v>
      </c>
      <c r="W13" s="16" t="s">
        <v>31</v>
      </c>
      <c r="X13" s="18"/>
      <c r="Y13" s="25"/>
      <c r="Z13" s="21">
        <f>X13*Y13</f>
        <v>0</v>
      </c>
      <c r="AA13" s="18"/>
      <c r="AB13" s="25"/>
      <c r="AC13" s="21">
        <f>AA13*AB13</f>
        <v>0</v>
      </c>
      <c r="AF13" s="13" t="s">
        <v>23</v>
      </c>
      <c r="AG13" s="16" t="s">
        <v>31</v>
      </c>
      <c r="AH13" s="18"/>
      <c r="AI13" s="25"/>
      <c r="AJ13" s="21">
        <f>AH13*AI13</f>
        <v>0</v>
      </c>
      <c r="AK13" s="18"/>
      <c r="AL13" s="25"/>
      <c r="AM13" s="21">
        <f>AK13*AL13</f>
        <v>0</v>
      </c>
      <c r="AP13" s="13" t="s">
        <v>23</v>
      </c>
      <c r="AQ13" s="16" t="s">
        <v>31</v>
      </c>
      <c r="AR13" s="18"/>
      <c r="AS13" s="25"/>
      <c r="AT13" s="21">
        <f t="shared" si="0"/>
        <v>0</v>
      </c>
      <c r="AU13" s="18"/>
      <c r="AV13" s="25"/>
      <c r="AW13" s="21">
        <f t="shared" si="1"/>
        <v>0</v>
      </c>
      <c r="AZ13" s="13" t="s">
        <v>23</v>
      </c>
      <c r="BA13" s="16" t="s">
        <v>31</v>
      </c>
      <c r="BB13" s="18"/>
      <c r="BC13" s="25"/>
      <c r="BD13" s="21">
        <f t="shared" si="2"/>
        <v>0</v>
      </c>
      <c r="BE13" s="18"/>
      <c r="BF13" s="25"/>
      <c r="BG13" s="21">
        <f t="shared" si="3"/>
        <v>0</v>
      </c>
      <c r="BJ13" s="13" t="s">
        <v>23</v>
      </c>
      <c r="BK13" s="16" t="s">
        <v>31</v>
      </c>
      <c r="BL13" s="18"/>
      <c r="BM13" s="25"/>
      <c r="BN13" s="21">
        <f>BL13*BM13</f>
        <v>0</v>
      </c>
      <c r="BO13" s="18"/>
      <c r="BP13" s="25"/>
      <c r="BQ13" s="21">
        <f>BO13*BP13</f>
        <v>0</v>
      </c>
      <c r="BT13" s="13" t="s">
        <v>23</v>
      </c>
      <c r="BU13" s="16" t="s">
        <v>31</v>
      </c>
      <c r="BV13" s="18"/>
      <c r="BW13" s="25"/>
      <c r="BX13" s="21">
        <f>BV13*BW13</f>
        <v>0</v>
      </c>
      <c r="BY13" s="18"/>
      <c r="BZ13" s="25"/>
      <c r="CA13" s="21">
        <f>BY13*BZ13</f>
        <v>0</v>
      </c>
      <c r="CD13" s="13" t="s">
        <v>23</v>
      </c>
      <c r="CE13" s="16" t="s">
        <v>31</v>
      </c>
      <c r="CF13" s="18"/>
      <c r="CG13" s="25"/>
      <c r="CH13" s="21">
        <f>CF13*CG13</f>
        <v>0</v>
      </c>
      <c r="CI13" s="18"/>
      <c r="CJ13" s="25"/>
      <c r="CK13" s="21">
        <f>CI13*CJ13</f>
        <v>0</v>
      </c>
      <c r="CN13" s="13" t="s">
        <v>23</v>
      </c>
      <c r="CO13" s="16" t="s">
        <v>31</v>
      </c>
      <c r="CP13" s="18"/>
      <c r="CQ13" s="25"/>
      <c r="CR13" s="21">
        <f>CP13*CQ13</f>
        <v>0</v>
      </c>
      <c r="CS13" s="18"/>
      <c r="CT13" s="25"/>
      <c r="CU13" s="21">
        <f>CS13*CT13</f>
        <v>0</v>
      </c>
    </row>
    <row r="14" spans="2:99" ht="12.75">
      <c r="B14" s="16" t="s">
        <v>24</v>
      </c>
      <c r="C14" s="16" t="s">
        <v>31</v>
      </c>
      <c r="D14" s="18"/>
      <c r="E14" s="375"/>
      <c r="F14" s="378">
        <f>SUM(D14:D16)*E14</f>
        <v>0</v>
      </c>
      <c r="G14" s="18"/>
      <c r="H14" s="375"/>
      <c r="I14" s="378">
        <f>SUM(G14:G16)*H14</f>
        <v>0</v>
      </c>
      <c r="L14" s="16" t="s">
        <v>24</v>
      </c>
      <c r="M14" s="16" t="s">
        <v>31</v>
      </c>
      <c r="N14" s="18"/>
      <c r="O14" s="375"/>
      <c r="P14" s="378">
        <f>SUM(N14:N16)*O14</f>
        <v>0</v>
      </c>
      <c r="Q14" s="18"/>
      <c r="R14" s="375"/>
      <c r="S14" s="378">
        <f>SUM(Q14:Q16)*R14</f>
        <v>0</v>
      </c>
      <c r="V14" s="16" t="s">
        <v>24</v>
      </c>
      <c r="W14" s="16" t="s">
        <v>31</v>
      </c>
      <c r="X14" s="18"/>
      <c r="Y14" s="375"/>
      <c r="Z14" s="378">
        <f>SUM(X14:X16)*Y14</f>
        <v>0</v>
      </c>
      <c r="AA14" s="18"/>
      <c r="AB14" s="375"/>
      <c r="AC14" s="378">
        <f>SUM(AA14:AA16)*AB14</f>
        <v>0</v>
      </c>
      <c r="AF14" s="16" t="s">
        <v>24</v>
      </c>
      <c r="AG14" s="16" t="s">
        <v>31</v>
      </c>
      <c r="AH14" s="18"/>
      <c r="AI14" s="375"/>
      <c r="AJ14" s="378">
        <f>SUM(AH14:AH16)*AI14</f>
        <v>0</v>
      </c>
      <c r="AK14" s="18"/>
      <c r="AL14" s="375"/>
      <c r="AM14" s="378">
        <f>SUM(AK14:AK16)*AL14</f>
        <v>0</v>
      </c>
      <c r="AP14" s="16" t="s">
        <v>24</v>
      </c>
      <c r="AQ14" s="16" t="s">
        <v>31</v>
      </c>
      <c r="AR14" s="18"/>
      <c r="AS14" s="375"/>
      <c r="AT14" s="378">
        <f>SUM(AR14:AR16)*AS14</f>
        <v>0</v>
      </c>
      <c r="AU14" s="18"/>
      <c r="AV14" s="375"/>
      <c r="AW14" s="378">
        <f>SUM(AU14:AU16)*AV14</f>
        <v>0</v>
      </c>
      <c r="AZ14" s="16" t="s">
        <v>24</v>
      </c>
      <c r="BA14" s="16" t="s">
        <v>31</v>
      </c>
      <c r="BB14" s="18"/>
      <c r="BC14" s="375"/>
      <c r="BD14" s="378">
        <f>SUM(BB14:BB16)*BC14</f>
        <v>0</v>
      </c>
      <c r="BE14" s="18"/>
      <c r="BF14" s="375"/>
      <c r="BG14" s="378">
        <f>SUM(BE14:BE16)*BF14</f>
        <v>0</v>
      </c>
      <c r="BJ14" s="16" t="s">
        <v>24</v>
      </c>
      <c r="BK14" s="16" t="s">
        <v>31</v>
      </c>
      <c r="BL14" s="18"/>
      <c r="BM14" s="375"/>
      <c r="BN14" s="378">
        <f>SUM(BL14:BL16)*BM14</f>
        <v>0</v>
      </c>
      <c r="BO14" s="18"/>
      <c r="BP14" s="375"/>
      <c r="BQ14" s="378">
        <f>SUM(BO14:BO16)*BP14</f>
        <v>0</v>
      </c>
      <c r="BT14" s="16" t="s">
        <v>24</v>
      </c>
      <c r="BU14" s="16" t="s">
        <v>31</v>
      </c>
      <c r="BV14" s="18"/>
      <c r="BW14" s="375"/>
      <c r="BX14" s="378">
        <f>SUM(BV14:BV16)*BW14</f>
        <v>0</v>
      </c>
      <c r="BY14" s="18"/>
      <c r="BZ14" s="375"/>
      <c r="CA14" s="378">
        <f>SUM(BY14:BY16)*BZ14</f>
        <v>0</v>
      </c>
      <c r="CD14" s="16" t="s">
        <v>24</v>
      </c>
      <c r="CE14" s="16" t="s">
        <v>31</v>
      </c>
      <c r="CF14" s="18"/>
      <c r="CG14" s="375"/>
      <c r="CH14" s="378">
        <f>SUM(CF14:CF16)*CG14</f>
        <v>0</v>
      </c>
      <c r="CI14" s="18"/>
      <c r="CJ14" s="375"/>
      <c r="CK14" s="378">
        <f>SUM(CI14:CI16)*CJ14</f>
        <v>0</v>
      </c>
      <c r="CN14" s="16" t="s">
        <v>24</v>
      </c>
      <c r="CO14" s="16" t="s">
        <v>31</v>
      </c>
      <c r="CP14" s="18"/>
      <c r="CQ14" s="375"/>
      <c r="CR14" s="378">
        <f>SUM(CP14:CP16)*CQ14</f>
        <v>0</v>
      </c>
      <c r="CS14" s="18"/>
      <c r="CT14" s="375"/>
      <c r="CU14" s="378">
        <f>SUM(CS14:CS16)*CT14</f>
        <v>0</v>
      </c>
    </row>
    <row r="15" spans="2:99" ht="15.75">
      <c r="B15" s="16" t="s">
        <v>25</v>
      </c>
      <c r="C15" s="16" t="s">
        <v>31</v>
      </c>
      <c r="D15" s="18"/>
      <c r="E15" s="376"/>
      <c r="F15" s="379"/>
      <c r="G15" s="18"/>
      <c r="H15" s="376"/>
      <c r="I15" s="379"/>
      <c r="L15" s="16" t="s">
        <v>25</v>
      </c>
      <c r="M15" s="16" t="s">
        <v>31</v>
      </c>
      <c r="N15" s="18"/>
      <c r="O15" s="376"/>
      <c r="P15" s="379"/>
      <c r="Q15" s="18"/>
      <c r="R15" s="376"/>
      <c r="S15" s="379"/>
      <c r="V15" s="16" t="s">
        <v>25</v>
      </c>
      <c r="W15" s="16" t="s">
        <v>31</v>
      </c>
      <c r="X15" s="18"/>
      <c r="Y15" s="376"/>
      <c r="Z15" s="379"/>
      <c r="AA15" s="18"/>
      <c r="AB15" s="376"/>
      <c r="AC15" s="379"/>
      <c r="AF15" s="16" t="s">
        <v>25</v>
      </c>
      <c r="AG15" s="16" t="s">
        <v>31</v>
      </c>
      <c r="AH15" s="18"/>
      <c r="AI15" s="376"/>
      <c r="AJ15" s="379"/>
      <c r="AK15" s="18"/>
      <c r="AL15" s="376"/>
      <c r="AM15" s="379"/>
      <c r="AP15" s="16" t="s">
        <v>25</v>
      </c>
      <c r="AQ15" s="16" t="s">
        <v>31</v>
      </c>
      <c r="AR15" s="18"/>
      <c r="AS15" s="376"/>
      <c r="AT15" s="379"/>
      <c r="AU15" s="18"/>
      <c r="AV15" s="376"/>
      <c r="AW15" s="379"/>
      <c r="AZ15" s="16" t="s">
        <v>25</v>
      </c>
      <c r="BA15" s="16" t="s">
        <v>31</v>
      </c>
      <c r="BB15" s="18"/>
      <c r="BC15" s="376"/>
      <c r="BD15" s="379"/>
      <c r="BE15" s="18"/>
      <c r="BF15" s="376"/>
      <c r="BG15" s="379"/>
      <c r="BJ15" s="16" t="s">
        <v>25</v>
      </c>
      <c r="BK15" s="16" t="s">
        <v>31</v>
      </c>
      <c r="BL15" s="18"/>
      <c r="BM15" s="376"/>
      <c r="BN15" s="379"/>
      <c r="BO15" s="18"/>
      <c r="BP15" s="376"/>
      <c r="BQ15" s="379"/>
      <c r="BT15" s="16" t="s">
        <v>25</v>
      </c>
      <c r="BU15" s="16" t="s">
        <v>31</v>
      </c>
      <c r="BV15" s="18"/>
      <c r="BW15" s="376"/>
      <c r="BX15" s="379"/>
      <c r="BY15" s="18"/>
      <c r="BZ15" s="376"/>
      <c r="CA15" s="379"/>
      <c r="CD15" s="16" t="s">
        <v>25</v>
      </c>
      <c r="CE15" s="16" t="s">
        <v>31</v>
      </c>
      <c r="CF15" s="18"/>
      <c r="CG15" s="376"/>
      <c r="CH15" s="379"/>
      <c r="CI15" s="18"/>
      <c r="CJ15" s="376"/>
      <c r="CK15" s="379"/>
      <c r="CN15" s="16" t="s">
        <v>25</v>
      </c>
      <c r="CO15" s="16" t="s">
        <v>31</v>
      </c>
      <c r="CP15" s="18"/>
      <c r="CQ15" s="376"/>
      <c r="CR15" s="379"/>
      <c r="CS15" s="18"/>
      <c r="CT15" s="376"/>
      <c r="CU15" s="379"/>
    </row>
    <row r="16" spans="2:99" ht="15.75">
      <c r="B16" s="16" t="s">
        <v>26</v>
      </c>
      <c r="C16" s="16" t="s">
        <v>31</v>
      </c>
      <c r="D16" s="18"/>
      <c r="E16" s="377"/>
      <c r="F16" s="380"/>
      <c r="G16" s="18"/>
      <c r="H16" s="377"/>
      <c r="I16" s="380"/>
      <c r="L16" s="16" t="s">
        <v>26</v>
      </c>
      <c r="M16" s="16" t="s">
        <v>31</v>
      </c>
      <c r="N16" s="18"/>
      <c r="O16" s="377"/>
      <c r="P16" s="380"/>
      <c r="Q16" s="18"/>
      <c r="R16" s="377"/>
      <c r="S16" s="380"/>
      <c r="V16" s="16" t="s">
        <v>26</v>
      </c>
      <c r="W16" s="16" t="s">
        <v>31</v>
      </c>
      <c r="X16" s="18"/>
      <c r="Y16" s="377"/>
      <c r="Z16" s="380"/>
      <c r="AA16" s="18"/>
      <c r="AB16" s="377"/>
      <c r="AC16" s="380"/>
      <c r="AF16" s="16" t="s">
        <v>26</v>
      </c>
      <c r="AG16" s="16" t="s">
        <v>31</v>
      </c>
      <c r="AH16" s="18"/>
      <c r="AI16" s="377"/>
      <c r="AJ16" s="380"/>
      <c r="AK16" s="18"/>
      <c r="AL16" s="377"/>
      <c r="AM16" s="380"/>
      <c r="AP16" s="16" t="s">
        <v>26</v>
      </c>
      <c r="AQ16" s="16" t="s">
        <v>31</v>
      </c>
      <c r="AR16" s="18"/>
      <c r="AS16" s="377"/>
      <c r="AT16" s="380"/>
      <c r="AU16" s="18"/>
      <c r="AV16" s="377"/>
      <c r="AW16" s="380"/>
      <c r="AZ16" s="16" t="s">
        <v>26</v>
      </c>
      <c r="BA16" s="16" t="s">
        <v>31</v>
      </c>
      <c r="BB16" s="18"/>
      <c r="BC16" s="377"/>
      <c r="BD16" s="380"/>
      <c r="BE16" s="18"/>
      <c r="BF16" s="377"/>
      <c r="BG16" s="380"/>
      <c r="BJ16" s="16" t="s">
        <v>26</v>
      </c>
      <c r="BK16" s="16" t="s">
        <v>31</v>
      </c>
      <c r="BL16" s="18"/>
      <c r="BM16" s="377"/>
      <c r="BN16" s="380"/>
      <c r="BO16" s="18"/>
      <c r="BP16" s="377"/>
      <c r="BQ16" s="380"/>
      <c r="BT16" s="16" t="s">
        <v>26</v>
      </c>
      <c r="BU16" s="16" t="s">
        <v>31</v>
      </c>
      <c r="BV16" s="18"/>
      <c r="BW16" s="377"/>
      <c r="BX16" s="380"/>
      <c r="BY16" s="18"/>
      <c r="BZ16" s="377"/>
      <c r="CA16" s="380"/>
      <c r="CD16" s="16" t="s">
        <v>26</v>
      </c>
      <c r="CE16" s="16" t="s">
        <v>31</v>
      </c>
      <c r="CF16" s="18"/>
      <c r="CG16" s="377"/>
      <c r="CH16" s="380"/>
      <c r="CI16" s="18"/>
      <c r="CJ16" s="377"/>
      <c r="CK16" s="380"/>
      <c r="CN16" s="16" t="s">
        <v>26</v>
      </c>
      <c r="CO16" s="16" t="s">
        <v>31</v>
      </c>
      <c r="CP16" s="18"/>
      <c r="CQ16" s="377"/>
      <c r="CR16" s="380"/>
      <c r="CS16" s="18"/>
      <c r="CT16" s="377"/>
      <c r="CU16" s="380"/>
    </row>
    <row r="17" spans="2:99" ht="12.75">
      <c r="B17" s="16" t="s">
        <v>27</v>
      </c>
      <c r="C17" s="16"/>
      <c r="D17" s="18"/>
      <c r="E17" s="25"/>
      <c r="F17" s="21">
        <f aca="true" t="shared" si="4" ref="F17:F41">D17*E17</f>
        <v>0</v>
      </c>
      <c r="G17" s="18"/>
      <c r="H17" s="25"/>
      <c r="I17" s="21">
        <f aca="true" t="shared" si="5" ref="I17:I41">G17*H17</f>
        <v>0</v>
      </c>
      <c r="L17" s="16" t="s">
        <v>27</v>
      </c>
      <c r="M17" s="16"/>
      <c r="N17" s="18"/>
      <c r="O17" s="25"/>
      <c r="P17" s="21">
        <f aca="true" t="shared" si="6" ref="P17:P41">N17*O17</f>
        <v>0</v>
      </c>
      <c r="Q17" s="18"/>
      <c r="R17" s="25"/>
      <c r="S17" s="21">
        <f aca="true" t="shared" si="7" ref="S17:S41">Q17*R17</f>
        <v>0</v>
      </c>
      <c r="V17" s="16" t="s">
        <v>27</v>
      </c>
      <c r="W17" s="16"/>
      <c r="X17" s="18"/>
      <c r="Y17" s="25"/>
      <c r="Z17" s="21">
        <f aca="true" t="shared" si="8" ref="Z17:Z41">X17*Y17</f>
        <v>0</v>
      </c>
      <c r="AA17" s="18"/>
      <c r="AB17" s="25"/>
      <c r="AC17" s="21">
        <f aca="true" t="shared" si="9" ref="AC17:AC41">AA17*AB17</f>
        <v>0</v>
      </c>
      <c r="AF17" s="16" t="s">
        <v>27</v>
      </c>
      <c r="AG17" s="16"/>
      <c r="AH17" s="18"/>
      <c r="AI17" s="25"/>
      <c r="AJ17" s="21">
        <f aca="true" t="shared" si="10" ref="AJ17:AJ41">AH17*AI17</f>
        <v>0</v>
      </c>
      <c r="AK17" s="18"/>
      <c r="AL17" s="25"/>
      <c r="AM17" s="21">
        <f aca="true" t="shared" si="11" ref="AM17:AM41">AK17*AL17</f>
        <v>0</v>
      </c>
      <c r="AP17" s="16" t="s">
        <v>27</v>
      </c>
      <c r="AQ17" s="16"/>
      <c r="AR17" s="18"/>
      <c r="AS17" s="25"/>
      <c r="AT17" s="21">
        <f aca="true" t="shared" si="12" ref="AT17:AT41">AR17*AS17</f>
        <v>0</v>
      </c>
      <c r="AU17" s="18"/>
      <c r="AV17" s="25"/>
      <c r="AW17" s="21">
        <f aca="true" t="shared" si="13" ref="AW17:AW41">AU17*AV17</f>
        <v>0</v>
      </c>
      <c r="AZ17" s="16" t="s">
        <v>27</v>
      </c>
      <c r="BA17" s="16"/>
      <c r="BB17" s="18"/>
      <c r="BC17" s="25"/>
      <c r="BD17" s="21">
        <f aca="true" t="shared" si="14" ref="BD17:BD41">BB17*BC17</f>
        <v>0</v>
      </c>
      <c r="BE17" s="18"/>
      <c r="BF17" s="25"/>
      <c r="BG17" s="21">
        <f aca="true" t="shared" si="15" ref="BG17:BG41">BE17*BF17</f>
        <v>0</v>
      </c>
      <c r="BJ17" s="16" t="s">
        <v>27</v>
      </c>
      <c r="BK17" s="16"/>
      <c r="BL17" s="18"/>
      <c r="BM17" s="25"/>
      <c r="BN17" s="21">
        <f aca="true" t="shared" si="16" ref="BN17:BN41">BL17*BM17</f>
        <v>0</v>
      </c>
      <c r="BO17" s="18"/>
      <c r="BP17" s="25"/>
      <c r="BQ17" s="21">
        <f aca="true" t="shared" si="17" ref="BQ17:BQ41">BO17*BP17</f>
        <v>0</v>
      </c>
      <c r="BT17" s="16" t="s">
        <v>27</v>
      </c>
      <c r="BU17" s="16"/>
      <c r="BV17" s="18"/>
      <c r="BW17" s="25"/>
      <c r="BX17" s="21">
        <f aca="true" t="shared" si="18" ref="BX17:BX41">BV17*BW17</f>
        <v>0</v>
      </c>
      <c r="BY17" s="18"/>
      <c r="BZ17" s="25"/>
      <c r="CA17" s="21">
        <f aca="true" t="shared" si="19" ref="CA17:CA41">BY17*BZ17</f>
        <v>0</v>
      </c>
      <c r="CD17" s="16" t="s">
        <v>27</v>
      </c>
      <c r="CE17" s="16"/>
      <c r="CF17" s="18"/>
      <c r="CG17" s="25"/>
      <c r="CH17" s="21">
        <f aca="true" t="shared" si="20" ref="CH17:CH41">CF17*CG17</f>
        <v>0</v>
      </c>
      <c r="CI17" s="18"/>
      <c r="CJ17" s="25"/>
      <c r="CK17" s="21">
        <f aca="true" t="shared" si="21" ref="CK17:CK41">CI17*CJ17</f>
        <v>0</v>
      </c>
      <c r="CN17" s="16" t="s">
        <v>27</v>
      </c>
      <c r="CO17" s="16"/>
      <c r="CP17" s="18"/>
      <c r="CQ17" s="25"/>
      <c r="CR17" s="21">
        <f aca="true" t="shared" si="22" ref="CR17:CR41">CP17*CQ17</f>
        <v>0</v>
      </c>
      <c r="CS17" s="18"/>
      <c r="CT17" s="25"/>
      <c r="CU17" s="21">
        <f aca="true" t="shared" si="23" ref="CU17:CU41">CS17*CT17</f>
        <v>0</v>
      </c>
    </row>
    <row r="18" spans="2:99" ht="12.75">
      <c r="B18" s="109" t="s">
        <v>32</v>
      </c>
      <c r="C18" s="2"/>
      <c r="D18" s="5"/>
      <c r="E18" s="27"/>
      <c r="F18" s="7">
        <f t="shared" si="4"/>
        <v>0</v>
      </c>
      <c r="G18" s="5"/>
      <c r="H18" s="27"/>
      <c r="I18" s="7">
        <f t="shared" si="5"/>
        <v>0</v>
      </c>
      <c r="L18" s="109" t="s">
        <v>32</v>
      </c>
      <c r="M18" s="2"/>
      <c r="N18" s="5"/>
      <c r="O18" s="27"/>
      <c r="P18" s="7">
        <f t="shared" si="6"/>
        <v>0</v>
      </c>
      <c r="Q18" s="5"/>
      <c r="R18" s="27"/>
      <c r="S18" s="7">
        <f t="shared" si="7"/>
        <v>0</v>
      </c>
      <c r="V18" s="109" t="s">
        <v>32</v>
      </c>
      <c r="W18" s="2"/>
      <c r="X18" s="5"/>
      <c r="Y18" s="27"/>
      <c r="Z18" s="7">
        <f t="shared" si="8"/>
        <v>0</v>
      </c>
      <c r="AA18" s="5"/>
      <c r="AB18" s="27"/>
      <c r="AC18" s="7">
        <f t="shared" si="9"/>
        <v>0</v>
      </c>
      <c r="AF18" s="109" t="s">
        <v>32</v>
      </c>
      <c r="AG18" s="2"/>
      <c r="AH18" s="5"/>
      <c r="AI18" s="27"/>
      <c r="AJ18" s="7">
        <f t="shared" si="10"/>
        <v>0</v>
      </c>
      <c r="AK18" s="5"/>
      <c r="AL18" s="27"/>
      <c r="AM18" s="7">
        <f t="shared" si="11"/>
        <v>0</v>
      </c>
      <c r="AP18" s="109" t="s">
        <v>32</v>
      </c>
      <c r="AQ18" s="2"/>
      <c r="AR18" s="5"/>
      <c r="AS18" s="27"/>
      <c r="AT18" s="7">
        <f t="shared" si="12"/>
        <v>0</v>
      </c>
      <c r="AU18" s="5"/>
      <c r="AV18" s="27"/>
      <c r="AW18" s="7">
        <f t="shared" si="13"/>
        <v>0</v>
      </c>
      <c r="AZ18" s="109" t="s">
        <v>32</v>
      </c>
      <c r="BA18" s="2"/>
      <c r="BB18" s="5"/>
      <c r="BC18" s="27"/>
      <c r="BD18" s="7">
        <f t="shared" si="14"/>
        <v>0</v>
      </c>
      <c r="BE18" s="5"/>
      <c r="BF18" s="27"/>
      <c r="BG18" s="7">
        <f t="shared" si="15"/>
        <v>0</v>
      </c>
      <c r="BJ18" s="109" t="s">
        <v>32</v>
      </c>
      <c r="BK18" s="2"/>
      <c r="BL18" s="5"/>
      <c r="BM18" s="27"/>
      <c r="BN18" s="7">
        <f t="shared" si="16"/>
        <v>0</v>
      </c>
      <c r="BO18" s="5"/>
      <c r="BP18" s="27"/>
      <c r="BQ18" s="7">
        <f t="shared" si="17"/>
        <v>0</v>
      </c>
      <c r="BT18" s="109" t="s">
        <v>32</v>
      </c>
      <c r="BU18" s="2"/>
      <c r="BV18" s="5"/>
      <c r="BW18" s="27"/>
      <c r="BX18" s="7">
        <f t="shared" si="18"/>
        <v>0</v>
      </c>
      <c r="BY18" s="5"/>
      <c r="BZ18" s="27"/>
      <c r="CA18" s="7">
        <f t="shared" si="19"/>
        <v>0</v>
      </c>
      <c r="CD18" s="109" t="s">
        <v>32</v>
      </c>
      <c r="CE18" s="2"/>
      <c r="CF18" s="5"/>
      <c r="CG18" s="27"/>
      <c r="CH18" s="7">
        <f t="shared" si="20"/>
        <v>0</v>
      </c>
      <c r="CI18" s="5"/>
      <c r="CJ18" s="27"/>
      <c r="CK18" s="7">
        <f t="shared" si="21"/>
        <v>0</v>
      </c>
      <c r="CN18" s="109" t="s">
        <v>32</v>
      </c>
      <c r="CO18" s="2"/>
      <c r="CP18" s="5"/>
      <c r="CQ18" s="27"/>
      <c r="CR18" s="7">
        <f t="shared" si="22"/>
        <v>0</v>
      </c>
      <c r="CS18" s="5"/>
      <c r="CT18" s="27"/>
      <c r="CU18" s="7">
        <f t="shared" si="23"/>
        <v>0</v>
      </c>
    </row>
    <row r="19" spans="2:99" ht="12.75">
      <c r="B19" s="110" t="s">
        <v>33</v>
      </c>
      <c r="C19" s="9"/>
      <c r="D19" s="10"/>
      <c r="E19" s="26"/>
      <c r="F19" s="11">
        <f t="shared" si="4"/>
        <v>0</v>
      </c>
      <c r="G19" s="10"/>
      <c r="H19" s="26"/>
      <c r="I19" s="11">
        <f t="shared" si="5"/>
        <v>0</v>
      </c>
      <c r="L19" s="110" t="s">
        <v>33</v>
      </c>
      <c r="M19" s="9"/>
      <c r="N19" s="10"/>
      <c r="O19" s="26"/>
      <c r="P19" s="11">
        <f t="shared" si="6"/>
        <v>0</v>
      </c>
      <c r="Q19" s="10"/>
      <c r="R19" s="26"/>
      <c r="S19" s="11">
        <f t="shared" si="7"/>
        <v>0</v>
      </c>
      <c r="V19" s="110" t="s">
        <v>33</v>
      </c>
      <c r="W19" s="9"/>
      <c r="X19" s="10"/>
      <c r="Y19" s="26"/>
      <c r="Z19" s="11">
        <f t="shared" si="8"/>
        <v>0</v>
      </c>
      <c r="AA19" s="10"/>
      <c r="AB19" s="26"/>
      <c r="AC19" s="11">
        <f t="shared" si="9"/>
        <v>0</v>
      </c>
      <c r="AF19" s="110" t="s">
        <v>33</v>
      </c>
      <c r="AG19" s="9"/>
      <c r="AH19" s="10"/>
      <c r="AI19" s="26"/>
      <c r="AJ19" s="11">
        <f t="shared" si="10"/>
        <v>0</v>
      </c>
      <c r="AK19" s="10"/>
      <c r="AL19" s="26"/>
      <c r="AM19" s="11">
        <f t="shared" si="11"/>
        <v>0</v>
      </c>
      <c r="AP19" s="110" t="s">
        <v>33</v>
      </c>
      <c r="AQ19" s="9"/>
      <c r="AR19" s="10"/>
      <c r="AS19" s="26"/>
      <c r="AT19" s="11">
        <f t="shared" si="12"/>
        <v>0</v>
      </c>
      <c r="AU19" s="10"/>
      <c r="AV19" s="26"/>
      <c r="AW19" s="11">
        <f t="shared" si="13"/>
        <v>0</v>
      </c>
      <c r="AZ19" s="110" t="s">
        <v>33</v>
      </c>
      <c r="BA19" s="9"/>
      <c r="BB19" s="10"/>
      <c r="BC19" s="26"/>
      <c r="BD19" s="11">
        <f t="shared" si="14"/>
        <v>0</v>
      </c>
      <c r="BE19" s="10"/>
      <c r="BF19" s="26"/>
      <c r="BG19" s="11">
        <f t="shared" si="15"/>
        <v>0</v>
      </c>
      <c r="BJ19" s="110" t="s">
        <v>33</v>
      </c>
      <c r="BK19" s="9"/>
      <c r="BL19" s="10"/>
      <c r="BM19" s="26"/>
      <c r="BN19" s="11">
        <f t="shared" si="16"/>
        <v>0</v>
      </c>
      <c r="BO19" s="10"/>
      <c r="BP19" s="26"/>
      <c r="BQ19" s="11">
        <f t="shared" si="17"/>
        <v>0</v>
      </c>
      <c r="BT19" s="110" t="s">
        <v>33</v>
      </c>
      <c r="BU19" s="9"/>
      <c r="BV19" s="10"/>
      <c r="BW19" s="26"/>
      <c r="BX19" s="11">
        <f t="shared" si="18"/>
        <v>0</v>
      </c>
      <c r="BY19" s="10"/>
      <c r="BZ19" s="26"/>
      <c r="CA19" s="11">
        <f t="shared" si="19"/>
        <v>0</v>
      </c>
      <c r="CD19" s="110" t="s">
        <v>33</v>
      </c>
      <c r="CE19" s="9"/>
      <c r="CF19" s="10"/>
      <c r="CG19" s="26"/>
      <c r="CH19" s="11">
        <f t="shared" si="20"/>
        <v>0</v>
      </c>
      <c r="CI19" s="10"/>
      <c r="CJ19" s="26"/>
      <c r="CK19" s="11">
        <f t="shared" si="21"/>
        <v>0</v>
      </c>
      <c r="CN19" s="110" t="s">
        <v>33</v>
      </c>
      <c r="CO19" s="9"/>
      <c r="CP19" s="10"/>
      <c r="CQ19" s="26"/>
      <c r="CR19" s="11">
        <f t="shared" si="22"/>
        <v>0</v>
      </c>
      <c r="CS19" s="10"/>
      <c r="CT19" s="26"/>
      <c r="CU19" s="11">
        <f t="shared" si="23"/>
        <v>0</v>
      </c>
    </row>
    <row r="20" spans="2:99" ht="13.5" thickBot="1">
      <c r="B20" s="111" t="s">
        <v>34</v>
      </c>
      <c r="C20" s="3"/>
      <c r="D20" s="6"/>
      <c r="E20" s="24"/>
      <c r="F20" s="8">
        <f t="shared" si="4"/>
        <v>0</v>
      </c>
      <c r="G20" s="6"/>
      <c r="H20" s="24"/>
      <c r="I20" s="8">
        <f t="shared" si="5"/>
        <v>0</v>
      </c>
      <c r="L20" s="111" t="s">
        <v>34</v>
      </c>
      <c r="M20" s="3"/>
      <c r="N20" s="6"/>
      <c r="O20" s="24"/>
      <c r="P20" s="8">
        <f t="shared" si="6"/>
        <v>0</v>
      </c>
      <c r="Q20" s="6"/>
      <c r="R20" s="24"/>
      <c r="S20" s="8">
        <f t="shared" si="7"/>
        <v>0</v>
      </c>
      <c r="V20" s="111" t="s">
        <v>34</v>
      </c>
      <c r="W20" s="3"/>
      <c r="X20" s="6"/>
      <c r="Y20" s="24"/>
      <c r="Z20" s="8">
        <f t="shared" si="8"/>
        <v>0</v>
      </c>
      <c r="AA20" s="6"/>
      <c r="AB20" s="24"/>
      <c r="AC20" s="8">
        <f t="shared" si="9"/>
        <v>0</v>
      </c>
      <c r="AF20" s="111" t="s">
        <v>34</v>
      </c>
      <c r="AG20" s="3"/>
      <c r="AH20" s="6"/>
      <c r="AI20" s="24"/>
      <c r="AJ20" s="8">
        <f t="shared" si="10"/>
        <v>0</v>
      </c>
      <c r="AK20" s="6"/>
      <c r="AL20" s="24"/>
      <c r="AM20" s="8">
        <f t="shared" si="11"/>
        <v>0</v>
      </c>
      <c r="AP20" s="111" t="s">
        <v>34</v>
      </c>
      <c r="AQ20" s="3"/>
      <c r="AR20" s="6"/>
      <c r="AS20" s="24"/>
      <c r="AT20" s="8">
        <f t="shared" si="12"/>
        <v>0</v>
      </c>
      <c r="AU20" s="6"/>
      <c r="AV20" s="24"/>
      <c r="AW20" s="8">
        <f t="shared" si="13"/>
        <v>0</v>
      </c>
      <c r="AZ20" s="111" t="s">
        <v>34</v>
      </c>
      <c r="BA20" s="3"/>
      <c r="BB20" s="6"/>
      <c r="BC20" s="24"/>
      <c r="BD20" s="8">
        <f t="shared" si="14"/>
        <v>0</v>
      </c>
      <c r="BE20" s="6"/>
      <c r="BF20" s="24"/>
      <c r="BG20" s="8">
        <f t="shared" si="15"/>
        <v>0</v>
      </c>
      <c r="BJ20" s="111" t="s">
        <v>34</v>
      </c>
      <c r="BK20" s="3"/>
      <c r="BL20" s="6"/>
      <c r="BM20" s="24"/>
      <c r="BN20" s="8">
        <f t="shared" si="16"/>
        <v>0</v>
      </c>
      <c r="BO20" s="6"/>
      <c r="BP20" s="24"/>
      <c r="BQ20" s="8">
        <f t="shared" si="17"/>
        <v>0</v>
      </c>
      <c r="BT20" s="111" t="s">
        <v>34</v>
      </c>
      <c r="BU20" s="3"/>
      <c r="BV20" s="6"/>
      <c r="BW20" s="24"/>
      <c r="BX20" s="8">
        <f t="shared" si="18"/>
        <v>0</v>
      </c>
      <c r="BY20" s="6"/>
      <c r="BZ20" s="24"/>
      <c r="CA20" s="8">
        <f t="shared" si="19"/>
        <v>0</v>
      </c>
      <c r="CD20" s="111" t="s">
        <v>34</v>
      </c>
      <c r="CE20" s="3"/>
      <c r="CF20" s="6"/>
      <c r="CG20" s="24"/>
      <c r="CH20" s="8">
        <f t="shared" si="20"/>
        <v>0</v>
      </c>
      <c r="CI20" s="6"/>
      <c r="CJ20" s="24"/>
      <c r="CK20" s="8">
        <f t="shared" si="21"/>
        <v>0</v>
      </c>
      <c r="CN20" s="111" t="s">
        <v>34</v>
      </c>
      <c r="CO20" s="3"/>
      <c r="CP20" s="6"/>
      <c r="CQ20" s="24"/>
      <c r="CR20" s="8">
        <f t="shared" si="22"/>
        <v>0</v>
      </c>
      <c r="CS20" s="6"/>
      <c r="CT20" s="24"/>
      <c r="CU20" s="8">
        <f t="shared" si="23"/>
        <v>0</v>
      </c>
    </row>
    <row r="21" spans="2:99" ht="12.75">
      <c r="B21" s="14" t="s">
        <v>14</v>
      </c>
      <c r="C21" s="14"/>
      <c r="D21" s="15"/>
      <c r="E21" s="23"/>
      <c r="F21" s="20">
        <f t="shared" si="4"/>
        <v>0</v>
      </c>
      <c r="G21" s="15"/>
      <c r="H21" s="23"/>
      <c r="I21" s="20">
        <f t="shared" si="5"/>
        <v>0</v>
      </c>
      <c r="L21" s="14" t="s">
        <v>14</v>
      </c>
      <c r="M21" s="14"/>
      <c r="N21" s="15"/>
      <c r="O21" s="23"/>
      <c r="P21" s="20">
        <f t="shared" si="6"/>
        <v>0</v>
      </c>
      <c r="Q21" s="15"/>
      <c r="R21" s="23"/>
      <c r="S21" s="20">
        <f t="shared" si="7"/>
        <v>0</v>
      </c>
      <c r="V21" s="14" t="s">
        <v>14</v>
      </c>
      <c r="W21" s="14"/>
      <c r="X21" s="15"/>
      <c r="Y21" s="23"/>
      <c r="Z21" s="20">
        <f t="shared" si="8"/>
        <v>0</v>
      </c>
      <c r="AA21" s="15"/>
      <c r="AB21" s="23"/>
      <c r="AC21" s="20">
        <f t="shared" si="9"/>
        <v>0</v>
      </c>
      <c r="AF21" s="14" t="s">
        <v>14</v>
      </c>
      <c r="AG21" s="14"/>
      <c r="AH21" s="15"/>
      <c r="AI21" s="23"/>
      <c r="AJ21" s="20">
        <f t="shared" si="10"/>
        <v>0</v>
      </c>
      <c r="AK21" s="15"/>
      <c r="AL21" s="23"/>
      <c r="AM21" s="20">
        <f t="shared" si="11"/>
        <v>0</v>
      </c>
      <c r="AP21" s="14" t="s">
        <v>14</v>
      </c>
      <c r="AQ21" s="14"/>
      <c r="AR21" s="15"/>
      <c r="AS21" s="23"/>
      <c r="AT21" s="20">
        <f t="shared" si="12"/>
        <v>0</v>
      </c>
      <c r="AU21" s="15"/>
      <c r="AV21" s="23"/>
      <c r="AW21" s="20">
        <f t="shared" si="13"/>
        <v>0</v>
      </c>
      <c r="AZ21" s="14" t="s">
        <v>14</v>
      </c>
      <c r="BA21" s="14"/>
      <c r="BB21" s="15"/>
      <c r="BC21" s="23"/>
      <c r="BD21" s="20">
        <f t="shared" si="14"/>
        <v>0</v>
      </c>
      <c r="BE21" s="15"/>
      <c r="BF21" s="23"/>
      <c r="BG21" s="20">
        <f t="shared" si="15"/>
        <v>0</v>
      </c>
      <c r="BJ21" s="14" t="s">
        <v>14</v>
      </c>
      <c r="BK21" s="14"/>
      <c r="BL21" s="15"/>
      <c r="BM21" s="23"/>
      <c r="BN21" s="20">
        <f t="shared" si="16"/>
        <v>0</v>
      </c>
      <c r="BO21" s="15"/>
      <c r="BP21" s="23"/>
      <c r="BQ21" s="20">
        <f t="shared" si="17"/>
        <v>0</v>
      </c>
      <c r="BT21" s="14" t="s">
        <v>14</v>
      </c>
      <c r="BU21" s="14"/>
      <c r="BV21" s="15"/>
      <c r="BW21" s="23"/>
      <c r="BX21" s="20">
        <f t="shared" si="18"/>
        <v>0</v>
      </c>
      <c r="BY21" s="15"/>
      <c r="BZ21" s="23"/>
      <c r="CA21" s="20">
        <f t="shared" si="19"/>
        <v>0</v>
      </c>
      <c r="CD21" s="14" t="s">
        <v>14</v>
      </c>
      <c r="CE21" s="14"/>
      <c r="CF21" s="15"/>
      <c r="CG21" s="23"/>
      <c r="CH21" s="20">
        <f t="shared" si="20"/>
        <v>0</v>
      </c>
      <c r="CI21" s="15"/>
      <c r="CJ21" s="23"/>
      <c r="CK21" s="20">
        <f t="shared" si="21"/>
        <v>0</v>
      </c>
      <c r="CN21" s="14" t="s">
        <v>14</v>
      </c>
      <c r="CO21" s="14"/>
      <c r="CP21" s="15"/>
      <c r="CQ21" s="23"/>
      <c r="CR21" s="20">
        <f t="shared" si="22"/>
        <v>0</v>
      </c>
      <c r="CS21" s="15"/>
      <c r="CT21" s="23"/>
      <c r="CU21" s="20">
        <f t="shared" si="23"/>
        <v>0</v>
      </c>
    </row>
    <row r="22" spans="2:99" ht="12.75">
      <c r="B22" s="9" t="s">
        <v>15</v>
      </c>
      <c r="C22" s="9"/>
      <c r="D22" s="10"/>
      <c r="E22" s="26"/>
      <c r="F22" s="11">
        <f t="shared" si="4"/>
        <v>0</v>
      </c>
      <c r="G22" s="10"/>
      <c r="H22" s="26"/>
      <c r="I22" s="11">
        <f t="shared" si="5"/>
        <v>0</v>
      </c>
      <c r="L22" s="9" t="s">
        <v>15</v>
      </c>
      <c r="M22" s="9"/>
      <c r="N22" s="10"/>
      <c r="O22" s="26"/>
      <c r="P22" s="11">
        <f t="shared" si="6"/>
        <v>0</v>
      </c>
      <c r="Q22" s="10"/>
      <c r="R22" s="26"/>
      <c r="S22" s="11">
        <f t="shared" si="7"/>
        <v>0</v>
      </c>
      <c r="V22" s="9" t="s">
        <v>15</v>
      </c>
      <c r="W22" s="9"/>
      <c r="X22" s="10"/>
      <c r="Y22" s="26"/>
      <c r="Z22" s="11">
        <f t="shared" si="8"/>
        <v>0</v>
      </c>
      <c r="AA22" s="10"/>
      <c r="AB22" s="26"/>
      <c r="AC22" s="11">
        <f t="shared" si="9"/>
        <v>0</v>
      </c>
      <c r="AF22" s="9" t="s">
        <v>15</v>
      </c>
      <c r="AG22" s="9"/>
      <c r="AH22" s="10"/>
      <c r="AI22" s="26"/>
      <c r="AJ22" s="11">
        <f t="shared" si="10"/>
        <v>0</v>
      </c>
      <c r="AK22" s="10"/>
      <c r="AL22" s="26"/>
      <c r="AM22" s="11">
        <f t="shared" si="11"/>
        <v>0</v>
      </c>
      <c r="AP22" s="9" t="s">
        <v>15</v>
      </c>
      <c r="AQ22" s="9"/>
      <c r="AR22" s="10"/>
      <c r="AS22" s="26"/>
      <c r="AT22" s="11">
        <f t="shared" si="12"/>
        <v>0</v>
      </c>
      <c r="AU22" s="10"/>
      <c r="AV22" s="26"/>
      <c r="AW22" s="11">
        <f t="shared" si="13"/>
        <v>0</v>
      </c>
      <c r="AZ22" s="9" t="s">
        <v>15</v>
      </c>
      <c r="BA22" s="9"/>
      <c r="BB22" s="10"/>
      <c r="BC22" s="26"/>
      <c r="BD22" s="11">
        <f t="shared" si="14"/>
        <v>0</v>
      </c>
      <c r="BE22" s="10"/>
      <c r="BF22" s="26"/>
      <c r="BG22" s="11">
        <f t="shared" si="15"/>
        <v>0</v>
      </c>
      <c r="BJ22" s="9" t="s">
        <v>15</v>
      </c>
      <c r="BK22" s="9"/>
      <c r="BL22" s="10"/>
      <c r="BM22" s="26"/>
      <c r="BN22" s="11">
        <f t="shared" si="16"/>
        <v>0</v>
      </c>
      <c r="BO22" s="10"/>
      <c r="BP22" s="26"/>
      <c r="BQ22" s="11">
        <f t="shared" si="17"/>
        <v>0</v>
      </c>
      <c r="BT22" s="9" t="s">
        <v>15</v>
      </c>
      <c r="BU22" s="9"/>
      <c r="BV22" s="10"/>
      <c r="BW22" s="26"/>
      <c r="BX22" s="11">
        <f t="shared" si="18"/>
        <v>0</v>
      </c>
      <c r="BY22" s="10"/>
      <c r="BZ22" s="26"/>
      <c r="CA22" s="11">
        <f t="shared" si="19"/>
        <v>0</v>
      </c>
      <c r="CD22" s="9" t="s">
        <v>15</v>
      </c>
      <c r="CE22" s="9"/>
      <c r="CF22" s="10"/>
      <c r="CG22" s="26"/>
      <c r="CH22" s="11">
        <f t="shared" si="20"/>
        <v>0</v>
      </c>
      <c r="CI22" s="10"/>
      <c r="CJ22" s="26"/>
      <c r="CK22" s="11">
        <f t="shared" si="21"/>
        <v>0</v>
      </c>
      <c r="CN22" s="9" t="s">
        <v>15</v>
      </c>
      <c r="CO22" s="9"/>
      <c r="CP22" s="10"/>
      <c r="CQ22" s="26"/>
      <c r="CR22" s="11">
        <f t="shared" si="22"/>
        <v>0</v>
      </c>
      <c r="CS22" s="10"/>
      <c r="CT22" s="26"/>
      <c r="CU22" s="11">
        <f t="shared" si="23"/>
        <v>0</v>
      </c>
    </row>
    <row r="23" spans="2:99" ht="12.75">
      <c r="B23" s="9" t="s">
        <v>16</v>
      </c>
      <c r="C23" s="9"/>
      <c r="D23" s="10"/>
      <c r="E23" s="26"/>
      <c r="F23" s="11">
        <f t="shared" si="4"/>
        <v>0</v>
      </c>
      <c r="G23" s="10"/>
      <c r="H23" s="26"/>
      <c r="I23" s="11">
        <f t="shared" si="5"/>
        <v>0</v>
      </c>
      <c r="L23" s="9" t="s">
        <v>16</v>
      </c>
      <c r="M23" s="9"/>
      <c r="N23" s="10"/>
      <c r="O23" s="26"/>
      <c r="P23" s="11">
        <f t="shared" si="6"/>
        <v>0</v>
      </c>
      <c r="Q23" s="10"/>
      <c r="R23" s="26"/>
      <c r="S23" s="11">
        <f t="shared" si="7"/>
        <v>0</v>
      </c>
      <c r="V23" s="9" t="s">
        <v>16</v>
      </c>
      <c r="W23" s="9"/>
      <c r="X23" s="10"/>
      <c r="Y23" s="26"/>
      <c r="Z23" s="11">
        <f t="shared" si="8"/>
        <v>0</v>
      </c>
      <c r="AA23" s="10"/>
      <c r="AB23" s="26"/>
      <c r="AC23" s="11">
        <f t="shared" si="9"/>
        <v>0</v>
      </c>
      <c r="AF23" s="9" t="s">
        <v>16</v>
      </c>
      <c r="AG23" s="9"/>
      <c r="AH23" s="10"/>
      <c r="AI23" s="26"/>
      <c r="AJ23" s="11">
        <f t="shared" si="10"/>
        <v>0</v>
      </c>
      <c r="AK23" s="10"/>
      <c r="AL23" s="26"/>
      <c r="AM23" s="11">
        <f t="shared" si="11"/>
        <v>0</v>
      </c>
      <c r="AP23" s="9" t="s">
        <v>16</v>
      </c>
      <c r="AQ23" s="9"/>
      <c r="AR23" s="10"/>
      <c r="AS23" s="26"/>
      <c r="AT23" s="11">
        <f t="shared" si="12"/>
        <v>0</v>
      </c>
      <c r="AU23" s="10"/>
      <c r="AV23" s="26"/>
      <c r="AW23" s="11">
        <f t="shared" si="13"/>
        <v>0</v>
      </c>
      <c r="AZ23" s="9" t="s">
        <v>16</v>
      </c>
      <c r="BA23" s="9"/>
      <c r="BB23" s="10"/>
      <c r="BC23" s="26"/>
      <c r="BD23" s="11">
        <f t="shared" si="14"/>
        <v>0</v>
      </c>
      <c r="BE23" s="10"/>
      <c r="BF23" s="26"/>
      <c r="BG23" s="11">
        <f t="shared" si="15"/>
        <v>0</v>
      </c>
      <c r="BJ23" s="9" t="s">
        <v>16</v>
      </c>
      <c r="BK23" s="9"/>
      <c r="BL23" s="10"/>
      <c r="BM23" s="26"/>
      <c r="BN23" s="11">
        <f t="shared" si="16"/>
        <v>0</v>
      </c>
      <c r="BO23" s="10"/>
      <c r="BP23" s="26"/>
      <c r="BQ23" s="11">
        <f t="shared" si="17"/>
        <v>0</v>
      </c>
      <c r="BT23" s="9" t="s">
        <v>16</v>
      </c>
      <c r="BU23" s="9"/>
      <c r="BV23" s="10"/>
      <c r="BW23" s="26"/>
      <c r="BX23" s="11">
        <f t="shared" si="18"/>
        <v>0</v>
      </c>
      <c r="BY23" s="10"/>
      <c r="BZ23" s="26"/>
      <c r="CA23" s="11">
        <f t="shared" si="19"/>
        <v>0</v>
      </c>
      <c r="CD23" s="9" t="s">
        <v>16</v>
      </c>
      <c r="CE23" s="9"/>
      <c r="CF23" s="10"/>
      <c r="CG23" s="26"/>
      <c r="CH23" s="11">
        <f t="shared" si="20"/>
        <v>0</v>
      </c>
      <c r="CI23" s="10"/>
      <c r="CJ23" s="26"/>
      <c r="CK23" s="11">
        <f t="shared" si="21"/>
        <v>0</v>
      </c>
      <c r="CN23" s="9" t="s">
        <v>16</v>
      </c>
      <c r="CO23" s="9"/>
      <c r="CP23" s="10"/>
      <c r="CQ23" s="26"/>
      <c r="CR23" s="11">
        <f t="shared" si="22"/>
        <v>0</v>
      </c>
      <c r="CS23" s="10"/>
      <c r="CT23" s="26"/>
      <c r="CU23" s="11">
        <f t="shared" si="23"/>
        <v>0</v>
      </c>
    </row>
    <row r="24" spans="2:99" ht="12.75">
      <c r="B24" s="9" t="s">
        <v>17</v>
      </c>
      <c r="C24" s="9"/>
      <c r="D24" s="10"/>
      <c r="E24" s="26"/>
      <c r="F24" s="11">
        <f t="shared" si="4"/>
        <v>0</v>
      </c>
      <c r="G24" s="10"/>
      <c r="H24" s="26"/>
      <c r="I24" s="11">
        <f t="shared" si="5"/>
        <v>0</v>
      </c>
      <c r="L24" s="9" t="s">
        <v>17</v>
      </c>
      <c r="M24" s="9"/>
      <c r="N24" s="10"/>
      <c r="O24" s="26"/>
      <c r="P24" s="11">
        <f t="shared" si="6"/>
        <v>0</v>
      </c>
      <c r="Q24" s="10"/>
      <c r="R24" s="26"/>
      <c r="S24" s="11">
        <f t="shared" si="7"/>
        <v>0</v>
      </c>
      <c r="V24" s="9" t="s">
        <v>17</v>
      </c>
      <c r="W24" s="9"/>
      <c r="X24" s="10"/>
      <c r="Y24" s="26"/>
      <c r="Z24" s="11">
        <f t="shared" si="8"/>
        <v>0</v>
      </c>
      <c r="AA24" s="10"/>
      <c r="AB24" s="26"/>
      <c r="AC24" s="11">
        <f t="shared" si="9"/>
        <v>0</v>
      </c>
      <c r="AF24" s="9" t="s">
        <v>17</v>
      </c>
      <c r="AG24" s="9"/>
      <c r="AH24" s="10"/>
      <c r="AI24" s="26"/>
      <c r="AJ24" s="11">
        <f t="shared" si="10"/>
        <v>0</v>
      </c>
      <c r="AK24" s="10"/>
      <c r="AL24" s="26"/>
      <c r="AM24" s="11">
        <f t="shared" si="11"/>
        <v>0</v>
      </c>
      <c r="AP24" s="9" t="s">
        <v>17</v>
      </c>
      <c r="AQ24" s="9"/>
      <c r="AR24" s="10"/>
      <c r="AS24" s="26"/>
      <c r="AT24" s="11">
        <f t="shared" si="12"/>
        <v>0</v>
      </c>
      <c r="AU24" s="10"/>
      <c r="AV24" s="26"/>
      <c r="AW24" s="11">
        <f t="shared" si="13"/>
        <v>0</v>
      </c>
      <c r="AZ24" s="9" t="s">
        <v>17</v>
      </c>
      <c r="BA24" s="9"/>
      <c r="BB24" s="10"/>
      <c r="BC24" s="26"/>
      <c r="BD24" s="11">
        <f t="shared" si="14"/>
        <v>0</v>
      </c>
      <c r="BE24" s="10"/>
      <c r="BF24" s="26"/>
      <c r="BG24" s="11">
        <f t="shared" si="15"/>
        <v>0</v>
      </c>
      <c r="BJ24" s="9" t="s">
        <v>17</v>
      </c>
      <c r="BK24" s="9"/>
      <c r="BL24" s="10"/>
      <c r="BM24" s="26"/>
      <c r="BN24" s="11">
        <f t="shared" si="16"/>
        <v>0</v>
      </c>
      <c r="BO24" s="10"/>
      <c r="BP24" s="26"/>
      <c r="BQ24" s="11">
        <f t="shared" si="17"/>
        <v>0</v>
      </c>
      <c r="BT24" s="9" t="s">
        <v>17</v>
      </c>
      <c r="BU24" s="9"/>
      <c r="BV24" s="10"/>
      <c r="BW24" s="26"/>
      <c r="BX24" s="11">
        <f t="shared" si="18"/>
        <v>0</v>
      </c>
      <c r="BY24" s="10"/>
      <c r="BZ24" s="26"/>
      <c r="CA24" s="11">
        <f t="shared" si="19"/>
        <v>0</v>
      </c>
      <c r="CD24" s="9" t="s">
        <v>17</v>
      </c>
      <c r="CE24" s="9"/>
      <c r="CF24" s="10"/>
      <c r="CG24" s="26"/>
      <c r="CH24" s="11">
        <f t="shared" si="20"/>
        <v>0</v>
      </c>
      <c r="CI24" s="10"/>
      <c r="CJ24" s="26"/>
      <c r="CK24" s="11">
        <f t="shared" si="21"/>
        <v>0</v>
      </c>
      <c r="CN24" s="9" t="s">
        <v>17</v>
      </c>
      <c r="CO24" s="9"/>
      <c r="CP24" s="10"/>
      <c r="CQ24" s="26"/>
      <c r="CR24" s="11">
        <f t="shared" si="22"/>
        <v>0</v>
      </c>
      <c r="CS24" s="10"/>
      <c r="CT24" s="26"/>
      <c r="CU24" s="11">
        <f t="shared" si="23"/>
        <v>0</v>
      </c>
    </row>
    <row r="25" spans="2:99" ht="12.75">
      <c r="B25" s="9" t="s">
        <v>18</v>
      </c>
      <c r="C25" s="9"/>
      <c r="D25" s="10"/>
      <c r="E25" s="26"/>
      <c r="F25" s="11">
        <f t="shared" si="4"/>
        <v>0</v>
      </c>
      <c r="G25" s="10"/>
      <c r="H25" s="26"/>
      <c r="I25" s="11">
        <f t="shared" si="5"/>
        <v>0</v>
      </c>
      <c r="L25" s="9" t="s">
        <v>18</v>
      </c>
      <c r="M25" s="9"/>
      <c r="N25" s="10"/>
      <c r="O25" s="26"/>
      <c r="P25" s="11">
        <f t="shared" si="6"/>
        <v>0</v>
      </c>
      <c r="Q25" s="10"/>
      <c r="R25" s="26"/>
      <c r="S25" s="11">
        <f t="shared" si="7"/>
        <v>0</v>
      </c>
      <c r="V25" s="9" t="s">
        <v>18</v>
      </c>
      <c r="W25" s="9"/>
      <c r="X25" s="10"/>
      <c r="Y25" s="26"/>
      <c r="Z25" s="11">
        <f t="shared" si="8"/>
        <v>0</v>
      </c>
      <c r="AA25" s="10"/>
      <c r="AB25" s="26"/>
      <c r="AC25" s="11">
        <f t="shared" si="9"/>
        <v>0</v>
      </c>
      <c r="AF25" s="9" t="s">
        <v>18</v>
      </c>
      <c r="AG25" s="9"/>
      <c r="AH25" s="10"/>
      <c r="AI25" s="26"/>
      <c r="AJ25" s="11">
        <f t="shared" si="10"/>
        <v>0</v>
      </c>
      <c r="AK25" s="10"/>
      <c r="AL25" s="26"/>
      <c r="AM25" s="11">
        <f t="shared" si="11"/>
        <v>0</v>
      </c>
      <c r="AP25" s="9" t="s">
        <v>18</v>
      </c>
      <c r="AQ25" s="9"/>
      <c r="AR25" s="10"/>
      <c r="AS25" s="26"/>
      <c r="AT25" s="11">
        <f t="shared" si="12"/>
        <v>0</v>
      </c>
      <c r="AU25" s="10"/>
      <c r="AV25" s="26"/>
      <c r="AW25" s="11">
        <f t="shared" si="13"/>
        <v>0</v>
      </c>
      <c r="AZ25" s="9" t="s">
        <v>18</v>
      </c>
      <c r="BA25" s="9"/>
      <c r="BB25" s="10"/>
      <c r="BC25" s="26"/>
      <c r="BD25" s="11">
        <f t="shared" si="14"/>
        <v>0</v>
      </c>
      <c r="BE25" s="10"/>
      <c r="BF25" s="26"/>
      <c r="BG25" s="11">
        <f t="shared" si="15"/>
        <v>0</v>
      </c>
      <c r="BJ25" s="9" t="s">
        <v>18</v>
      </c>
      <c r="BK25" s="9"/>
      <c r="BL25" s="10"/>
      <c r="BM25" s="26"/>
      <c r="BN25" s="11">
        <f t="shared" si="16"/>
        <v>0</v>
      </c>
      <c r="BO25" s="10"/>
      <c r="BP25" s="26"/>
      <c r="BQ25" s="11">
        <f t="shared" si="17"/>
        <v>0</v>
      </c>
      <c r="BT25" s="9" t="s">
        <v>18</v>
      </c>
      <c r="BU25" s="9"/>
      <c r="BV25" s="10"/>
      <c r="BW25" s="26"/>
      <c r="BX25" s="11">
        <f t="shared" si="18"/>
        <v>0</v>
      </c>
      <c r="BY25" s="10"/>
      <c r="BZ25" s="26"/>
      <c r="CA25" s="11">
        <f t="shared" si="19"/>
        <v>0</v>
      </c>
      <c r="CD25" s="9" t="s">
        <v>18</v>
      </c>
      <c r="CE25" s="9"/>
      <c r="CF25" s="10"/>
      <c r="CG25" s="26"/>
      <c r="CH25" s="11">
        <f t="shared" si="20"/>
        <v>0</v>
      </c>
      <c r="CI25" s="10"/>
      <c r="CJ25" s="26"/>
      <c r="CK25" s="11">
        <f t="shared" si="21"/>
        <v>0</v>
      </c>
      <c r="CN25" s="9" t="s">
        <v>18</v>
      </c>
      <c r="CO25" s="9"/>
      <c r="CP25" s="10"/>
      <c r="CQ25" s="26"/>
      <c r="CR25" s="11">
        <f t="shared" si="22"/>
        <v>0</v>
      </c>
      <c r="CS25" s="10"/>
      <c r="CT25" s="26"/>
      <c r="CU25" s="11">
        <f t="shared" si="23"/>
        <v>0</v>
      </c>
    </row>
    <row r="26" spans="2:99" ht="12.75">
      <c r="B26" s="109" t="s">
        <v>35</v>
      </c>
      <c r="C26" s="2"/>
      <c r="D26" s="5"/>
      <c r="E26" s="27"/>
      <c r="F26" s="7">
        <f t="shared" si="4"/>
        <v>0</v>
      </c>
      <c r="G26" s="5"/>
      <c r="H26" s="27"/>
      <c r="I26" s="7">
        <f t="shared" si="5"/>
        <v>0</v>
      </c>
      <c r="L26" s="109" t="s">
        <v>35</v>
      </c>
      <c r="M26" s="2"/>
      <c r="N26" s="5"/>
      <c r="O26" s="27"/>
      <c r="P26" s="7">
        <f t="shared" si="6"/>
        <v>0</v>
      </c>
      <c r="Q26" s="5"/>
      <c r="R26" s="27"/>
      <c r="S26" s="7">
        <f t="shared" si="7"/>
        <v>0</v>
      </c>
      <c r="V26" s="109" t="s">
        <v>35</v>
      </c>
      <c r="W26" s="2"/>
      <c r="X26" s="5"/>
      <c r="Y26" s="27"/>
      <c r="Z26" s="7">
        <f t="shared" si="8"/>
        <v>0</v>
      </c>
      <c r="AA26" s="5"/>
      <c r="AB26" s="27"/>
      <c r="AC26" s="7">
        <f t="shared" si="9"/>
        <v>0</v>
      </c>
      <c r="AF26" s="109" t="s">
        <v>35</v>
      </c>
      <c r="AG26" s="2"/>
      <c r="AH26" s="5"/>
      <c r="AI26" s="27"/>
      <c r="AJ26" s="7">
        <f t="shared" si="10"/>
        <v>0</v>
      </c>
      <c r="AK26" s="5"/>
      <c r="AL26" s="27"/>
      <c r="AM26" s="7">
        <f t="shared" si="11"/>
        <v>0</v>
      </c>
      <c r="AP26" s="109" t="s">
        <v>35</v>
      </c>
      <c r="AQ26" s="2"/>
      <c r="AR26" s="5"/>
      <c r="AS26" s="27"/>
      <c r="AT26" s="7">
        <f t="shared" si="12"/>
        <v>0</v>
      </c>
      <c r="AU26" s="5"/>
      <c r="AV26" s="27"/>
      <c r="AW26" s="7">
        <f t="shared" si="13"/>
        <v>0</v>
      </c>
      <c r="AZ26" s="109" t="s">
        <v>35</v>
      </c>
      <c r="BA26" s="2"/>
      <c r="BB26" s="5"/>
      <c r="BC26" s="27"/>
      <c r="BD26" s="7">
        <f t="shared" si="14"/>
        <v>0</v>
      </c>
      <c r="BE26" s="5"/>
      <c r="BF26" s="27"/>
      <c r="BG26" s="7">
        <f t="shared" si="15"/>
        <v>0</v>
      </c>
      <c r="BJ26" s="109" t="s">
        <v>35</v>
      </c>
      <c r="BK26" s="2"/>
      <c r="BL26" s="5"/>
      <c r="BM26" s="27"/>
      <c r="BN26" s="7">
        <f t="shared" si="16"/>
        <v>0</v>
      </c>
      <c r="BO26" s="5"/>
      <c r="BP26" s="27"/>
      <c r="BQ26" s="7">
        <f t="shared" si="17"/>
        <v>0</v>
      </c>
      <c r="BT26" s="109" t="s">
        <v>35</v>
      </c>
      <c r="BU26" s="2"/>
      <c r="BV26" s="5"/>
      <c r="BW26" s="27"/>
      <c r="BX26" s="7">
        <f t="shared" si="18"/>
        <v>0</v>
      </c>
      <c r="BY26" s="5"/>
      <c r="BZ26" s="27"/>
      <c r="CA26" s="7">
        <f t="shared" si="19"/>
        <v>0</v>
      </c>
      <c r="CD26" s="109" t="s">
        <v>35</v>
      </c>
      <c r="CE26" s="2"/>
      <c r="CF26" s="5"/>
      <c r="CG26" s="27"/>
      <c r="CH26" s="7">
        <f t="shared" si="20"/>
        <v>0</v>
      </c>
      <c r="CI26" s="5"/>
      <c r="CJ26" s="27"/>
      <c r="CK26" s="7">
        <f t="shared" si="21"/>
        <v>0</v>
      </c>
      <c r="CN26" s="109" t="s">
        <v>35</v>
      </c>
      <c r="CO26" s="2"/>
      <c r="CP26" s="5"/>
      <c r="CQ26" s="27"/>
      <c r="CR26" s="7">
        <f t="shared" si="22"/>
        <v>0</v>
      </c>
      <c r="CS26" s="5"/>
      <c r="CT26" s="27"/>
      <c r="CU26" s="7">
        <f t="shared" si="23"/>
        <v>0</v>
      </c>
    </row>
    <row r="27" spans="2:99" ht="12.75">
      <c r="B27" s="110" t="s">
        <v>36</v>
      </c>
      <c r="C27" s="9"/>
      <c r="D27" s="10"/>
      <c r="E27" s="26"/>
      <c r="F27" s="11">
        <f t="shared" si="4"/>
        <v>0</v>
      </c>
      <c r="G27" s="10"/>
      <c r="H27" s="26"/>
      <c r="I27" s="11">
        <f t="shared" si="5"/>
        <v>0</v>
      </c>
      <c r="L27" s="110" t="s">
        <v>36</v>
      </c>
      <c r="M27" s="9"/>
      <c r="N27" s="10"/>
      <c r="O27" s="26"/>
      <c r="P27" s="11">
        <f t="shared" si="6"/>
        <v>0</v>
      </c>
      <c r="Q27" s="10"/>
      <c r="R27" s="26"/>
      <c r="S27" s="11">
        <f t="shared" si="7"/>
        <v>0</v>
      </c>
      <c r="V27" s="110" t="s">
        <v>36</v>
      </c>
      <c r="W27" s="9"/>
      <c r="X27" s="10"/>
      <c r="Y27" s="26"/>
      <c r="Z27" s="11">
        <f t="shared" si="8"/>
        <v>0</v>
      </c>
      <c r="AA27" s="10"/>
      <c r="AB27" s="26"/>
      <c r="AC27" s="11">
        <f t="shared" si="9"/>
        <v>0</v>
      </c>
      <c r="AF27" s="110" t="s">
        <v>36</v>
      </c>
      <c r="AG27" s="9"/>
      <c r="AH27" s="10"/>
      <c r="AI27" s="26"/>
      <c r="AJ27" s="11">
        <f t="shared" si="10"/>
        <v>0</v>
      </c>
      <c r="AK27" s="10"/>
      <c r="AL27" s="26"/>
      <c r="AM27" s="11">
        <f t="shared" si="11"/>
        <v>0</v>
      </c>
      <c r="AP27" s="110" t="s">
        <v>36</v>
      </c>
      <c r="AQ27" s="9"/>
      <c r="AR27" s="10"/>
      <c r="AS27" s="26"/>
      <c r="AT27" s="11">
        <f t="shared" si="12"/>
        <v>0</v>
      </c>
      <c r="AU27" s="10"/>
      <c r="AV27" s="26"/>
      <c r="AW27" s="11">
        <f t="shared" si="13"/>
        <v>0</v>
      </c>
      <c r="AZ27" s="110" t="s">
        <v>36</v>
      </c>
      <c r="BA27" s="9"/>
      <c r="BB27" s="10"/>
      <c r="BC27" s="26"/>
      <c r="BD27" s="11">
        <f t="shared" si="14"/>
        <v>0</v>
      </c>
      <c r="BE27" s="10"/>
      <c r="BF27" s="26"/>
      <c r="BG27" s="11">
        <f t="shared" si="15"/>
        <v>0</v>
      </c>
      <c r="BJ27" s="110" t="s">
        <v>36</v>
      </c>
      <c r="BK27" s="9"/>
      <c r="BL27" s="10"/>
      <c r="BM27" s="26"/>
      <c r="BN27" s="11">
        <f t="shared" si="16"/>
        <v>0</v>
      </c>
      <c r="BO27" s="10"/>
      <c r="BP27" s="26"/>
      <c r="BQ27" s="11">
        <f t="shared" si="17"/>
        <v>0</v>
      </c>
      <c r="BT27" s="110" t="s">
        <v>36</v>
      </c>
      <c r="BU27" s="9"/>
      <c r="BV27" s="10"/>
      <c r="BW27" s="26"/>
      <c r="BX27" s="11">
        <f t="shared" si="18"/>
        <v>0</v>
      </c>
      <c r="BY27" s="10"/>
      <c r="BZ27" s="26"/>
      <c r="CA27" s="11">
        <f t="shared" si="19"/>
        <v>0</v>
      </c>
      <c r="CD27" s="110" t="s">
        <v>36</v>
      </c>
      <c r="CE27" s="9"/>
      <c r="CF27" s="10"/>
      <c r="CG27" s="26"/>
      <c r="CH27" s="11">
        <f t="shared" si="20"/>
        <v>0</v>
      </c>
      <c r="CI27" s="10"/>
      <c r="CJ27" s="26"/>
      <c r="CK27" s="11">
        <f t="shared" si="21"/>
        <v>0</v>
      </c>
      <c r="CN27" s="110" t="s">
        <v>36</v>
      </c>
      <c r="CO27" s="9"/>
      <c r="CP27" s="10"/>
      <c r="CQ27" s="26"/>
      <c r="CR27" s="11">
        <f t="shared" si="22"/>
        <v>0</v>
      </c>
      <c r="CS27" s="10"/>
      <c r="CT27" s="26"/>
      <c r="CU27" s="11">
        <f t="shared" si="23"/>
        <v>0</v>
      </c>
    </row>
    <row r="28" spans="2:99" ht="13.5" thickBot="1">
      <c r="B28" s="110" t="s">
        <v>101</v>
      </c>
      <c r="C28" s="3"/>
      <c r="D28" s="6"/>
      <c r="E28" s="24"/>
      <c r="F28" s="8">
        <f t="shared" si="4"/>
        <v>0</v>
      </c>
      <c r="G28" s="6"/>
      <c r="H28" s="24"/>
      <c r="I28" s="8">
        <f t="shared" si="5"/>
        <v>0</v>
      </c>
      <c r="L28" s="110" t="s">
        <v>101</v>
      </c>
      <c r="M28" s="3"/>
      <c r="N28" s="6"/>
      <c r="O28" s="24"/>
      <c r="P28" s="8">
        <f t="shared" si="6"/>
        <v>0</v>
      </c>
      <c r="Q28" s="6"/>
      <c r="R28" s="24"/>
      <c r="S28" s="8">
        <f t="shared" si="7"/>
        <v>0</v>
      </c>
      <c r="V28" s="110" t="s">
        <v>101</v>
      </c>
      <c r="W28" s="3"/>
      <c r="X28" s="6"/>
      <c r="Y28" s="24"/>
      <c r="Z28" s="8">
        <f t="shared" si="8"/>
        <v>0</v>
      </c>
      <c r="AA28" s="6"/>
      <c r="AB28" s="24"/>
      <c r="AC28" s="8">
        <f t="shared" si="9"/>
        <v>0</v>
      </c>
      <c r="AF28" s="110" t="s">
        <v>101</v>
      </c>
      <c r="AG28" s="3"/>
      <c r="AH28" s="6"/>
      <c r="AI28" s="24"/>
      <c r="AJ28" s="8">
        <f t="shared" si="10"/>
        <v>0</v>
      </c>
      <c r="AK28" s="6"/>
      <c r="AL28" s="24"/>
      <c r="AM28" s="8">
        <f t="shared" si="11"/>
        <v>0</v>
      </c>
      <c r="AP28" s="110" t="s">
        <v>101</v>
      </c>
      <c r="AQ28" s="3"/>
      <c r="AR28" s="6"/>
      <c r="AS28" s="24"/>
      <c r="AT28" s="8">
        <f t="shared" si="12"/>
        <v>0</v>
      </c>
      <c r="AU28" s="6"/>
      <c r="AV28" s="24"/>
      <c r="AW28" s="8">
        <f t="shared" si="13"/>
        <v>0</v>
      </c>
      <c r="AZ28" s="110" t="s">
        <v>101</v>
      </c>
      <c r="BA28" s="3"/>
      <c r="BB28" s="6"/>
      <c r="BC28" s="24"/>
      <c r="BD28" s="8">
        <f t="shared" si="14"/>
        <v>0</v>
      </c>
      <c r="BE28" s="6"/>
      <c r="BF28" s="24"/>
      <c r="BG28" s="8">
        <f t="shared" si="15"/>
        <v>0</v>
      </c>
      <c r="BJ28" s="110" t="s">
        <v>101</v>
      </c>
      <c r="BK28" s="3"/>
      <c r="BL28" s="6"/>
      <c r="BM28" s="24"/>
      <c r="BN28" s="8">
        <f t="shared" si="16"/>
        <v>0</v>
      </c>
      <c r="BO28" s="6"/>
      <c r="BP28" s="24"/>
      <c r="BQ28" s="8">
        <f t="shared" si="17"/>
        <v>0</v>
      </c>
      <c r="BT28" s="110" t="s">
        <v>101</v>
      </c>
      <c r="BU28" s="3"/>
      <c r="BV28" s="6"/>
      <c r="BW28" s="24"/>
      <c r="BX28" s="8">
        <f t="shared" si="18"/>
        <v>0</v>
      </c>
      <c r="BY28" s="6"/>
      <c r="BZ28" s="24"/>
      <c r="CA28" s="8">
        <f t="shared" si="19"/>
        <v>0</v>
      </c>
      <c r="CD28" s="110" t="s">
        <v>101</v>
      </c>
      <c r="CE28" s="3"/>
      <c r="CF28" s="6"/>
      <c r="CG28" s="24"/>
      <c r="CH28" s="8">
        <f t="shared" si="20"/>
        <v>0</v>
      </c>
      <c r="CI28" s="6"/>
      <c r="CJ28" s="24"/>
      <c r="CK28" s="8">
        <f t="shared" si="21"/>
        <v>0</v>
      </c>
      <c r="CN28" s="110" t="s">
        <v>101</v>
      </c>
      <c r="CO28" s="3"/>
      <c r="CP28" s="6"/>
      <c r="CQ28" s="24"/>
      <c r="CR28" s="8">
        <f t="shared" si="22"/>
        <v>0</v>
      </c>
      <c r="CS28" s="6"/>
      <c r="CT28" s="24"/>
      <c r="CU28" s="8">
        <f t="shared" si="23"/>
        <v>0</v>
      </c>
    </row>
    <row r="29" spans="2:99" ht="12.75">
      <c r="B29" s="112" t="s">
        <v>5</v>
      </c>
      <c r="C29" s="14"/>
      <c r="D29" s="15"/>
      <c r="E29" s="23"/>
      <c r="F29" s="20">
        <f t="shared" si="4"/>
        <v>0</v>
      </c>
      <c r="G29" s="15"/>
      <c r="H29" s="23"/>
      <c r="I29" s="20">
        <f t="shared" si="5"/>
        <v>0</v>
      </c>
      <c r="L29" s="112" t="s">
        <v>5</v>
      </c>
      <c r="M29" s="14"/>
      <c r="N29" s="15"/>
      <c r="O29" s="23"/>
      <c r="P29" s="20">
        <f t="shared" si="6"/>
        <v>0</v>
      </c>
      <c r="Q29" s="15"/>
      <c r="R29" s="23"/>
      <c r="S29" s="20">
        <f t="shared" si="7"/>
        <v>0</v>
      </c>
      <c r="V29" s="112" t="s">
        <v>5</v>
      </c>
      <c r="W29" s="14"/>
      <c r="X29" s="15"/>
      <c r="Y29" s="23"/>
      <c r="Z29" s="20">
        <f t="shared" si="8"/>
        <v>0</v>
      </c>
      <c r="AA29" s="15"/>
      <c r="AB29" s="23"/>
      <c r="AC29" s="20">
        <f t="shared" si="9"/>
        <v>0</v>
      </c>
      <c r="AF29" s="112" t="s">
        <v>5</v>
      </c>
      <c r="AG29" s="14"/>
      <c r="AH29" s="15"/>
      <c r="AI29" s="23"/>
      <c r="AJ29" s="20">
        <f t="shared" si="10"/>
        <v>0</v>
      </c>
      <c r="AK29" s="15"/>
      <c r="AL29" s="23"/>
      <c r="AM29" s="20">
        <f t="shared" si="11"/>
        <v>0</v>
      </c>
      <c r="AP29" s="112" t="s">
        <v>5</v>
      </c>
      <c r="AQ29" s="14"/>
      <c r="AR29" s="15"/>
      <c r="AS29" s="23"/>
      <c r="AT29" s="20">
        <f t="shared" si="12"/>
        <v>0</v>
      </c>
      <c r="AU29" s="15"/>
      <c r="AV29" s="23"/>
      <c r="AW29" s="20">
        <f t="shared" si="13"/>
        <v>0</v>
      </c>
      <c r="AZ29" s="112" t="s">
        <v>5</v>
      </c>
      <c r="BA29" s="14"/>
      <c r="BB29" s="15"/>
      <c r="BC29" s="23"/>
      <c r="BD29" s="20">
        <f t="shared" si="14"/>
        <v>0</v>
      </c>
      <c r="BE29" s="15"/>
      <c r="BF29" s="23"/>
      <c r="BG29" s="20">
        <f t="shared" si="15"/>
        <v>0</v>
      </c>
      <c r="BJ29" s="112" t="s">
        <v>5</v>
      </c>
      <c r="BK29" s="14"/>
      <c r="BL29" s="15"/>
      <c r="BM29" s="23"/>
      <c r="BN29" s="20">
        <f t="shared" si="16"/>
        <v>0</v>
      </c>
      <c r="BO29" s="15"/>
      <c r="BP29" s="23"/>
      <c r="BQ29" s="20">
        <f t="shared" si="17"/>
        <v>0</v>
      </c>
      <c r="BT29" s="112" t="s">
        <v>5</v>
      </c>
      <c r="BU29" s="14"/>
      <c r="BV29" s="15"/>
      <c r="BW29" s="23"/>
      <c r="BX29" s="20">
        <f t="shared" si="18"/>
        <v>0</v>
      </c>
      <c r="BY29" s="15"/>
      <c r="BZ29" s="23"/>
      <c r="CA29" s="20">
        <f t="shared" si="19"/>
        <v>0</v>
      </c>
      <c r="CD29" s="112" t="s">
        <v>5</v>
      </c>
      <c r="CE29" s="14"/>
      <c r="CF29" s="15"/>
      <c r="CG29" s="23"/>
      <c r="CH29" s="20">
        <f t="shared" si="20"/>
        <v>0</v>
      </c>
      <c r="CI29" s="15"/>
      <c r="CJ29" s="23"/>
      <c r="CK29" s="20">
        <f t="shared" si="21"/>
        <v>0</v>
      </c>
      <c r="CN29" s="112" t="s">
        <v>5</v>
      </c>
      <c r="CO29" s="14"/>
      <c r="CP29" s="15"/>
      <c r="CQ29" s="23"/>
      <c r="CR29" s="20">
        <f t="shared" si="22"/>
        <v>0</v>
      </c>
      <c r="CS29" s="15"/>
      <c r="CT29" s="23"/>
      <c r="CU29" s="20">
        <f t="shared" si="23"/>
        <v>0</v>
      </c>
    </row>
    <row r="30" spans="2:99" ht="13.5" thickBot="1">
      <c r="B30" s="111" t="s">
        <v>4</v>
      </c>
      <c r="C30" s="3"/>
      <c r="D30" s="6"/>
      <c r="E30" s="24"/>
      <c r="F30" s="8">
        <f t="shared" si="4"/>
        <v>0</v>
      </c>
      <c r="G30" s="6"/>
      <c r="H30" s="24"/>
      <c r="I30" s="8">
        <f t="shared" si="5"/>
        <v>0</v>
      </c>
      <c r="L30" s="111" t="s">
        <v>4</v>
      </c>
      <c r="M30" s="3"/>
      <c r="N30" s="6"/>
      <c r="O30" s="24"/>
      <c r="P30" s="8">
        <f t="shared" si="6"/>
        <v>0</v>
      </c>
      <c r="Q30" s="6"/>
      <c r="R30" s="24"/>
      <c r="S30" s="8">
        <f t="shared" si="7"/>
        <v>0</v>
      </c>
      <c r="V30" s="111" t="s">
        <v>4</v>
      </c>
      <c r="W30" s="3"/>
      <c r="X30" s="6"/>
      <c r="Y30" s="24"/>
      <c r="Z30" s="8">
        <f t="shared" si="8"/>
        <v>0</v>
      </c>
      <c r="AA30" s="6"/>
      <c r="AB30" s="24"/>
      <c r="AC30" s="8">
        <f t="shared" si="9"/>
        <v>0</v>
      </c>
      <c r="AF30" s="111" t="s">
        <v>4</v>
      </c>
      <c r="AG30" s="3"/>
      <c r="AH30" s="6"/>
      <c r="AI30" s="24"/>
      <c r="AJ30" s="8">
        <f t="shared" si="10"/>
        <v>0</v>
      </c>
      <c r="AK30" s="6"/>
      <c r="AL30" s="24"/>
      <c r="AM30" s="8">
        <f t="shared" si="11"/>
        <v>0</v>
      </c>
      <c r="AP30" s="111" t="s">
        <v>4</v>
      </c>
      <c r="AQ30" s="3"/>
      <c r="AR30" s="6"/>
      <c r="AS30" s="24"/>
      <c r="AT30" s="8">
        <f t="shared" si="12"/>
        <v>0</v>
      </c>
      <c r="AU30" s="6"/>
      <c r="AV30" s="24"/>
      <c r="AW30" s="8">
        <f t="shared" si="13"/>
        <v>0</v>
      </c>
      <c r="AZ30" s="111" t="s">
        <v>4</v>
      </c>
      <c r="BA30" s="3"/>
      <c r="BB30" s="6"/>
      <c r="BC30" s="24"/>
      <c r="BD30" s="8">
        <f t="shared" si="14"/>
        <v>0</v>
      </c>
      <c r="BE30" s="6"/>
      <c r="BF30" s="24"/>
      <c r="BG30" s="8">
        <f t="shared" si="15"/>
        <v>0</v>
      </c>
      <c r="BJ30" s="111" t="s">
        <v>4</v>
      </c>
      <c r="BK30" s="3"/>
      <c r="BL30" s="6"/>
      <c r="BM30" s="24"/>
      <c r="BN30" s="8">
        <f t="shared" si="16"/>
        <v>0</v>
      </c>
      <c r="BO30" s="6"/>
      <c r="BP30" s="24"/>
      <c r="BQ30" s="8">
        <f t="shared" si="17"/>
        <v>0</v>
      </c>
      <c r="BT30" s="111" t="s">
        <v>4</v>
      </c>
      <c r="BU30" s="3"/>
      <c r="BV30" s="6"/>
      <c r="BW30" s="24"/>
      <c r="BX30" s="8">
        <f t="shared" si="18"/>
        <v>0</v>
      </c>
      <c r="BY30" s="6"/>
      <c r="BZ30" s="24"/>
      <c r="CA30" s="8">
        <f t="shared" si="19"/>
        <v>0</v>
      </c>
      <c r="CD30" s="111" t="s">
        <v>4</v>
      </c>
      <c r="CE30" s="3"/>
      <c r="CF30" s="6"/>
      <c r="CG30" s="24"/>
      <c r="CH30" s="8">
        <f t="shared" si="20"/>
        <v>0</v>
      </c>
      <c r="CI30" s="6"/>
      <c r="CJ30" s="24"/>
      <c r="CK30" s="8">
        <f t="shared" si="21"/>
        <v>0</v>
      </c>
      <c r="CN30" s="111" t="s">
        <v>4</v>
      </c>
      <c r="CO30" s="3"/>
      <c r="CP30" s="6"/>
      <c r="CQ30" s="24"/>
      <c r="CR30" s="8">
        <f t="shared" si="22"/>
        <v>0</v>
      </c>
      <c r="CS30" s="6"/>
      <c r="CT30" s="24"/>
      <c r="CU30" s="8">
        <f t="shared" si="23"/>
        <v>0</v>
      </c>
    </row>
    <row r="31" spans="2:99" ht="12.75">
      <c r="B31" s="112" t="s">
        <v>19</v>
      </c>
      <c r="C31" s="14"/>
      <c r="D31" s="15"/>
      <c r="E31" s="23"/>
      <c r="F31" s="20">
        <f t="shared" si="4"/>
        <v>0</v>
      </c>
      <c r="G31" s="15"/>
      <c r="H31" s="23"/>
      <c r="I31" s="20">
        <f t="shared" si="5"/>
        <v>0</v>
      </c>
      <c r="L31" s="112" t="s">
        <v>19</v>
      </c>
      <c r="M31" s="14"/>
      <c r="N31" s="15"/>
      <c r="O31" s="23"/>
      <c r="P31" s="20">
        <f t="shared" si="6"/>
        <v>0</v>
      </c>
      <c r="Q31" s="15"/>
      <c r="R31" s="23"/>
      <c r="S31" s="20">
        <f t="shared" si="7"/>
        <v>0</v>
      </c>
      <c r="V31" s="112" t="s">
        <v>19</v>
      </c>
      <c r="W31" s="14"/>
      <c r="X31" s="15"/>
      <c r="Y31" s="23"/>
      <c r="Z31" s="20">
        <f t="shared" si="8"/>
        <v>0</v>
      </c>
      <c r="AA31" s="15"/>
      <c r="AB31" s="23"/>
      <c r="AC31" s="20">
        <f t="shared" si="9"/>
        <v>0</v>
      </c>
      <c r="AF31" s="112" t="s">
        <v>19</v>
      </c>
      <c r="AG31" s="14"/>
      <c r="AH31" s="15"/>
      <c r="AI31" s="23"/>
      <c r="AJ31" s="20">
        <f t="shared" si="10"/>
        <v>0</v>
      </c>
      <c r="AK31" s="15"/>
      <c r="AL31" s="23"/>
      <c r="AM31" s="20">
        <f t="shared" si="11"/>
        <v>0</v>
      </c>
      <c r="AP31" s="112" t="s">
        <v>19</v>
      </c>
      <c r="AQ31" s="14"/>
      <c r="AR31" s="15"/>
      <c r="AS31" s="23"/>
      <c r="AT31" s="20">
        <f t="shared" si="12"/>
        <v>0</v>
      </c>
      <c r="AU31" s="15"/>
      <c r="AV31" s="23"/>
      <c r="AW31" s="20">
        <f t="shared" si="13"/>
        <v>0</v>
      </c>
      <c r="AZ31" s="112" t="s">
        <v>19</v>
      </c>
      <c r="BA31" s="14"/>
      <c r="BB31" s="15"/>
      <c r="BC31" s="23"/>
      <c r="BD31" s="20">
        <f t="shared" si="14"/>
        <v>0</v>
      </c>
      <c r="BE31" s="15"/>
      <c r="BF31" s="23"/>
      <c r="BG31" s="20">
        <f t="shared" si="15"/>
        <v>0</v>
      </c>
      <c r="BJ31" s="112" t="s">
        <v>19</v>
      </c>
      <c r="BK31" s="14"/>
      <c r="BL31" s="15"/>
      <c r="BM31" s="23"/>
      <c r="BN31" s="20">
        <f t="shared" si="16"/>
        <v>0</v>
      </c>
      <c r="BO31" s="15"/>
      <c r="BP31" s="23"/>
      <c r="BQ31" s="20">
        <f t="shared" si="17"/>
        <v>0</v>
      </c>
      <c r="BT31" s="112" t="s">
        <v>19</v>
      </c>
      <c r="BU31" s="14"/>
      <c r="BV31" s="15"/>
      <c r="BW31" s="23"/>
      <c r="BX31" s="20">
        <f t="shared" si="18"/>
        <v>0</v>
      </c>
      <c r="BY31" s="15"/>
      <c r="BZ31" s="23"/>
      <c r="CA31" s="20">
        <f t="shared" si="19"/>
        <v>0</v>
      </c>
      <c r="CD31" s="112" t="s">
        <v>19</v>
      </c>
      <c r="CE31" s="14"/>
      <c r="CF31" s="15"/>
      <c r="CG31" s="23"/>
      <c r="CH31" s="20">
        <f t="shared" si="20"/>
        <v>0</v>
      </c>
      <c r="CI31" s="15"/>
      <c r="CJ31" s="23"/>
      <c r="CK31" s="20">
        <f t="shared" si="21"/>
        <v>0</v>
      </c>
      <c r="CN31" s="112" t="s">
        <v>19</v>
      </c>
      <c r="CO31" s="14"/>
      <c r="CP31" s="15"/>
      <c r="CQ31" s="23"/>
      <c r="CR31" s="20">
        <f t="shared" si="22"/>
        <v>0</v>
      </c>
      <c r="CS31" s="15"/>
      <c r="CT31" s="23"/>
      <c r="CU31" s="20">
        <f t="shared" si="23"/>
        <v>0</v>
      </c>
    </row>
    <row r="32" spans="2:99" ht="13.5" thickBot="1">
      <c r="B32" s="111" t="s">
        <v>19</v>
      </c>
      <c r="C32" s="3"/>
      <c r="D32" s="6"/>
      <c r="E32" s="24"/>
      <c r="F32" s="8">
        <f t="shared" si="4"/>
        <v>0</v>
      </c>
      <c r="G32" s="6"/>
      <c r="H32" s="24"/>
      <c r="I32" s="8">
        <f t="shared" si="5"/>
        <v>0</v>
      </c>
      <c r="L32" s="111" t="s">
        <v>19</v>
      </c>
      <c r="M32" s="3"/>
      <c r="N32" s="6"/>
      <c r="O32" s="24"/>
      <c r="P32" s="8">
        <f t="shared" si="6"/>
        <v>0</v>
      </c>
      <c r="Q32" s="6"/>
      <c r="R32" s="24"/>
      <c r="S32" s="8">
        <f t="shared" si="7"/>
        <v>0</v>
      </c>
      <c r="V32" s="111" t="s">
        <v>19</v>
      </c>
      <c r="W32" s="3"/>
      <c r="X32" s="6"/>
      <c r="Y32" s="24"/>
      <c r="Z32" s="8">
        <f t="shared" si="8"/>
        <v>0</v>
      </c>
      <c r="AA32" s="6"/>
      <c r="AB32" s="24"/>
      <c r="AC32" s="8">
        <f t="shared" si="9"/>
        <v>0</v>
      </c>
      <c r="AF32" s="111" t="s">
        <v>19</v>
      </c>
      <c r="AG32" s="3"/>
      <c r="AH32" s="6"/>
      <c r="AI32" s="24"/>
      <c r="AJ32" s="8">
        <f t="shared" si="10"/>
        <v>0</v>
      </c>
      <c r="AK32" s="6"/>
      <c r="AL32" s="24"/>
      <c r="AM32" s="8">
        <f t="shared" si="11"/>
        <v>0</v>
      </c>
      <c r="AP32" s="111" t="s">
        <v>19</v>
      </c>
      <c r="AQ32" s="3"/>
      <c r="AR32" s="6"/>
      <c r="AS32" s="24"/>
      <c r="AT32" s="8">
        <f t="shared" si="12"/>
        <v>0</v>
      </c>
      <c r="AU32" s="6"/>
      <c r="AV32" s="24"/>
      <c r="AW32" s="8">
        <f t="shared" si="13"/>
        <v>0</v>
      </c>
      <c r="AZ32" s="111" t="s">
        <v>19</v>
      </c>
      <c r="BA32" s="3"/>
      <c r="BB32" s="6"/>
      <c r="BC32" s="24"/>
      <c r="BD32" s="8">
        <f t="shared" si="14"/>
        <v>0</v>
      </c>
      <c r="BE32" s="6"/>
      <c r="BF32" s="24"/>
      <c r="BG32" s="8">
        <f t="shared" si="15"/>
        <v>0</v>
      </c>
      <c r="BJ32" s="111" t="s">
        <v>19</v>
      </c>
      <c r="BK32" s="3"/>
      <c r="BL32" s="6"/>
      <c r="BM32" s="24"/>
      <c r="BN32" s="8">
        <f t="shared" si="16"/>
        <v>0</v>
      </c>
      <c r="BO32" s="6"/>
      <c r="BP32" s="24"/>
      <c r="BQ32" s="8">
        <f t="shared" si="17"/>
        <v>0</v>
      </c>
      <c r="BT32" s="111" t="s">
        <v>19</v>
      </c>
      <c r="BU32" s="3"/>
      <c r="BV32" s="6"/>
      <c r="BW32" s="24"/>
      <c r="BX32" s="8">
        <f t="shared" si="18"/>
        <v>0</v>
      </c>
      <c r="BY32" s="6"/>
      <c r="BZ32" s="24"/>
      <c r="CA32" s="8">
        <f t="shared" si="19"/>
        <v>0</v>
      </c>
      <c r="CD32" s="111" t="s">
        <v>19</v>
      </c>
      <c r="CE32" s="3"/>
      <c r="CF32" s="6"/>
      <c r="CG32" s="24"/>
      <c r="CH32" s="8">
        <f t="shared" si="20"/>
        <v>0</v>
      </c>
      <c r="CI32" s="6"/>
      <c r="CJ32" s="24"/>
      <c r="CK32" s="8">
        <f t="shared" si="21"/>
        <v>0</v>
      </c>
      <c r="CN32" s="111" t="s">
        <v>19</v>
      </c>
      <c r="CO32" s="3"/>
      <c r="CP32" s="6"/>
      <c r="CQ32" s="24"/>
      <c r="CR32" s="8">
        <f t="shared" si="22"/>
        <v>0</v>
      </c>
      <c r="CS32" s="6"/>
      <c r="CT32" s="24"/>
      <c r="CU32" s="8">
        <f t="shared" si="23"/>
        <v>0</v>
      </c>
    </row>
    <row r="33" spans="2:99" ht="12.75">
      <c r="B33" s="112" t="s">
        <v>6</v>
      </c>
      <c r="C33" s="14"/>
      <c r="D33" s="15"/>
      <c r="E33" s="23"/>
      <c r="F33" s="20">
        <f t="shared" si="4"/>
        <v>0</v>
      </c>
      <c r="G33" s="15"/>
      <c r="H33" s="23"/>
      <c r="I33" s="20">
        <f t="shared" si="5"/>
        <v>0</v>
      </c>
      <c r="L33" s="112" t="s">
        <v>6</v>
      </c>
      <c r="M33" s="14"/>
      <c r="N33" s="15"/>
      <c r="O33" s="23"/>
      <c r="P33" s="20">
        <f t="shared" si="6"/>
        <v>0</v>
      </c>
      <c r="Q33" s="15"/>
      <c r="R33" s="23"/>
      <c r="S33" s="20">
        <f t="shared" si="7"/>
        <v>0</v>
      </c>
      <c r="V33" s="112" t="s">
        <v>6</v>
      </c>
      <c r="W33" s="14"/>
      <c r="X33" s="15"/>
      <c r="Y33" s="23"/>
      <c r="Z33" s="20">
        <f t="shared" si="8"/>
        <v>0</v>
      </c>
      <c r="AA33" s="15"/>
      <c r="AB33" s="23"/>
      <c r="AC33" s="20">
        <f t="shared" si="9"/>
        <v>0</v>
      </c>
      <c r="AF33" s="112" t="s">
        <v>6</v>
      </c>
      <c r="AG33" s="14"/>
      <c r="AH33" s="15"/>
      <c r="AI33" s="23"/>
      <c r="AJ33" s="20">
        <f t="shared" si="10"/>
        <v>0</v>
      </c>
      <c r="AK33" s="15"/>
      <c r="AL33" s="23"/>
      <c r="AM33" s="20">
        <f t="shared" si="11"/>
        <v>0</v>
      </c>
      <c r="AP33" s="112" t="s">
        <v>6</v>
      </c>
      <c r="AQ33" s="14"/>
      <c r="AR33" s="15"/>
      <c r="AS33" s="23"/>
      <c r="AT33" s="20">
        <f t="shared" si="12"/>
        <v>0</v>
      </c>
      <c r="AU33" s="15"/>
      <c r="AV33" s="23"/>
      <c r="AW33" s="20">
        <f t="shared" si="13"/>
        <v>0</v>
      </c>
      <c r="AZ33" s="112" t="s">
        <v>6</v>
      </c>
      <c r="BA33" s="14"/>
      <c r="BB33" s="15"/>
      <c r="BC33" s="23"/>
      <c r="BD33" s="20">
        <f t="shared" si="14"/>
        <v>0</v>
      </c>
      <c r="BE33" s="15"/>
      <c r="BF33" s="23"/>
      <c r="BG33" s="20">
        <f t="shared" si="15"/>
        <v>0</v>
      </c>
      <c r="BJ33" s="112" t="s">
        <v>6</v>
      </c>
      <c r="BK33" s="14"/>
      <c r="BL33" s="15"/>
      <c r="BM33" s="23"/>
      <c r="BN33" s="20">
        <f t="shared" si="16"/>
        <v>0</v>
      </c>
      <c r="BO33" s="15"/>
      <c r="BP33" s="23"/>
      <c r="BQ33" s="20">
        <f t="shared" si="17"/>
        <v>0</v>
      </c>
      <c r="BT33" s="112" t="s">
        <v>6</v>
      </c>
      <c r="BU33" s="14"/>
      <c r="BV33" s="15"/>
      <c r="BW33" s="23"/>
      <c r="BX33" s="20">
        <f t="shared" si="18"/>
        <v>0</v>
      </c>
      <c r="BY33" s="15"/>
      <c r="BZ33" s="23"/>
      <c r="CA33" s="20">
        <f t="shared" si="19"/>
        <v>0</v>
      </c>
      <c r="CD33" s="112" t="s">
        <v>6</v>
      </c>
      <c r="CE33" s="14"/>
      <c r="CF33" s="15"/>
      <c r="CG33" s="23"/>
      <c r="CH33" s="20">
        <f t="shared" si="20"/>
        <v>0</v>
      </c>
      <c r="CI33" s="15"/>
      <c r="CJ33" s="23"/>
      <c r="CK33" s="20">
        <f t="shared" si="21"/>
        <v>0</v>
      </c>
      <c r="CN33" s="112" t="s">
        <v>6</v>
      </c>
      <c r="CO33" s="14"/>
      <c r="CP33" s="15"/>
      <c r="CQ33" s="23"/>
      <c r="CR33" s="20">
        <f t="shared" si="22"/>
        <v>0</v>
      </c>
      <c r="CS33" s="15"/>
      <c r="CT33" s="23"/>
      <c r="CU33" s="20">
        <f t="shared" si="23"/>
        <v>0</v>
      </c>
    </row>
    <row r="34" spans="2:99" ht="12.75">
      <c r="B34" s="95" t="s">
        <v>7</v>
      </c>
      <c r="C34" s="9"/>
      <c r="D34" s="10"/>
      <c r="E34" s="26"/>
      <c r="F34" s="11">
        <f t="shared" si="4"/>
        <v>0</v>
      </c>
      <c r="G34" s="10"/>
      <c r="H34" s="26"/>
      <c r="I34" s="11">
        <f t="shared" si="5"/>
        <v>0</v>
      </c>
      <c r="L34" s="95" t="s">
        <v>7</v>
      </c>
      <c r="M34" s="9"/>
      <c r="N34" s="10"/>
      <c r="O34" s="26"/>
      <c r="P34" s="11">
        <f t="shared" si="6"/>
        <v>0</v>
      </c>
      <c r="Q34" s="10"/>
      <c r="R34" s="26"/>
      <c r="S34" s="11">
        <f t="shared" si="7"/>
        <v>0</v>
      </c>
      <c r="V34" s="95" t="s">
        <v>7</v>
      </c>
      <c r="W34" s="9"/>
      <c r="X34" s="10"/>
      <c r="Y34" s="26"/>
      <c r="Z34" s="11">
        <f t="shared" si="8"/>
        <v>0</v>
      </c>
      <c r="AA34" s="10"/>
      <c r="AB34" s="26"/>
      <c r="AC34" s="11">
        <f t="shared" si="9"/>
        <v>0</v>
      </c>
      <c r="AF34" s="95" t="s">
        <v>7</v>
      </c>
      <c r="AG34" s="9"/>
      <c r="AH34" s="10"/>
      <c r="AI34" s="26"/>
      <c r="AJ34" s="11">
        <f t="shared" si="10"/>
        <v>0</v>
      </c>
      <c r="AK34" s="10"/>
      <c r="AL34" s="26"/>
      <c r="AM34" s="11">
        <f t="shared" si="11"/>
        <v>0</v>
      </c>
      <c r="AP34" s="95" t="s">
        <v>7</v>
      </c>
      <c r="AQ34" s="9"/>
      <c r="AR34" s="10"/>
      <c r="AS34" s="26"/>
      <c r="AT34" s="11">
        <f t="shared" si="12"/>
        <v>0</v>
      </c>
      <c r="AU34" s="10"/>
      <c r="AV34" s="26"/>
      <c r="AW34" s="11">
        <f t="shared" si="13"/>
        <v>0</v>
      </c>
      <c r="AZ34" s="95" t="s">
        <v>7</v>
      </c>
      <c r="BA34" s="9"/>
      <c r="BB34" s="10"/>
      <c r="BC34" s="26"/>
      <c r="BD34" s="11">
        <f t="shared" si="14"/>
        <v>0</v>
      </c>
      <c r="BE34" s="10"/>
      <c r="BF34" s="26"/>
      <c r="BG34" s="11">
        <f t="shared" si="15"/>
        <v>0</v>
      </c>
      <c r="BJ34" s="95" t="s">
        <v>7</v>
      </c>
      <c r="BK34" s="9"/>
      <c r="BL34" s="10"/>
      <c r="BM34" s="26"/>
      <c r="BN34" s="11">
        <f t="shared" si="16"/>
        <v>0</v>
      </c>
      <c r="BO34" s="10"/>
      <c r="BP34" s="26"/>
      <c r="BQ34" s="11">
        <f t="shared" si="17"/>
        <v>0</v>
      </c>
      <c r="BT34" s="95" t="s">
        <v>7</v>
      </c>
      <c r="BU34" s="9"/>
      <c r="BV34" s="10"/>
      <c r="BW34" s="26"/>
      <c r="BX34" s="11">
        <f t="shared" si="18"/>
        <v>0</v>
      </c>
      <c r="BY34" s="10"/>
      <c r="BZ34" s="26"/>
      <c r="CA34" s="11">
        <f t="shared" si="19"/>
        <v>0</v>
      </c>
      <c r="CD34" s="95" t="s">
        <v>7</v>
      </c>
      <c r="CE34" s="9"/>
      <c r="CF34" s="10"/>
      <c r="CG34" s="26"/>
      <c r="CH34" s="11">
        <f t="shared" si="20"/>
        <v>0</v>
      </c>
      <c r="CI34" s="10"/>
      <c r="CJ34" s="26"/>
      <c r="CK34" s="11">
        <f t="shared" si="21"/>
        <v>0</v>
      </c>
      <c r="CN34" s="95" t="s">
        <v>7</v>
      </c>
      <c r="CO34" s="9"/>
      <c r="CP34" s="10"/>
      <c r="CQ34" s="26"/>
      <c r="CR34" s="11">
        <f t="shared" si="22"/>
        <v>0</v>
      </c>
      <c r="CS34" s="10"/>
      <c r="CT34" s="26"/>
      <c r="CU34" s="11">
        <f t="shared" si="23"/>
        <v>0</v>
      </c>
    </row>
    <row r="35" spans="2:99" ht="12.75">
      <c r="B35" s="95" t="s">
        <v>8</v>
      </c>
      <c r="C35" s="9"/>
      <c r="D35" s="10"/>
      <c r="E35" s="26"/>
      <c r="F35" s="11">
        <f t="shared" si="4"/>
        <v>0</v>
      </c>
      <c r="G35" s="10"/>
      <c r="H35" s="26"/>
      <c r="I35" s="11">
        <f t="shared" si="5"/>
        <v>0</v>
      </c>
      <c r="L35" s="95" t="s">
        <v>8</v>
      </c>
      <c r="M35" s="9"/>
      <c r="N35" s="10"/>
      <c r="O35" s="26"/>
      <c r="P35" s="11">
        <f t="shared" si="6"/>
        <v>0</v>
      </c>
      <c r="Q35" s="10"/>
      <c r="R35" s="26"/>
      <c r="S35" s="11">
        <f t="shared" si="7"/>
        <v>0</v>
      </c>
      <c r="V35" s="95" t="s">
        <v>8</v>
      </c>
      <c r="W35" s="9"/>
      <c r="X35" s="10"/>
      <c r="Y35" s="26"/>
      <c r="Z35" s="11">
        <f t="shared" si="8"/>
        <v>0</v>
      </c>
      <c r="AA35" s="10"/>
      <c r="AB35" s="26"/>
      <c r="AC35" s="11">
        <f t="shared" si="9"/>
        <v>0</v>
      </c>
      <c r="AF35" s="95" t="s">
        <v>8</v>
      </c>
      <c r="AG35" s="9"/>
      <c r="AH35" s="10"/>
      <c r="AI35" s="26"/>
      <c r="AJ35" s="11">
        <f t="shared" si="10"/>
        <v>0</v>
      </c>
      <c r="AK35" s="10"/>
      <c r="AL35" s="26"/>
      <c r="AM35" s="11">
        <f t="shared" si="11"/>
        <v>0</v>
      </c>
      <c r="AP35" s="95" t="s">
        <v>8</v>
      </c>
      <c r="AQ35" s="9"/>
      <c r="AR35" s="10"/>
      <c r="AS35" s="26"/>
      <c r="AT35" s="11">
        <f t="shared" si="12"/>
        <v>0</v>
      </c>
      <c r="AU35" s="10"/>
      <c r="AV35" s="26"/>
      <c r="AW35" s="11">
        <f t="shared" si="13"/>
        <v>0</v>
      </c>
      <c r="AZ35" s="95" t="s">
        <v>8</v>
      </c>
      <c r="BA35" s="9"/>
      <c r="BB35" s="10"/>
      <c r="BC35" s="26"/>
      <c r="BD35" s="11">
        <f t="shared" si="14"/>
        <v>0</v>
      </c>
      <c r="BE35" s="10"/>
      <c r="BF35" s="26"/>
      <c r="BG35" s="11">
        <f t="shared" si="15"/>
        <v>0</v>
      </c>
      <c r="BJ35" s="95" t="s">
        <v>8</v>
      </c>
      <c r="BK35" s="9"/>
      <c r="BL35" s="10"/>
      <c r="BM35" s="26"/>
      <c r="BN35" s="11">
        <f t="shared" si="16"/>
        <v>0</v>
      </c>
      <c r="BO35" s="10"/>
      <c r="BP35" s="26"/>
      <c r="BQ35" s="11">
        <f t="shared" si="17"/>
        <v>0</v>
      </c>
      <c r="BT35" s="95" t="s">
        <v>8</v>
      </c>
      <c r="BU35" s="9"/>
      <c r="BV35" s="10"/>
      <c r="BW35" s="26"/>
      <c r="BX35" s="11">
        <f t="shared" si="18"/>
        <v>0</v>
      </c>
      <c r="BY35" s="10"/>
      <c r="BZ35" s="26"/>
      <c r="CA35" s="11">
        <f t="shared" si="19"/>
        <v>0</v>
      </c>
      <c r="CD35" s="95" t="s">
        <v>8</v>
      </c>
      <c r="CE35" s="9"/>
      <c r="CF35" s="10"/>
      <c r="CG35" s="26"/>
      <c r="CH35" s="11">
        <f t="shared" si="20"/>
        <v>0</v>
      </c>
      <c r="CI35" s="10"/>
      <c r="CJ35" s="26"/>
      <c r="CK35" s="11">
        <f t="shared" si="21"/>
        <v>0</v>
      </c>
      <c r="CN35" s="95" t="s">
        <v>8</v>
      </c>
      <c r="CO35" s="9"/>
      <c r="CP35" s="10"/>
      <c r="CQ35" s="26"/>
      <c r="CR35" s="11">
        <f t="shared" si="22"/>
        <v>0</v>
      </c>
      <c r="CS35" s="10"/>
      <c r="CT35" s="26"/>
      <c r="CU35" s="11">
        <f t="shared" si="23"/>
        <v>0</v>
      </c>
    </row>
    <row r="36" spans="2:99" ht="12.75">
      <c r="B36" s="95" t="s">
        <v>9</v>
      </c>
      <c r="C36" s="9"/>
      <c r="D36" s="10"/>
      <c r="E36" s="26"/>
      <c r="F36" s="11">
        <f t="shared" si="4"/>
        <v>0</v>
      </c>
      <c r="G36" s="10"/>
      <c r="H36" s="26"/>
      <c r="I36" s="11">
        <f t="shared" si="5"/>
        <v>0</v>
      </c>
      <c r="L36" s="95" t="s">
        <v>9</v>
      </c>
      <c r="M36" s="9"/>
      <c r="N36" s="10"/>
      <c r="O36" s="26"/>
      <c r="P36" s="11">
        <f t="shared" si="6"/>
        <v>0</v>
      </c>
      <c r="Q36" s="10"/>
      <c r="R36" s="26"/>
      <c r="S36" s="11">
        <f t="shared" si="7"/>
        <v>0</v>
      </c>
      <c r="V36" s="95" t="s">
        <v>9</v>
      </c>
      <c r="W36" s="9"/>
      <c r="X36" s="10"/>
      <c r="Y36" s="26"/>
      <c r="Z36" s="11">
        <f t="shared" si="8"/>
        <v>0</v>
      </c>
      <c r="AA36" s="10"/>
      <c r="AB36" s="26"/>
      <c r="AC36" s="11">
        <f t="shared" si="9"/>
        <v>0</v>
      </c>
      <c r="AF36" s="95" t="s">
        <v>9</v>
      </c>
      <c r="AG36" s="9"/>
      <c r="AH36" s="10"/>
      <c r="AI36" s="26"/>
      <c r="AJ36" s="11">
        <f t="shared" si="10"/>
        <v>0</v>
      </c>
      <c r="AK36" s="10"/>
      <c r="AL36" s="26"/>
      <c r="AM36" s="11">
        <f t="shared" si="11"/>
        <v>0</v>
      </c>
      <c r="AP36" s="95" t="s">
        <v>9</v>
      </c>
      <c r="AQ36" s="9"/>
      <c r="AR36" s="10"/>
      <c r="AS36" s="26"/>
      <c r="AT36" s="11">
        <f t="shared" si="12"/>
        <v>0</v>
      </c>
      <c r="AU36" s="10"/>
      <c r="AV36" s="26"/>
      <c r="AW36" s="11">
        <f t="shared" si="13"/>
        <v>0</v>
      </c>
      <c r="AZ36" s="95" t="s">
        <v>9</v>
      </c>
      <c r="BA36" s="9"/>
      <c r="BB36" s="10"/>
      <c r="BC36" s="26"/>
      <c r="BD36" s="11">
        <f t="shared" si="14"/>
        <v>0</v>
      </c>
      <c r="BE36" s="10"/>
      <c r="BF36" s="26"/>
      <c r="BG36" s="11">
        <f t="shared" si="15"/>
        <v>0</v>
      </c>
      <c r="BJ36" s="95" t="s">
        <v>9</v>
      </c>
      <c r="BK36" s="9"/>
      <c r="BL36" s="10"/>
      <c r="BM36" s="26"/>
      <c r="BN36" s="11">
        <f t="shared" si="16"/>
        <v>0</v>
      </c>
      <c r="BO36" s="10"/>
      <c r="BP36" s="26"/>
      <c r="BQ36" s="11">
        <f t="shared" si="17"/>
        <v>0</v>
      </c>
      <c r="BT36" s="95" t="s">
        <v>9</v>
      </c>
      <c r="BU36" s="9"/>
      <c r="BV36" s="10"/>
      <c r="BW36" s="26"/>
      <c r="BX36" s="11">
        <f t="shared" si="18"/>
        <v>0</v>
      </c>
      <c r="BY36" s="10"/>
      <c r="BZ36" s="26"/>
      <c r="CA36" s="11">
        <f t="shared" si="19"/>
        <v>0</v>
      </c>
      <c r="CD36" s="95" t="s">
        <v>9</v>
      </c>
      <c r="CE36" s="9"/>
      <c r="CF36" s="10"/>
      <c r="CG36" s="26"/>
      <c r="CH36" s="11">
        <f t="shared" si="20"/>
        <v>0</v>
      </c>
      <c r="CI36" s="10"/>
      <c r="CJ36" s="26"/>
      <c r="CK36" s="11">
        <f t="shared" si="21"/>
        <v>0</v>
      </c>
      <c r="CN36" s="95" t="s">
        <v>9</v>
      </c>
      <c r="CO36" s="9"/>
      <c r="CP36" s="10"/>
      <c r="CQ36" s="26"/>
      <c r="CR36" s="11">
        <f t="shared" si="22"/>
        <v>0</v>
      </c>
      <c r="CS36" s="10"/>
      <c r="CT36" s="26"/>
      <c r="CU36" s="11">
        <f t="shared" si="23"/>
        <v>0</v>
      </c>
    </row>
    <row r="37" spans="2:99" ht="13.5" thickBot="1">
      <c r="B37" s="111" t="s">
        <v>10</v>
      </c>
      <c r="C37" s="3"/>
      <c r="D37" s="6"/>
      <c r="E37" s="24"/>
      <c r="F37" s="8">
        <f t="shared" si="4"/>
        <v>0</v>
      </c>
      <c r="G37" s="6"/>
      <c r="H37" s="24"/>
      <c r="I37" s="8">
        <f t="shared" si="5"/>
        <v>0</v>
      </c>
      <c r="L37" s="111" t="s">
        <v>10</v>
      </c>
      <c r="M37" s="3"/>
      <c r="N37" s="6"/>
      <c r="O37" s="24"/>
      <c r="P37" s="8">
        <f t="shared" si="6"/>
        <v>0</v>
      </c>
      <c r="Q37" s="6"/>
      <c r="R37" s="24"/>
      <c r="S37" s="8">
        <f t="shared" si="7"/>
        <v>0</v>
      </c>
      <c r="V37" s="111" t="s">
        <v>10</v>
      </c>
      <c r="W37" s="3"/>
      <c r="X37" s="6"/>
      <c r="Y37" s="24"/>
      <c r="Z37" s="8">
        <f t="shared" si="8"/>
        <v>0</v>
      </c>
      <c r="AA37" s="6"/>
      <c r="AB37" s="24"/>
      <c r="AC37" s="8">
        <f t="shared" si="9"/>
        <v>0</v>
      </c>
      <c r="AF37" s="111" t="s">
        <v>10</v>
      </c>
      <c r="AG37" s="3"/>
      <c r="AH37" s="6"/>
      <c r="AI37" s="24"/>
      <c r="AJ37" s="8">
        <f t="shared" si="10"/>
        <v>0</v>
      </c>
      <c r="AK37" s="6"/>
      <c r="AL37" s="24"/>
      <c r="AM37" s="8">
        <f t="shared" si="11"/>
        <v>0</v>
      </c>
      <c r="AP37" s="111" t="s">
        <v>10</v>
      </c>
      <c r="AQ37" s="3"/>
      <c r="AR37" s="6"/>
      <c r="AS37" s="24"/>
      <c r="AT37" s="8">
        <f t="shared" si="12"/>
        <v>0</v>
      </c>
      <c r="AU37" s="6"/>
      <c r="AV37" s="24"/>
      <c r="AW37" s="8">
        <f t="shared" si="13"/>
        <v>0</v>
      </c>
      <c r="AZ37" s="111" t="s">
        <v>10</v>
      </c>
      <c r="BA37" s="3"/>
      <c r="BB37" s="6"/>
      <c r="BC37" s="24"/>
      <c r="BD37" s="8">
        <f t="shared" si="14"/>
        <v>0</v>
      </c>
      <c r="BE37" s="6"/>
      <c r="BF37" s="24"/>
      <c r="BG37" s="8">
        <f t="shared" si="15"/>
        <v>0</v>
      </c>
      <c r="BJ37" s="111" t="s">
        <v>10</v>
      </c>
      <c r="BK37" s="3"/>
      <c r="BL37" s="6"/>
      <c r="BM37" s="24"/>
      <c r="BN37" s="8">
        <f t="shared" si="16"/>
        <v>0</v>
      </c>
      <c r="BO37" s="6"/>
      <c r="BP37" s="24"/>
      <c r="BQ37" s="8">
        <f t="shared" si="17"/>
        <v>0</v>
      </c>
      <c r="BT37" s="111" t="s">
        <v>10</v>
      </c>
      <c r="BU37" s="3"/>
      <c r="BV37" s="6"/>
      <c r="BW37" s="24"/>
      <c r="BX37" s="8">
        <f t="shared" si="18"/>
        <v>0</v>
      </c>
      <c r="BY37" s="6"/>
      <c r="BZ37" s="24"/>
      <c r="CA37" s="8">
        <f t="shared" si="19"/>
        <v>0</v>
      </c>
      <c r="CD37" s="111" t="s">
        <v>10</v>
      </c>
      <c r="CE37" s="3"/>
      <c r="CF37" s="6"/>
      <c r="CG37" s="24"/>
      <c r="CH37" s="8">
        <f t="shared" si="20"/>
        <v>0</v>
      </c>
      <c r="CI37" s="6"/>
      <c r="CJ37" s="24"/>
      <c r="CK37" s="8">
        <f t="shared" si="21"/>
        <v>0</v>
      </c>
      <c r="CN37" s="111" t="s">
        <v>10</v>
      </c>
      <c r="CO37" s="3"/>
      <c r="CP37" s="6"/>
      <c r="CQ37" s="24"/>
      <c r="CR37" s="8">
        <f t="shared" si="22"/>
        <v>0</v>
      </c>
      <c r="CS37" s="6"/>
      <c r="CT37" s="24"/>
      <c r="CU37" s="8">
        <f t="shared" si="23"/>
        <v>0</v>
      </c>
    </row>
    <row r="38" spans="2:99" ht="12.75">
      <c r="B38" s="112" t="s">
        <v>102</v>
      </c>
      <c r="C38" s="14"/>
      <c r="D38" s="15"/>
      <c r="E38" s="23"/>
      <c r="F38" s="20">
        <f t="shared" si="4"/>
        <v>0</v>
      </c>
      <c r="G38" s="15"/>
      <c r="H38" s="23"/>
      <c r="I38" s="20">
        <f t="shared" si="5"/>
        <v>0</v>
      </c>
      <c r="L38" s="112" t="s">
        <v>102</v>
      </c>
      <c r="M38" s="14"/>
      <c r="N38" s="15"/>
      <c r="O38" s="23"/>
      <c r="P38" s="20">
        <f t="shared" si="6"/>
        <v>0</v>
      </c>
      <c r="Q38" s="15"/>
      <c r="R38" s="23"/>
      <c r="S38" s="20">
        <f t="shared" si="7"/>
        <v>0</v>
      </c>
      <c r="V38" s="112" t="s">
        <v>102</v>
      </c>
      <c r="W38" s="14"/>
      <c r="X38" s="15"/>
      <c r="Y38" s="23"/>
      <c r="Z38" s="20">
        <f t="shared" si="8"/>
        <v>0</v>
      </c>
      <c r="AA38" s="15"/>
      <c r="AB38" s="23"/>
      <c r="AC38" s="20">
        <f t="shared" si="9"/>
        <v>0</v>
      </c>
      <c r="AF38" s="112" t="s">
        <v>102</v>
      </c>
      <c r="AG38" s="14"/>
      <c r="AH38" s="15"/>
      <c r="AI38" s="23"/>
      <c r="AJ38" s="20">
        <f t="shared" si="10"/>
        <v>0</v>
      </c>
      <c r="AK38" s="15"/>
      <c r="AL38" s="23"/>
      <c r="AM38" s="20">
        <f t="shared" si="11"/>
        <v>0</v>
      </c>
      <c r="AP38" s="112" t="s">
        <v>102</v>
      </c>
      <c r="AQ38" s="14"/>
      <c r="AR38" s="15"/>
      <c r="AS38" s="23"/>
      <c r="AT38" s="20">
        <f t="shared" si="12"/>
        <v>0</v>
      </c>
      <c r="AU38" s="15"/>
      <c r="AV38" s="23"/>
      <c r="AW38" s="20">
        <f t="shared" si="13"/>
        <v>0</v>
      </c>
      <c r="AZ38" s="112" t="s">
        <v>102</v>
      </c>
      <c r="BA38" s="14"/>
      <c r="BB38" s="15"/>
      <c r="BC38" s="23"/>
      <c r="BD38" s="20">
        <f t="shared" si="14"/>
        <v>0</v>
      </c>
      <c r="BE38" s="15"/>
      <c r="BF38" s="23"/>
      <c r="BG38" s="20">
        <f t="shared" si="15"/>
        <v>0</v>
      </c>
      <c r="BJ38" s="112" t="s">
        <v>102</v>
      </c>
      <c r="BK38" s="14"/>
      <c r="BL38" s="15"/>
      <c r="BM38" s="23"/>
      <c r="BN38" s="20">
        <f t="shared" si="16"/>
        <v>0</v>
      </c>
      <c r="BO38" s="15"/>
      <c r="BP38" s="23"/>
      <c r="BQ38" s="20">
        <f t="shared" si="17"/>
        <v>0</v>
      </c>
      <c r="BT38" s="112" t="s">
        <v>102</v>
      </c>
      <c r="BU38" s="14"/>
      <c r="BV38" s="15"/>
      <c r="BW38" s="23"/>
      <c r="BX38" s="20">
        <f t="shared" si="18"/>
        <v>0</v>
      </c>
      <c r="BY38" s="15"/>
      <c r="BZ38" s="23"/>
      <c r="CA38" s="20">
        <f t="shared" si="19"/>
        <v>0</v>
      </c>
      <c r="CD38" s="112" t="s">
        <v>102</v>
      </c>
      <c r="CE38" s="14"/>
      <c r="CF38" s="15"/>
      <c r="CG38" s="23"/>
      <c r="CH38" s="20">
        <f t="shared" si="20"/>
        <v>0</v>
      </c>
      <c r="CI38" s="15"/>
      <c r="CJ38" s="23"/>
      <c r="CK38" s="20">
        <f t="shared" si="21"/>
        <v>0</v>
      </c>
      <c r="CN38" s="112" t="s">
        <v>102</v>
      </c>
      <c r="CO38" s="14"/>
      <c r="CP38" s="15"/>
      <c r="CQ38" s="23"/>
      <c r="CR38" s="20">
        <f t="shared" si="22"/>
        <v>0</v>
      </c>
      <c r="CS38" s="15"/>
      <c r="CT38" s="23"/>
      <c r="CU38" s="20">
        <f t="shared" si="23"/>
        <v>0</v>
      </c>
    </row>
    <row r="39" spans="2:99" ht="12.75">
      <c r="B39" s="95" t="s">
        <v>103</v>
      </c>
      <c r="C39" s="9"/>
      <c r="D39" s="10"/>
      <c r="E39" s="26"/>
      <c r="F39" s="11">
        <f t="shared" si="4"/>
        <v>0</v>
      </c>
      <c r="G39" s="10"/>
      <c r="H39" s="26"/>
      <c r="I39" s="11">
        <f t="shared" si="5"/>
        <v>0</v>
      </c>
      <c r="L39" s="95" t="s">
        <v>103</v>
      </c>
      <c r="M39" s="9"/>
      <c r="N39" s="10"/>
      <c r="O39" s="26"/>
      <c r="P39" s="11">
        <f t="shared" si="6"/>
        <v>0</v>
      </c>
      <c r="Q39" s="10"/>
      <c r="R39" s="26"/>
      <c r="S39" s="11">
        <f t="shared" si="7"/>
        <v>0</v>
      </c>
      <c r="V39" s="95" t="s">
        <v>103</v>
      </c>
      <c r="W39" s="9"/>
      <c r="X39" s="10"/>
      <c r="Y39" s="26"/>
      <c r="Z39" s="11">
        <f t="shared" si="8"/>
        <v>0</v>
      </c>
      <c r="AA39" s="10"/>
      <c r="AB39" s="26"/>
      <c r="AC39" s="11">
        <f t="shared" si="9"/>
        <v>0</v>
      </c>
      <c r="AF39" s="95" t="s">
        <v>103</v>
      </c>
      <c r="AG39" s="9"/>
      <c r="AH39" s="10"/>
      <c r="AI39" s="26"/>
      <c r="AJ39" s="11">
        <f t="shared" si="10"/>
        <v>0</v>
      </c>
      <c r="AK39" s="10"/>
      <c r="AL39" s="26"/>
      <c r="AM39" s="11">
        <f t="shared" si="11"/>
        <v>0</v>
      </c>
      <c r="AP39" s="95" t="s">
        <v>103</v>
      </c>
      <c r="AQ39" s="9"/>
      <c r="AR39" s="10"/>
      <c r="AS39" s="26"/>
      <c r="AT39" s="11">
        <f t="shared" si="12"/>
        <v>0</v>
      </c>
      <c r="AU39" s="10"/>
      <c r="AV39" s="26"/>
      <c r="AW39" s="11">
        <f t="shared" si="13"/>
        <v>0</v>
      </c>
      <c r="AZ39" s="95" t="s">
        <v>103</v>
      </c>
      <c r="BA39" s="9"/>
      <c r="BB39" s="10"/>
      <c r="BC39" s="26"/>
      <c r="BD39" s="11">
        <f t="shared" si="14"/>
        <v>0</v>
      </c>
      <c r="BE39" s="10"/>
      <c r="BF39" s="26"/>
      <c r="BG39" s="11">
        <f t="shared" si="15"/>
        <v>0</v>
      </c>
      <c r="BJ39" s="95" t="s">
        <v>103</v>
      </c>
      <c r="BK39" s="9"/>
      <c r="BL39" s="10"/>
      <c r="BM39" s="26"/>
      <c r="BN39" s="11">
        <f t="shared" si="16"/>
        <v>0</v>
      </c>
      <c r="BO39" s="10"/>
      <c r="BP39" s="26"/>
      <c r="BQ39" s="11">
        <f t="shared" si="17"/>
        <v>0</v>
      </c>
      <c r="BT39" s="95" t="s">
        <v>103</v>
      </c>
      <c r="BU39" s="9"/>
      <c r="BV39" s="10"/>
      <c r="BW39" s="26"/>
      <c r="BX39" s="11">
        <f t="shared" si="18"/>
        <v>0</v>
      </c>
      <c r="BY39" s="10"/>
      <c r="BZ39" s="26"/>
      <c r="CA39" s="11">
        <f t="shared" si="19"/>
        <v>0</v>
      </c>
      <c r="CD39" s="95" t="s">
        <v>103</v>
      </c>
      <c r="CE39" s="9"/>
      <c r="CF39" s="10"/>
      <c r="CG39" s="26"/>
      <c r="CH39" s="11">
        <f t="shared" si="20"/>
        <v>0</v>
      </c>
      <c r="CI39" s="10"/>
      <c r="CJ39" s="26"/>
      <c r="CK39" s="11">
        <f t="shared" si="21"/>
        <v>0</v>
      </c>
      <c r="CN39" s="95" t="s">
        <v>103</v>
      </c>
      <c r="CO39" s="9"/>
      <c r="CP39" s="10"/>
      <c r="CQ39" s="26"/>
      <c r="CR39" s="11">
        <f t="shared" si="22"/>
        <v>0</v>
      </c>
      <c r="CS39" s="10"/>
      <c r="CT39" s="26"/>
      <c r="CU39" s="11">
        <f t="shared" si="23"/>
        <v>0</v>
      </c>
    </row>
    <row r="40" spans="2:99" ht="12.75">
      <c r="B40" s="95" t="s">
        <v>104</v>
      </c>
      <c r="C40" s="9"/>
      <c r="D40" s="10"/>
      <c r="E40" s="26"/>
      <c r="F40" s="11">
        <f t="shared" si="4"/>
        <v>0</v>
      </c>
      <c r="G40" s="10"/>
      <c r="H40" s="26"/>
      <c r="I40" s="11">
        <f t="shared" si="5"/>
        <v>0</v>
      </c>
      <c r="L40" s="95" t="s">
        <v>104</v>
      </c>
      <c r="M40" s="9"/>
      <c r="N40" s="10"/>
      <c r="O40" s="26"/>
      <c r="P40" s="11">
        <f t="shared" si="6"/>
        <v>0</v>
      </c>
      <c r="Q40" s="10"/>
      <c r="R40" s="26"/>
      <c r="S40" s="11">
        <f t="shared" si="7"/>
        <v>0</v>
      </c>
      <c r="V40" s="95" t="s">
        <v>104</v>
      </c>
      <c r="W40" s="9"/>
      <c r="X40" s="10"/>
      <c r="Y40" s="26"/>
      <c r="Z40" s="11">
        <f t="shared" si="8"/>
        <v>0</v>
      </c>
      <c r="AA40" s="10"/>
      <c r="AB40" s="26"/>
      <c r="AC40" s="11">
        <f t="shared" si="9"/>
        <v>0</v>
      </c>
      <c r="AF40" s="95" t="s">
        <v>104</v>
      </c>
      <c r="AG40" s="9"/>
      <c r="AH40" s="10"/>
      <c r="AI40" s="26"/>
      <c r="AJ40" s="11">
        <f t="shared" si="10"/>
        <v>0</v>
      </c>
      <c r="AK40" s="10"/>
      <c r="AL40" s="26"/>
      <c r="AM40" s="11">
        <f t="shared" si="11"/>
        <v>0</v>
      </c>
      <c r="AP40" s="95" t="s">
        <v>104</v>
      </c>
      <c r="AQ40" s="9"/>
      <c r="AR40" s="10"/>
      <c r="AS40" s="26"/>
      <c r="AT40" s="11">
        <f t="shared" si="12"/>
        <v>0</v>
      </c>
      <c r="AU40" s="10"/>
      <c r="AV40" s="26"/>
      <c r="AW40" s="11">
        <f t="shared" si="13"/>
        <v>0</v>
      </c>
      <c r="AZ40" s="95" t="s">
        <v>104</v>
      </c>
      <c r="BA40" s="9"/>
      <c r="BB40" s="10"/>
      <c r="BC40" s="26"/>
      <c r="BD40" s="11">
        <f t="shared" si="14"/>
        <v>0</v>
      </c>
      <c r="BE40" s="10"/>
      <c r="BF40" s="26"/>
      <c r="BG40" s="11">
        <f t="shared" si="15"/>
        <v>0</v>
      </c>
      <c r="BJ40" s="95" t="s">
        <v>104</v>
      </c>
      <c r="BK40" s="9"/>
      <c r="BL40" s="10"/>
      <c r="BM40" s="26"/>
      <c r="BN40" s="11">
        <f t="shared" si="16"/>
        <v>0</v>
      </c>
      <c r="BO40" s="10"/>
      <c r="BP40" s="26"/>
      <c r="BQ40" s="11">
        <f t="shared" si="17"/>
        <v>0</v>
      </c>
      <c r="BT40" s="95" t="s">
        <v>104</v>
      </c>
      <c r="BU40" s="9"/>
      <c r="BV40" s="10"/>
      <c r="BW40" s="26"/>
      <c r="BX40" s="11">
        <f t="shared" si="18"/>
        <v>0</v>
      </c>
      <c r="BY40" s="10"/>
      <c r="BZ40" s="26"/>
      <c r="CA40" s="11">
        <f t="shared" si="19"/>
        <v>0</v>
      </c>
      <c r="CD40" s="95" t="s">
        <v>104</v>
      </c>
      <c r="CE40" s="9"/>
      <c r="CF40" s="10"/>
      <c r="CG40" s="26"/>
      <c r="CH40" s="11">
        <f t="shared" si="20"/>
        <v>0</v>
      </c>
      <c r="CI40" s="10"/>
      <c r="CJ40" s="26"/>
      <c r="CK40" s="11">
        <f t="shared" si="21"/>
        <v>0</v>
      </c>
      <c r="CN40" s="95" t="s">
        <v>104</v>
      </c>
      <c r="CO40" s="9"/>
      <c r="CP40" s="10"/>
      <c r="CQ40" s="26"/>
      <c r="CR40" s="11">
        <f t="shared" si="22"/>
        <v>0</v>
      </c>
      <c r="CS40" s="10"/>
      <c r="CT40" s="26"/>
      <c r="CU40" s="11">
        <f t="shared" si="23"/>
        <v>0</v>
      </c>
    </row>
    <row r="41" spans="2:99" ht="13.5" thickBot="1">
      <c r="B41" s="111" t="s">
        <v>150</v>
      </c>
      <c r="C41" s="3"/>
      <c r="D41" s="6"/>
      <c r="E41" s="24"/>
      <c r="F41" s="8">
        <f t="shared" si="4"/>
        <v>0</v>
      </c>
      <c r="G41" s="6"/>
      <c r="H41" s="24"/>
      <c r="I41" s="8">
        <f t="shared" si="5"/>
        <v>0</v>
      </c>
      <c r="L41" s="111" t="s">
        <v>150</v>
      </c>
      <c r="M41" s="3"/>
      <c r="N41" s="6"/>
      <c r="O41" s="24"/>
      <c r="P41" s="8">
        <f t="shared" si="6"/>
        <v>0</v>
      </c>
      <c r="Q41" s="6"/>
      <c r="R41" s="24"/>
      <c r="S41" s="8">
        <f t="shared" si="7"/>
        <v>0</v>
      </c>
      <c r="V41" s="111" t="s">
        <v>150</v>
      </c>
      <c r="W41" s="3"/>
      <c r="X41" s="6"/>
      <c r="Y41" s="24"/>
      <c r="Z41" s="8">
        <f t="shared" si="8"/>
        <v>0</v>
      </c>
      <c r="AA41" s="6"/>
      <c r="AB41" s="24"/>
      <c r="AC41" s="8">
        <f t="shared" si="9"/>
        <v>0</v>
      </c>
      <c r="AF41" s="111" t="s">
        <v>150</v>
      </c>
      <c r="AG41" s="3"/>
      <c r="AH41" s="6"/>
      <c r="AI41" s="24"/>
      <c r="AJ41" s="8">
        <f t="shared" si="10"/>
        <v>0</v>
      </c>
      <c r="AK41" s="6"/>
      <c r="AL41" s="24"/>
      <c r="AM41" s="8">
        <f t="shared" si="11"/>
        <v>0</v>
      </c>
      <c r="AP41" s="111" t="s">
        <v>150</v>
      </c>
      <c r="AQ41" s="3"/>
      <c r="AR41" s="6"/>
      <c r="AS41" s="24"/>
      <c r="AT41" s="8">
        <f t="shared" si="12"/>
        <v>0</v>
      </c>
      <c r="AU41" s="6"/>
      <c r="AV41" s="24"/>
      <c r="AW41" s="8">
        <f t="shared" si="13"/>
        <v>0</v>
      </c>
      <c r="AZ41" s="111" t="s">
        <v>150</v>
      </c>
      <c r="BA41" s="3"/>
      <c r="BB41" s="6"/>
      <c r="BC41" s="24"/>
      <c r="BD41" s="8">
        <f t="shared" si="14"/>
        <v>0</v>
      </c>
      <c r="BE41" s="6"/>
      <c r="BF41" s="24"/>
      <c r="BG41" s="8">
        <f t="shared" si="15"/>
        <v>0</v>
      </c>
      <c r="BJ41" s="111" t="s">
        <v>150</v>
      </c>
      <c r="BK41" s="3"/>
      <c r="BL41" s="6"/>
      <c r="BM41" s="24"/>
      <c r="BN41" s="8">
        <f t="shared" si="16"/>
        <v>0</v>
      </c>
      <c r="BO41" s="6"/>
      <c r="BP41" s="24"/>
      <c r="BQ41" s="8">
        <f t="shared" si="17"/>
        <v>0</v>
      </c>
      <c r="BT41" s="111" t="s">
        <v>150</v>
      </c>
      <c r="BU41" s="3"/>
      <c r="BV41" s="6"/>
      <c r="BW41" s="24"/>
      <c r="BX41" s="8">
        <f t="shared" si="18"/>
        <v>0</v>
      </c>
      <c r="BY41" s="6"/>
      <c r="BZ41" s="24"/>
      <c r="CA41" s="8">
        <f t="shared" si="19"/>
        <v>0</v>
      </c>
      <c r="CD41" s="111" t="s">
        <v>150</v>
      </c>
      <c r="CE41" s="3"/>
      <c r="CF41" s="6"/>
      <c r="CG41" s="24"/>
      <c r="CH41" s="8">
        <f t="shared" si="20"/>
        <v>0</v>
      </c>
      <c r="CI41" s="6"/>
      <c r="CJ41" s="24"/>
      <c r="CK41" s="8">
        <f t="shared" si="21"/>
        <v>0</v>
      </c>
      <c r="CN41" s="111" t="s">
        <v>150</v>
      </c>
      <c r="CO41" s="3"/>
      <c r="CP41" s="6"/>
      <c r="CQ41" s="24"/>
      <c r="CR41" s="8">
        <f t="shared" si="22"/>
        <v>0</v>
      </c>
      <c r="CS41" s="6"/>
      <c r="CT41" s="24"/>
      <c r="CU41" s="8">
        <f t="shared" si="23"/>
        <v>0</v>
      </c>
    </row>
    <row r="42" spans="2:99" ht="13.5" thickBot="1">
      <c r="B42" s="12" t="s">
        <v>39</v>
      </c>
      <c r="C42" s="122"/>
      <c r="D42" s="123"/>
      <c r="E42" s="124"/>
      <c r="F42" s="19">
        <f>SUM(F8:F41)</f>
        <v>0</v>
      </c>
      <c r="G42" s="123"/>
      <c r="H42" s="124"/>
      <c r="I42" s="19">
        <f>SUM(I8:I41)</f>
        <v>0</v>
      </c>
      <c r="L42" s="12" t="s">
        <v>39</v>
      </c>
      <c r="M42" s="122"/>
      <c r="N42" s="123"/>
      <c r="O42" s="124"/>
      <c r="P42" s="19">
        <f>SUM(P8:P41)</f>
        <v>0</v>
      </c>
      <c r="Q42" s="123"/>
      <c r="R42" s="124"/>
      <c r="S42" s="19">
        <f>SUM(S8:S41)</f>
        <v>0</v>
      </c>
      <c r="V42" s="12" t="s">
        <v>39</v>
      </c>
      <c r="W42" s="122"/>
      <c r="X42" s="123"/>
      <c r="Y42" s="124"/>
      <c r="Z42" s="19">
        <f>SUM(Z8:Z41)</f>
        <v>0</v>
      </c>
      <c r="AA42" s="123"/>
      <c r="AB42" s="124"/>
      <c r="AC42" s="19">
        <f>SUM(AC8:AC41)</f>
        <v>0</v>
      </c>
      <c r="AF42" s="12" t="s">
        <v>39</v>
      </c>
      <c r="AG42" s="122"/>
      <c r="AH42" s="123"/>
      <c r="AI42" s="124"/>
      <c r="AJ42" s="19">
        <f>SUM(AJ8:AJ41)</f>
        <v>0</v>
      </c>
      <c r="AK42" s="123"/>
      <c r="AL42" s="124"/>
      <c r="AM42" s="19">
        <f>SUM(AM8:AM41)</f>
        <v>0</v>
      </c>
      <c r="AP42" s="12" t="s">
        <v>39</v>
      </c>
      <c r="AQ42" s="122"/>
      <c r="AR42" s="123"/>
      <c r="AS42" s="124"/>
      <c r="AT42" s="19">
        <f>SUM(AT39:AT41)</f>
        <v>0</v>
      </c>
      <c r="AU42" s="123"/>
      <c r="AV42" s="124"/>
      <c r="AW42" s="19">
        <f>SUM(AW39:AW41)</f>
        <v>0</v>
      </c>
      <c r="AZ42" s="12" t="s">
        <v>39</v>
      </c>
      <c r="BA42" s="122"/>
      <c r="BB42" s="123"/>
      <c r="BC42" s="124"/>
      <c r="BD42" s="19">
        <f>SUM(BD39:BD41)</f>
        <v>0</v>
      </c>
      <c r="BE42" s="123"/>
      <c r="BF42" s="124"/>
      <c r="BG42" s="19">
        <f>SUM(BG39:BG41)</f>
        <v>0</v>
      </c>
      <c r="BJ42" s="12" t="s">
        <v>39</v>
      </c>
      <c r="BK42" s="122"/>
      <c r="BL42" s="123"/>
      <c r="BM42" s="124"/>
      <c r="BN42" s="19">
        <f>SUM(BN8:BN41)</f>
        <v>0</v>
      </c>
      <c r="BO42" s="123"/>
      <c r="BP42" s="124"/>
      <c r="BQ42" s="19">
        <f>SUM(BQ8:BQ41)</f>
        <v>0</v>
      </c>
      <c r="BT42" s="12" t="s">
        <v>39</v>
      </c>
      <c r="BU42" s="122"/>
      <c r="BV42" s="123"/>
      <c r="BW42" s="124"/>
      <c r="BX42" s="19">
        <f>SUM(BX8:BX41)</f>
        <v>0</v>
      </c>
      <c r="BY42" s="123"/>
      <c r="BZ42" s="124"/>
      <c r="CA42" s="19">
        <f>SUM(CA8:CA41)</f>
        <v>0</v>
      </c>
      <c r="CD42" s="12" t="s">
        <v>39</v>
      </c>
      <c r="CE42" s="122"/>
      <c r="CF42" s="123"/>
      <c r="CG42" s="124"/>
      <c r="CH42" s="19">
        <f>SUM(CH8:CH41)</f>
        <v>0</v>
      </c>
      <c r="CI42" s="123"/>
      <c r="CJ42" s="124"/>
      <c r="CK42" s="19">
        <f>SUM(CK8:CK41)</f>
        <v>0</v>
      </c>
      <c r="CN42" s="12" t="s">
        <v>39</v>
      </c>
      <c r="CO42" s="122"/>
      <c r="CP42" s="123"/>
      <c r="CQ42" s="124"/>
      <c r="CR42" s="19">
        <f>SUM(CR8:CR41)</f>
        <v>0</v>
      </c>
      <c r="CS42" s="123"/>
      <c r="CT42" s="124"/>
      <c r="CU42" s="19">
        <f>SUM(CU8:CU41)</f>
        <v>0</v>
      </c>
    </row>
    <row r="45" spans="2:92" ht="13.5" thickBot="1">
      <c r="B45" s="89" t="s">
        <v>157</v>
      </c>
      <c r="L45" s="89" t="s">
        <v>157</v>
      </c>
      <c r="V45" s="89" t="s">
        <v>157</v>
      </c>
      <c r="AF45" s="89" t="s">
        <v>157</v>
      </c>
      <c r="AP45" s="89" t="s">
        <v>105</v>
      </c>
      <c r="AZ45" s="89" t="s">
        <v>105</v>
      </c>
      <c r="BJ45" s="89" t="s">
        <v>157</v>
      </c>
      <c r="BT45" s="89" t="s">
        <v>157</v>
      </c>
      <c r="CD45" s="89" t="s">
        <v>157</v>
      </c>
      <c r="CN45" s="89" t="s">
        <v>157</v>
      </c>
    </row>
    <row r="46" spans="2:99" ht="12.75">
      <c r="B46" s="363"/>
      <c r="C46" s="364"/>
      <c r="D46" s="364"/>
      <c r="E46" s="364"/>
      <c r="F46" s="364"/>
      <c r="G46" s="364"/>
      <c r="H46" s="364"/>
      <c r="I46" s="365"/>
      <c r="L46" s="363"/>
      <c r="M46" s="364"/>
      <c r="N46" s="364"/>
      <c r="O46" s="364"/>
      <c r="P46" s="364"/>
      <c r="Q46" s="364"/>
      <c r="R46" s="364"/>
      <c r="S46" s="365"/>
      <c r="V46" s="363"/>
      <c r="W46" s="364"/>
      <c r="X46" s="364"/>
      <c r="Y46" s="364"/>
      <c r="Z46" s="364"/>
      <c r="AA46" s="364"/>
      <c r="AB46" s="364"/>
      <c r="AC46" s="365"/>
      <c r="AF46" s="363"/>
      <c r="AG46" s="364"/>
      <c r="AH46" s="364"/>
      <c r="AI46" s="364"/>
      <c r="AJ46" s="364"/>
      <c r="AK46" s="364"/>
      <c r="AL46" s="364"/>
      <c r="AM46" s="365"/>
      <c r="AP46" s="363"/>
      <c r="AQ46" s="364"/>
      <c r="AR46" s="364"/>
      <c r="AS46" s="364"/>
      <c r="AT46" s="364"/>
      <c r="AU46" s="364"/>
      <c r="AV46" s="364"/>
      <c r="AW46" s="365"/>
      <c r="AZ46" s="363"/>
      <c r="BA46" s="364"/>
      <c r="BB46" s="364"/>
      <c r="BC46" s="364"/>
      <c r="BD46" s="364"/>
      <c r="BE46" s="364"/>
      <c r="BF46" s="364"/>
      <c r="BG46" s="365"/>
      <c r="BJ46" s="363"/>
      <c r="BK46" s="364"/>
      <c r="BL46" s="364"/>
      <c r="BM46" s="364"/>
      <c r="BN46" s="364"/>
      <c r="BO46" s="364"/>
      <c r="BP46" s="364"/>
      <c r="BQ46" s="365"/>
      <c r="BT46" s="363"/>
      <c r="BU46" s="364"/>
      <c r="BV46" s="364"/>
      <c r="BW46" s="364"/>
      <c r="BX46" s="364"/>
      <c r="BY46" s="364"/>
      <c r="BZ46" s="364"/>
      <c r="CA46" s="365"/>
      <c r="CD46" s="363"/>
      <c r="CE46" s="364"/>
      <c r="CF46" s="364"/>
      <c r="CG46" s="364"/>
      <c r="CH46" s="364"/>
      <c r="CI46" s="364"/>
      <c r="CJ46" s="364"/>
      <c r="CK46" s="365"/>
      <c r="CN46" s="363"/>
      <c r="CO46" s="364"/>
      <c r="CP46" s="364"/>
      <c r="CQ46" s="364"/>
      <c r="CR46" s="364"/>
      <c r="CS46" s="364"/>
      <c r="CT46" s="364"/>
      <c r="CU46" s="365"/>
    </row>
    <row r="47" spans="2:99" ht="12.75">
      <c r="B47" s="366"/>
      <c r="C47" s="367"/>
      <c r="D47" s="367"/>
      <c r="E47" s="367"/>
      <c r="F47" s="367"/>
      <c r="G47" s="367"/>
      <c r="H47" s="367"/>
      <c r="I47" s="368"/>
      <c r="L47" s="366"/>
      <c r="M47" s="367"/>
      <c r="N47" s="367"/>
      <c r="O47" s="367"/>
      <c r="P47" s="367"/>
      <c r="Q47" s="367"/>
      <c r="R47" s="367"/>
      <c r="S47" s="368"/>
      <c r="V47" s="366"/>
      <c r="W47" s="367"/>
      <c r="X47" s="367"/>
      <c r="Y47" s="367"/>
      <c r="Z47" s="367"/>
      <c r="AA47" s="367"/>
      <c r="AB47" s="367"/>
      <c r="AC47" s="368"/>
      <c r="AF47" s="366"/>
      <c r="AG47" s="367"/>
      <c r="AH47" s="367"/>
      <c r="AI47" s="367"/>
      <c r="AJ47" s="367"/>
      <c r="AK47" s="367"/>
      <c r="AL47" s="367"/>
      <c r="AM47" s="368"/>
      <c r="AP47" s="366"/>
      <c r="AQ47" s="367"/>
      <c r="AR47" s="367"/>
      <c r="AS47" s="367"/>
      <c r="AT47" s="367"/>
      <c r="AU47" s="367"/>
      <c r="AV47" s="367"/>
      <c r="AW47" s="368"/>
      <c r="AZ47" s="366"/>
      <c r="BA47" s="367"/>
      <c r="BB47" s="367"/>
      <c r="BC47" s="367"/>
      <c r="BD47" s="367"/>
      <c r="BE47" s="367"/>
      <c r="BF47" s="367"/>
      <c r="BG47" s="368"/>
      <c r="BJ47" s="366"/>
      <c r="BK47" s="367"/>
      <c r="BL47" s="367"/>
      <c r="BM47" s="367"/>
      <c r="BN47" s="367"/>
      <c r="BO47" s="367"/>
      <c r="BP47" s="367"/>
      <c r="BQ47" s="368"/>
      <c r="BT47" s="366"/>
      <c r="BU47" s="367"/>
      <c r="BV47" s="367"/>
      <c r="BW47" s="367"/>
      <c r="BX47" s="367"/>
      <c r="BY47" s="367"/>
      <c r="BZ47" s="367"/>
      <c r="CA47" s="368"/>
      <c r="CD47" s="366"/>
      <c r="CE47" s="367"/>
      <c r="CF47" s="367"/>
      <c r="CG47" s="367"/>
      <c r="CH47" s="367"/>
      <c r="CI47" s="367"/>
      <c r="CJ47" s="367"/>
      <c r="CK47" s="368"/>
      <c r="CN47" s="366"/>
      <c r="CO47" s="367"/>
      <c r="CP47" s="367"/>
      <c r="CQ47" s="367"/>
      <c r="CR47" s="367"/>
      <c r="CS47" s="367"/>
      <c r="CT47" s="367"/>
      <c r="CU47" s="368"/>
    </row>
    <row r="48" spans="2:99" ht="12.75">
      <c r="B48" s="366"/>
      <c r="C48" s="367"/>
      <c r="D48" s="367"/>
      <c r="E48" s="367"/>
      <c r="F48" s="367"/>
      <c r="G48" s="367"/>
      <c r="H48" s="367"/>
      <c r="I48" s="368"/>
      <c r="L48" s="366"/>
      <c r="M48" s="367"/>
      <c r="N48" s="367"/>
      <c r="O48" s="367"/>
      <c r="P48" s="367"/>
      <c r="Q48" s="367"/>
      <c r="R48" s="367"/>
      <c r="S48" s="368"/>
      <c r="V48" s="366"/>
      <c r="W48" s="367"/>
      <c r="X48" s="367"/>
      <c r="Y48" s="367"/>
      <c r="Z48" s="367"/>
      <c r="AA48" s="367"/>
      <c r="AB48" s="367"/>
      <c r="AC48" s="368"/>
      <c r="AF48" s="366"/>
      <c r="AG48" s="367"/>
      <c r="AH48" s="367"/>
      <c r="AI48" s="367"/>
      <c r="AJ48" s="367"/>
      <c r="AK48" s="367"/>
      <c r="AL48" s="367"/>
      <c r="AM48" s="368"/>
      <c r="AP48" s="366"/>
      <c r="AQ48" s="367"/>
      <c r="AR48" s="367"/>
      <c r="AS48" s="367"/>
      <c r="AT48" s="367"/>
      <c r="AU48" s="367"/>
      <c r="AV48" s="367"/>
      <c r="AW48" s="368"/>
      <c r="AZ48" s="366"/>
      <c r="BA48" s="367"/>
      <c r="BB48" s="367"/>
      <c r="BC48" s="367"/>
      <c r="BD48" s="367"/>
      <c r="BE48" s="367"/>
      <c r="BF48" s="367"/>
      <c r="BG48" s="368"/>
      <c r="BJ48" s="366"/>
      <c r="BK48" s="367"/>
      <c r="BL48" s="367"/>
      <c r="BM48" s="367"/>
      <c r="BN48" s="367"/>
      <c r="BO48" s="367"/>
      <c r="BP48" s="367"/>
      <c r="BQ48" s="368"/>
      <c r="BT48" s="366"/>
      <c r="BU48" s="367"/>
      <c r="BV48" s="367"/>
      <c r="BW48" s="367"/>
      <c r="BX48" s="367"/>
      <c r="BY48" s="367"/>
      <c r="BZ48" s="367"/>
      <c r="CA48" s="368"/>
      <c r="CD48" s="366"/>
      <c r="CE48" s="367"/>
      <c r="CF48" s="367"/>
      <c r="CG48" s="367"/>
      <c r="CH48" s="367"/>
      <c r="CI48" s="367"/>
      <c r="CJ48" s="367"/>
      <c r="CK48" s="368"/>
      <c r="CN48" s="366"/>
      <c r="CO48" s="367"/>
      <c r="CP48" s="367"/>
      <c r="CQ48" s="367"/>
      <c r="CR48" s="367"/>
      <c r="CS48" s="367"/>
      <c r="CT48" s="367"/>
      <c r="CU48" s="368"/>
    </row>
    <row r="49" spans="2:99" ht="12.75">
      <c r="B49" s="366"/>
      <c r="C49" s="367"/>
      <c r="D49" s="367"/>
      <c r="E49" s="367"/>
      <c r="F49" s="367"/>
      <c r="G49" s="367"/>
      <c r="H49" s="367"/>
      <c r="I49" s="368"/>
      <c r="L49" s="366"/>
      <c r="M49" s="367"/>
      <c r="N49" s="367"/>
      <c r="O49" s="367"/>
      <c r="P49" s="367"/>
      <c r="Q49" s="367"/>
      <c r="R49" s="367"/>
      <c r="S49" s="368"/>
      <c r="V49" s="366"/>
      <c r="W49" s="367"/>
      <c r="X49" s="367"/>
      <c r="Y49" s="367"/>
      <c r="Z49" s="367"/>
      <c r="AA49" s="367"/>
      <c r="AB49" s="367"/>
      <c r="AC49" s="368"/>
      <c r="AF49" s="366"/>
      <c r="AG49" s="367"/>
      <c r="AH49" s="367"/>
      <c r="AI49" s="367"/>
      <c r="AJ49" s="367"/>
      <c r="AK49" s="367"/>
      <c r="AL49" s="367"/>
      <c r="AM49" s="368"/>
      <c r="AP49" s="366"/>
      <c r="AQ49" s="367"/>
      <c r="AR49" s="367"/>
      <c r="AS49" s="367"/>
      <c r="AT49" s="367"/>
      <c r="AU49" s="367"/>
      <c r="AV49" s="367"/>
      <c r="AW49" s="368"/>
      <c r="AZ49" s="366"/>
      <c r="BA49" s="367"/>
      <c r="BB49" s="367"/>
      <c r="BC49" s="367"/>
      <c r="BD49" s="367"/>
      <c r="BE49" s="367"/>
      <c r="BF49" s="367"/>
      <c r="BG49" s="368"/>
      <c r="BJ49" s="366"/>
      <c r="BK49" s="367"/>
      <c r="BL49" s="367"/>
      <c r="BM49" s="367"/>
      <c r="BN49" s="367"/>
      <c r="BO49" s="367"/>
      <c r="BP49" s="367"/>
      <c r="BQ49" s="368"/>
      <c r="BT49" s="366"/>
      <c r="BU49" s="367"/>
      <c r="BV49" s="367"/>
      <c r="BW49" s="367"/>
      <c r="BX49" s="367"/>
      <c r="BY49" s="367"/>
      <c r="BZ49" s="367"/>
      <c r="CA49" s="368"/>
      <c r="CD49" s="366"/>
      <c r="CE49" s="367"/>
      <c r="CF49" s="367"/>
      <c r="CG49" s="367"/>
      <c r="CH49" s="367"/>
      <c r="CI49" s="367"/>
      <c r="CJ49" s="367"/>
      <c r="CK49" s="368"/>
      <c r="CN49" s="366"/>
      <c r="CO49" s="367"/>
      <c r="CP49" s="367"/>
      <c r="CQ49" s="367"/>
      <c r="CR49" s="367"/>
      <c r="CS49" s="367"/>
      <c r="CT49" s="367"/>
      <c r="CU49" s="368"/>
    </row>
    <row r="50" spans="2:99" ht="13.5" thickBot="1">
      <c r="B50" s="369"/>
      <c r="C50" s="370"/>
      <c r="D50" s="370"/>
      <c r="E50" s="370"/>
      <c r="F50" s="370"/>
      <c r="G50" s="370"/>
      <c r="H50" s="370"/>
      <c r="I50" s="371"/>
      <c r="L50" s="369"/>
      <c r="M50" s="370"/>
      <c r="N50" s="370"/>
      <c r="O50" s="370"/>
      <c r="P50" s="370"/>
      <c r="Q50" s="370"/>
      <c r="R50" s="370"/>
      <c r="S50" s="371"/>
      <c r="V50" s="369"/>
      <c r="W50" s="370"/>
      <c r="X50" s="370"/>
      <c r="Y50" s="370"/>
      <c r="Z50" s="370"/>
      <c r="AA50" s="370"/>
      <c r="AB50" s="370"/>
      <c r="AC50" s="371"/>
      <c r="AF50" s="369"/>
      <c r="AG50" s="370"/>
      <c r="AH50" s="370"/>
      <c r="AI50" s="370"/>
      <c r="AJ50" s="370"/>
      <c r="AK50" s="370"/>
      <c r="AL50" s="370"/>
      <c r="AM50" s="371"/>
      <c r="AP50" s="366"/>
      <c r="AQ50" s="367"/>
      <c r="AR50" s="367"/>
      <c r="AS50" s="367"/>
      <c r="AT50" s="367"/>
      <c r="AU50" s="367"/>
      <c r="AV50" s="367"/>
      <c r="AW50" s="368"/>
      <c r="AZ50" s="366"/>
      <c r="BA50" s="367"/>
      <c r="BB50" s="367"/>
      <c r="BC50" s="367"/>
      <c r="BD50" s="367"/>
      <c r="BE50" s="367"/>
      <c r="BF50" s="367"/>
      <c r="BG50" s="368"/>
      <c r="BJ50" s="369"/>
      <c r="BK50" s="370"/>
      <c r="BL50" s="370"/>
      <c r="BM50" s="370"/>
      <c r="BN50" s="370"/>
      <c r="BO50" s="370"/>
      <c r="BP50" s="370"/>
      <c r="BQ50" s="371"/>
      <c r="BT50" s="369"/>
      <c r="BU50" s="370"/>
      <c r="BV50" s="370"/>
      <c r="BW50" s="370"/>
      <c r="BX50" s="370"/>
      <c r="BY50" s="370"/>
      <c r="BZ50" s="370"/>
      <c r="CA50" s="371"/>
      <c r="CD50" s="369"/>
      <c r="CE50" s="370"/>
      <c r="CF50" s="370"/>
      <c r="CG50" s="370"/>
      <c r="CH50" s="370"/>
      <c r="CI50" s="370"/>
      <c r="CJ50" s="370"/>
      <c r="CK50" s="371"/>
      <c r="CN50" s="369"/>
      <c r="CO50" s="370"/>
      <c r="CP50" s="370"/>
      <c r="CQ50" s="370"/>
      <c r="CR50" s="370"/>
      <c r="CS50" s="370"/>
      <c r="CT50" s="370"/>
      <c r="CU50" s="371"/>
    </row>
    <row r="51" spans="2:99" ht="12.75" customHeight="1">
      <c r="B51" s="384" t="s">
        <v>144</v>
      </c>
      <c r="C51" s="384"/>
      <c r="D51" s="384"/>
      <c r="E51" s="384"/>
      <c r="F51" s="384"/>
      <c r="G51" s="384"/>
      <c r="H51" s="384"/>
      <c r="I51" s="384"/>
      <c r="L51" s="384" t="s">
        <v>144</v>
      </c>
      <c r="M51" s="384"/>
      <c r="N51" s="384"/>
      <c r="O51" s="384"/>
      <c r="P51" s="384"/>
      <c r="Q51" s="384"/>
      <c r="R51" s="384"/>
      <c r="S51" s="384"/>
      <c r="V51" s="384" t="s">
        <v>144</v>
      </c>
      <c r="W51" s="384"/>
      <c r="X51" s="384"/>
      <c r="Y51" s="384"/>
      <c r="Z51" s="384"/>
      <c r="AA51" s="384"/>
      <c r="AB51" s="384"/>
      <c r="AC51" s="384"/>
      <c r="AF51" s="384" t="s">
        <v>143</v>
      </c>
      <c r="AG51" s="384"/>
      <c r="AH51" s="384"/>
      <c r="AI51" s="384"/>
      <c r="AJ51" s="384"/>
      <c r="AK51" s="384"/>
      <c r="AL51" s="384"/>
      <c r="AM51" s="384"/>
      <c r="AP51" s="366"/>
      <c r="AQ51" s="367"/>
      <c r="AR51" s="367"/>
      <c r="AS51" s="367"/>
      <c r="AT51" s="367"/>
      <c r="AU51" s="367"/>
      <c r="AV51" s="367"/>
      <c r="AW51" s="368"/>
      <c r="AZ51" s="366"/>
      <c r="BA51" s="367"/>
      <c r="BB51" s="367"/>
      <c r="BC51" s="367"/>
      <c r="BD51" s="367"/>
      <c r="BE51" s="367"/>
      <c r="BF51" s="367"/>
      <c r="BG51" s="368"/>
      <c r="BJ51" s="384" t="s">
        <v>145</v>
      </c>
      <c r="BK51" s="384"/>
      <c r="BL51" s="384"/>
      <c r="BM51" s="384"/>
      <c r="BN51" s="384"/>
      <c r="BO51" s="384"/>
      <c r="BP51" s="384"/>
      <c r="BQ51" s="384"/>
      <c r="BT51" s="384" t="s">
        <v>145</v>
      </c>
      <c r="BU51" s="384"/>
      <c r="BV51" s="384"/>
      <c r="BW51" s="384"/>
      <c r="BX51" s="384"/>
      <c r="BY51" s="384"/>
      <c r="BZ51" s="384"/>
      <c r="CA51" s="384"/>
      <c r="CD51" s="384" t="s">
        <v>145</v>
      </c>
      <c r="CE51" s="384"/>
      <c r="CF51" s="384"/>
      <c r="CG51" s="384"/>
      <c r="CH51" s="384"/>
      <c r="CI51" s="384"/>
      <c r="CJ51" s="384"/>
      <c r="CK51" s="384"/>
      <c r="CN51" s="384" t="s">
        <v>145</v>
      </c>
      <c r="CO51" s="384"/>
      <c r="CP51" s="384"/>
      <c r="CQ51" s="384"/>
      <c r="CR51" s="384"/>
      <c r="CS51" s="384"/>
      <c r="CT51" s="384"/>
      <c r="CU51" s="384"/>
    </row>
    <row r="52" spans="2:99" ht="12.75">
      <c r="B52" s="385"/>
      <c r="C52" s="385"/>
      <c r="D52" s="385"/>
      <c r="E52" s="385"/>
      <c r="F52" s="385"/>
      <c r="G52" s="385"/>
      <c r="H52" s="385"/>
      <c r="I52" s="385"/>
      <c r="L52" s="385"/>
      <c r="M52" s="385"/>
      <c r="N52" s="385"/>
      <c r="O52" s="385"/>
      <c r="P52" s="385"/>
      <c r="Q52" s="385"/>
      <c r="R52" s="385"/>
      <c r="S52" s="385"/>
      <c r="V52" s="385"/>
      <c r="W52" s="385"/>
      <c r="X52" s="385"/>
      <c r="Y52" s="385"/>
      <c r="Z52" s="385"/>
      <c r="AA52" s="385"/>
      <c r="AB52" s="385"/>
      <c r="AC52" s="385"/>
      <c r="AF52" s="385"/>
      <c r="AG52" s="385"/>
      <c r="AH52" s="385"/>
      <c r="AI52" s="385"/>
      <c r="AJ52" s="385"/>
      <c r="AK52" s="385"/>
      <c r="AL52" s="385"/>
      <c r="AM52" s="385"/>
      <c r="AP52" s="366"/>
      <c r="AQ52" s="367"/>
      <c r="AR52" s="367"/>
      <c r="AS52" s="367"/>
      <c r="AT52" s="367"/>
      <c r="AU52" s="367"/>
      <c r="AV52" s="367"/>
      <c r="AW52" s="368"/>
      <c r="AZ52" s="366"/>
      <c r="BA52" s="367"/>
      <c r="BB52" s="367"/>
      <c r="BC52" s="367"/>
      <c r="BD52" s="367"/>
      <c r="BE52" s="367"/>
      <c r="BF52" s="367"/>
      <c r="BG52" s="368"/>
      <c r="BJ52" s="385"/>
      <c r="BK52" s="385"/>
      <c r="BL52" s="385"/>
      <c r="BM52" s="385"/>
      <c r="BN52" s="385"/>
      <c r="BO52" s="385"/>
      <c r="BP52" s="385"/>
      <c r="BQ52" s="385"/>
      <c r="BT52" s="385"/>
      <c r="BU52" s="385"/>
      <c r="BV52" s="385"/>
      <c r="BW52" s="385"/>
      <c r="BX52" s="385"/>
      <c r="BY52" s="385"/>
      <c r="BZ52" s="385"/>
      <c r="CA52" s="385"/>
      <c r="CD52" s="385"/>
      <c r="CE52" s="385"/>
      <c r="CF52" s="385"/>
      <c r="CG52" s="385"/>
      <c r="CH52" s="385"/>
      <c r="CI52" s="385"/>
      <c r="CJ52" s="385"/>
      <c r="CK52" s="385"/>
      <c r="CN52" s="385"/>
      <c r="CO52" s="385"/>
      <c r="CP52" s="385"/>
      <c r="CQ52" s="385"/>
      <c r="CR52" s="385"/>
      <c r="CS52" s="385"/>
      <c r="CT52" s="385"/>
      <c r="CU52" s="385"/>
    </row>
    <row r="53" spans="42:59" ht="12.75">
      <c r="AP53" s="366"/>
      <c r="AQ53" s="367"/>
      <c r="AR53" s="367"/>
      <c r="AS53" s="367"/>
      <c r="AT53" s="367"/>
      <c r="AU53" s="367"/>
      <c r="AV53" s="367"/>
      <c r="AW53" s="368"/>
      <c r="AZ53" s="366"/>
      <c r="BA53" s="367"/>
      <c r="BB53" s="367"/>
      <c r="BC53" s="367"/>
      <c r="BD53" s="367"/>
      <c r="BE53" s="367"/>
      <c r="BF53" s="367"/>
      <c r="BG53" s="368"/>
    </row>
    <row r="54" spans="42:59" ht="13.5" thickBot="1">
      <c r="AP54" s="369"/>
      <c r="AQ54" s="370"/>
      <c r="AR54" s="370"/>
      <c r="AS54" s="370"/>
      <c r="AT54" s="370"/>
      <c r="AU54" s="370"/>
      <c r="AV54" s="370"/>
      <c r="AW54" s="371"/>
      <c r="AZ54" s="369"/>
      <c r="BA54" s="370"/>
      <c r="BB54" s="370"/>
      <c r="BC54" s="370"/>
      <c r="BD54" s="370"/>
      <c r="BE54" s="370"/>
      <c r="BF54" s="370"/>
      <c r="BG54" s="371"/>
    </row>
    <row r="60" spans="3:9" ht="12.75" hidden="1">
      <c r="C60" t="e">
        <f>D5</f>
        <v>#REF!</v>
      </c>
      <c r="D60" t="e">
        <f aca="true" t="shared" si="24" ref="D60:I60">+C60+1</f>
        <v>#REF!</v>
      </c>
      <c r="E60" t="e">
        <f t="shared" si="24"/>
        <v>#REF!</v>
      </c>
      <c r="F60" t="e">
        <f t="shared" si="24"/>
        <v>#REF!</v>
      </c>
      <c r="G60" t="e">
        <f t="shared" si="24"/>
        <v>#REF!</v>
      </c>
      <c r="H60" t="e">
        <f t="shared" si="24"/>
        <v>#REF!</v>
      </c>
      <c r="I60" t="e">
        <f t="shared" si="24"/>
        <v>#REF!</v>
      </c>
    </row>
    <row r="61" spans="1:9" ht="12.75" hidden="1">
      <c r="A61">
        <v>1</v>
      </c>
      <c r="B61" t="e">
        <f>#REF!</f>
        <v>#REF!</v>
      </c>
      <c r="C61" t="e">
        <f ca="1">IF(C$60&lt;=OFFSET($D$6,0,($A61-1)*10),OFFSET($F$42,0,($A61-1)*10),OFFSET($I$42,0,($A61-1)*10))</f>
        <v>#REF!</v>
      </c>
      <c r="D61" t="e">
        <f aca="true" ca="1" t="shared" si="25" ref="D61:I64">IF(D$60&lt;=OFFSET($D$6,0,($A61-1)*10),OFFSET($F$42,0,($A61-1)*10),OFFSET($I$42,0,($A61-1)*10))</f>
        <v>#REF!</v>
      </c>
      <c r="E61" t="e">
        <f ca="1" t="shared" si="25"/>
        <v>#REF!</v>
      </c>
      <c r="F61" t="e">
        <f ca="1" t="shared" si="25"/>
        <v>#REF!</v>
      </c>
      <c r="G61" t="e">
        <f ca="1" t="shared" si="25"/>
        <v>#REF!</v>
      </c>
      <c r="H61" t="e">
        <f ca="1" t="shared" si="25"/>
        <v>#REF!</v>
      </c>
      <c r="I61" t="e">
        <f ca="1" t="shared" si="25"/>
        <v>#REF!</v>
      </c>
    </row>
    <row r="62" spans="1:9" ht="12.75" hidden="1">
      <c r="A62">
        <v>2</v>
      </c>
      <c r="B62" t="e">
        <f>#REF!</f>
        <v>#REF!</v>
      </c>
      <c r="C62" t="e">
        <f ca="1">IF(C$60&lt;=OFFSET($D$6,0,($A62-1)*10),OFFSET($F$42,0,($A62-1)*10),OFFSET($I$42,0,($A62-1)*10))</f>
        <v>#REF!</v>
      </c>
      <c r="D62" t="e">
        <f ca="1" t="shared" si="25"/>
        <v>#REF!</v>
      </c>
      <c r="E62" t="e">
        <f ca="1" t="shared" si="25"/>
        <v>#REF!</v>
      </c>
      <c r="F62" t="e">
        <f ca="1" t="shared" si="25"/>
        <v>#REF!</v>
      </c>
      <c r="G62" t="e">
        <f ca="1" t="shared" si="25"/>
        <v>#REF!</v>
      </c>
      <c r="H62" t="e">
        <f ca="1" t="shared" si="25"/>
        <v>#REF!</v>
      </c>
      <c r="I62" t="e">
        <f ca="1" t="shared" si="25"/>
        <v>#REF!</v>
      </c>
    </row>
    <row r="63" spans="1:9" ht="12.75" hidden="1">
      <c r="A63">
        <v>3</v>
      </c>
      <c r="B63" t="e">
        <f>#REF!</f>
        <v>#REF!</v>
      </c>
      <c r="C63" t="e">
        <f ca="1">IF(C$60&lt;=OFFSET($D$6,0,($A63-1)*10),OFFSET($F$42,0,($A63-1)*10),OFFSET($I$42,0,($A63-1)*10))</f>
        <v>#REF!</v>
      </c>
      <c r="D63" t="e">
        <f ca="1" t="shared" si="25"/>
        <v>#REF!</v>
      </c>
      <c r="E63" t="e">
        <f ca="1" t="shared" si="25"/>
        <v>#REF!</v>
      </c>
      <c r="F63" t="e">
        <f ca="1" t="shared" si="25"/>
        <v>#REF!</v>
      </c>
      <c r="G63" t="e">
        <f ca="1" t="shared" si="25"/>
        <v>#REF!</v>
      </c>
      <c r="H63" t="e">
        <f ca="1" t="shared" si="25"/>
        <v>#REF!</v>
      </c>
      <c r="I63" t="e">
        <f ca="1" t="shared" si="25"/>
        <v>#REF!</v>
      </c>
    </row>
    <row r="64" spans="1:9" ht="12.75" hidden="1">
      <c r="A64">
        <v>4</v>
      </c>
      <c r="B64" t="e">
        <f>#REF!</f>
        <v>#REF!</v>
      </c>
      <c r="C64" t="e">
        <f ca="1">IF(C$60&lt;=OFFSET($D$6,0,($A64-1)*10),OFFSET($F$42,0,($A64-1)*10),OFFSET($I$42,0,($A64-1)*10))</f>
        <v>#REF!</v>
      </c>
      <c r="D64" t="e">
        <f ca="1" t="shared" si="25"/>
        <v>#REF!</v>
      </c>
      <c r="E64" t="e">
        <f ca="1" t="shared" si="25"/>
        <v>#REF!</v>
      </c>
      <c r="F64" t="e">
        <f ca="1" t="shared" si="25"/>
        <v>#REF!</v>
      </c>
      <c r="G64" t="e">
        <f ca="1" t="shared" si="25"/>
        <v>#REF!</v>
      </c>
      <c r="H64" t="e">
        <f ca="1" t="shared" si="25"/>
        <v>#REF!</v>
      </c>
      <c r="I64" t="e">
        <f ca="1" t="shared" si="25"/>
        <v>#REF!</v>
      </c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</sheetData>
  <sheetProtection formatCells="0" formatColumns="0" formatRows="0" insertColumns="0" insertRows="0" insertHyperlinks="0" deleteColumns="0" deleteRows="0" sort="0" autoFilter="0" pivotTables="0"/>
  <mergeCells count="96">
    <mergeCell ref="BJ51:BQ52"/>
    <mergeCell ref="Y14:Y16"/>
    <mergeCell ref="B46:I50"/>
    <mergeCell ref="B51:I52"/>
    <mergeCell ref="L46:S50"/>
    <mergeCell ref="L51:S52"/>
    <mergeCell ref="V46:AC50"/>
    <mergeCell ref="V51:AC52"/>
    <mergeCell ref="AS14:AS16"/>
    <mergeCell ref="Z14:Z16"/>
    <mergeCell ref="CN51:CU52"/>
    <mergeCell ref="CK14:CK16"/>
    <mergeCell ref="CR14:CR16"/>
    <mergeCell ref="CU14:CU16"/>
    <mergeCell ref="CQ14:CQ16"/>
    <mergeCell ref="AV14:AV16"/>
    <mergeCell ref="CG14:CG16"/>
    <mergeCell ref="CJ14:CJ16"/>
    <mergeCell ref="BT51:CA52"/>
    <mergeCell ref="BW14:BW16"/>
    <mergeCell ref="CD51:CK52"/>
    <mergeCell ref="CN46:CU50"/>
    <mergeCell ref="CH14:CH16"/>
    <mergeCell ref="CD46:CK50"/>
    <mergeCell ref="I14:I16"/>
    <mergeCell ref="P14:P16"/>
    <mergeCell ref="R14:R16"/>
    <mergeCell ref="S14:S16"/>
    <mergeCell ref="AP46:AW54"/>
    <mergeCell ref="AB14:AB16"/>
    <mergeCell ref="CO2:CU2"/>
    <mergeCell ref="C2:I2"/>
    <mergeCell ref="M2:S2"/>
    <mergeCell ref="W2:AC2"/>
    <mergeCell ref="BK2:BQ2"/>
    <mergeCell ref="O14:O16"/>
    <mergeCell ref="CT14:CT16"/>
    <mergeCell ref="AC14:AC16"/>
    <mergeCell ref="BN14:BN16"/>
    <mergeCell ref="BQ14:BQ16"/>
    <mergeCell ref="AF51:AM52"/>
    <mergeCell ref="AW14:AW16"/>
    <mergeCell ref="AL14:AL16"/>
    <mergeCell ref="E14:E16"/>
    <mergeCell ref="F14:F16"/>
    <mergeCell ref="H14:H16"/>
    <mergeCell ref="AF46:AM50"/>
    <mergeCell ref="AT14:AT16"/>
    <mergeCell ref="AM14:AM16"/>
    <mergeCell ref="AZ46:BG54"/>
    <mergeCell ref="BT46:CA50"/>
    <mergeCell ref="AG2:AM2"/>
    <mergeCell ref="AI14:AI16"/>
    <mergeCell ref="AJ14:AJ16"/>
    <mergeCell ref="AQ2:AW2"/>
    <mergeCell ref="BJ46:BQ50"/>
    <mergeCell ref="BZ14:BZ16"/>
    <mergeCell ref="BX14:BX16"/>
    <mergeCell ref="BC14:BC16"/>
    <mergeCell ref="BD14:BD16"/>
    <mergeCell ref="BF14:BF16"/>
    <mergeCell ref="BG14:BG16"/>
    <mergeCell ref="CE3:CH4"/>
    <mergeCell ref="BU2:CA2"/>
    <mergeCell ref="BP7:BQ7"/>
    <mergeCell ref="BZ7:CA7"/>
    <mergeCell ref="BM14:BM16"/>
    <mergeCell ref="BP14:BP16"/>
    <mergeCell ref="CA14:CA16"/>
    <mergeCell ref="AA3:AC4"/>
    <mergeCell ref="AK3:AM4"/>
    <mergeCell ref="CJ7:CK7"/>
    <mergeCell ref="BY3:CA4"/>
    <mergeCell ref="AG3:AJ4"/>
    <mergeCell ref="BA2:BG2"/>
    <mergeCell ref="CE2:CK2"/>
    <mergeCell ref="CS3:CU4"/>
    <mergeCell ref="BK3:BN4"/>
    <mergeCell ref="BO3:BQ4"/>
    <mergeCell ref="BU3:BX4"/>
    <mergeCell ref="CI3:CK4"/>
    <mergeCell ref="H7:I7"/>
    <mergeCell ref="R7:S7"/>
    <mergeCell ref="AB7:AC7"/>
    <mergeCell ref="AL7:AM7"/>
    <mergeCell ref="W3:Z4"/>
    <mergeCell ref="C3:F4"/>
    <mergeCell ref="G3:I4"/>
    <mergeCell ref="M3:P4"/>
    <mergeCell ref="Q3:S4"/>
    <mergeCell ref="CT7:CU7"/>
    <mergeCell ref="AQ3:AT4"/>
    <mergeCell ref="AU3:AW4"/>
    <mergeCell ref="BA3:BD4"/>
    <mergeCell ref="BE3:BG4"/>
    <mergeCell ref="CO3:CR4"/>
  </mergeCells>
  <printOptions/>
  <pageMargins left="0.53" right="0.38" top="1" bottom="1" header="0.5" footer="0.5"/>
  <pageSetup horizontalDpi="600" verticalDpi="600" orientation="portrait" paperSize="9" scale="9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79"/>
  <sheetViews>
    <sheetView view="pageBreakPreview" zoomScaleNormal="75" zoomScaleSheetLayoutView="100" zoomScalePageLayoutView="0" workbookViewId="0" topLeftCell="A1">
      <selection activeCell="L32" sqref="L32"/>
    </sheetView>
  </sheetViews>
  <sheetFormatPr defaultColWidth="9.140625" defaultRowHeight="12.75"/>
  <cols>
    <col min="1" max="1" width="2.57421875" style="0" customWidth="1"/>
    <col min="2" max="2" width="34.8515625" style="0" customWidth="1"/>
    <col min="3" max="3" width="6.7109375" style="0" customWidth="1"/>
    <col min="4" max="4" width="6.00390625" style="0" customWidth="1"/>
    <col min="5" max="5" width="8.421875" style="0" customWidth="1"/>
    <col min="6" max="6" width="7.28125" style="0" customWidth="1"/>
    <col min="7" max="7" width="6.7109375" style="0" customWidth="1"/>
    <col min="8" max="8" width="7.8515625" style="0" customWidth="1"/>
    <col min="9" max="9" width="7.421875" style="0" customWidth="1"/>
    <col min="10" max="11" width="1.421875" style="0" customWidth="1"/>
    <col min="12" max="12" width="34.00390625" style="0" customWidth="1"/>
    <col min="13" max="13" width="6.7109375" style="0" customWidth="1"/>
    <col min="14" max="14" width="6.57421875" style="0" customWidth="1"/>
    <col min="15" max="15" width="8.421875" style="0" customWidth="1"/>
    <col min="16" max="16" width="7.57421875" style="0" customWidth="1"/>
    <col min="17" max="17" width="6.7109375" style="0" customWidth="1"/>
    <col min="18" max="18" width="7.7109375" style="0" customWidth="1"/>
    <col min="19" max="19" width="7.421875" style="0" customWidth="1"/>
    <col min="20" max="21" width="1.8515625" style="0" customWidth="1"/>
    <col min="22" max="22" width="33.7109375" style="0" customWidth="1"/>
    <col min="23" max="23" width="6.57421875" style="0" customWidth="1"/>
    <col min="24" max="24" width="6.8515625" style="0" customWidth="1"/>
    <col min="25" max="25" width="8.00390625" style="0" customWidth="1"/>
    <col min="26" max="26" width="7.57421875" style="0" customWidth="1"/>
    <col min="27" max="27" width="6.57421875" style="0" customWidth="1"/>
    <col min="28" max="29" width="7.8515625" style="0" customWidth="1"/>
    <col min="30" max="31" width="2.28125" style="0" customWidth="1"/>
    <col min="32" max="32" width="34.7109375" style="0" customWidth="1"/>
    <col min="33" max="33" width="6.57421875" style="0" customWidth="1"/>
    <col min="34" max="34" width="6.00390625" style="0" customWidth="1"/>
    <col min="35" max="35" width="8.28125" style="0" customWidth="1"/>
    <col min="36" max="36" width="7.140625" style="0" customWidth="1"/>
    <col min="37" max="37" width="7.00390625" style="0" customWidth="1"/>
    <col min="38" max="38" width="8.140625" style="0" customWidth="1"/>
    <col min="39" max="39" width="7.57421875" style="0" customWidth="1"/>
    <col min="40" max="40" width="1.8515625" style="0" customWidth="1"/>
    <col min="41" max="41" width="2.140625" style="0" customWidth="1"/>
    <col min="42" max="42" width="33.57421875" style="0" customWidth="1"/>
    <col min="43" max="43" width="6.8515625" style="0" customWidth="1"/>
    <col min="44" max="45" width="5.8515625" style="0" customWidth="1"/>
    <col min="46" max="46" width="7.57421875" style="0" customWidth="1"/>
    <col min="47" max="47" width="6.421875" style="0" customWidth="1"/>
    <col min="48" max="48" width="6.140625" style="0" customWidth="1"/>
    <col min="49" max="49" width="5.140625" style="0" customWidth="1"/>
    <col min="50" max="50" width="7.421875" style="0" customWidth="1"/>
    <col min="51" max="52" width="1.8515625" style="0" customWidth="1"/>
    <col min="53" max="53" width="34.00390625" style="0" customWidth="1"/>
    <col min="54" max="54" width="6.8515625" style="0" customWidth="1"/>
    <col min="55" max="55" width="6.00390625" style="0" customWidth="1"/>
    <col min="56" max="56" width="5.140625" style="0" customWidth="1"/>
    <col min="57" max="57" width="7.57421875" style="0" customWidth="1"/>
    <col min="58" max="58" width="6.7109375" style="0" customWidth="1"/>
    <col min="59" max="59" width="5.8515625" style="0" customWidth="1"/>
    <col min="60" max="60" width="5.140625" style="0" customWidth="1"/>
    <col min="61" max="61" width="7.8515625" style="0" customWidth="1"/>
    <col min="62" max="63" width="2.28125" style="0" customWidth="1"/>
    <col min="64" max="64" width="33.28125" style="0" customWidth="1"/>
    <col min="65" max="65" width="6.00390625" style="0" customWidth="1"/>
    <col min="66" max="66" width="6.421875" style="0" customWidth="1"/>
    <col min="67" max="67" width="5.421875" style="0" customWidth="1"/>
    <col min="68" max="68" width="7.7109375" style="0" customWidth="1"/>
    <col min="69" max="69" width="5.8515625" style="0" customWidth="1"/>
    <col min="70" max="70" width="6.28125" style="0" customWidth="1"/>
    <col min="71" max="71" width="5.421875" style="0" customWidth="1"/>
    <col min="72" max="72" width="7.57421875" style="0" customWidth="1"/>
    <col min="73" max="74" width="1.8515625" style="0" customWidth="1"/>
    <col min="75" max="75" width="31.8515625" style="0" customWidth="1"/>
    <col min="76" max="76" width="6.28125" style="0" customWidth="1"/>
    <col min="77" max="77" width="6.00390625" style="0" customWidth="1"/>
    <col min="78" max="78" width="5.421875" style="0" customWidth="1"/>
    <col min="79" max="79" width="7.7109375" style="0" customWidth="1"/>
    <col min="80" max="80" width="6.8515625" style="0" customWidth="1"/>
    <col min="81" max="81" width="5.8515625" style="0" customWidth="1"/>
    <col min="82" max="82" width="5.421875" style="0" customWidth="1"/>
    <col min="83" max="83" width="7.421875" style="0" customWidth="1"/>
    <col min="84" max="84" width="2.00390625" style="0" customWidth="1"/>
  </cols>
  <sheetData>
    <row r="1" spans="2:75" ht="13.5" thickBot="1">
      <c r="B1" s="89" t="e">
        <f>CONCATENATE("Tabela 8.",B79," ","Nadwyżka bezpośrednia dla działalności roślinnych działów spec. (na 1 ",#REF!,")")</f>
        <v>#REF!</v>
      </c>
      <c r="L1" s="89" t="e">
        <f>CONCATENATE("Tabela 8.",L79," ","Nadwyżka bezpośrednia dla działalności roślinnych działów spec. (na 1 ",#REF!,")")</f>
        <v>#REF!</v>
      </c>
      <c r="V1" s="89" t="e">
        <f>CONCATENATE("Tabela 8.",V79," ","Nadwyżka bezpośrednia dla działalności roślinnych działów spec. (na 1 ",#REF!,")")</f>
        <v>#REF!</v>
      </c>
      <c r="AF1" s="89" t="e">
        <f>CONCATENATE("Tabela 8.",AF79," ","Nadwyżka bezpośrednia dla działalności roślinnych działów spec. (na 1 ",#REF!,")")</f>
        <v>#REF!</v>
      </c>
      <c r="AP1" s="89" t="str">
        <f>CONCATENATE("Tabela 8.",AP79," ","Nadwyżka bezpośrednia dla działalności zwierzęcych działów spec. (na stado)")</f>
        <v>Tabela 8.5 Nadwyżka bezpośrednia dla działalności zwierzęcych działów spec. (na stado)</v>
      </c>
      <c r="BA1" s="89" t="str">
        <f>CONCATENATE("Tabela 8.",BA79," ","Nadwyżka bezpośrednia dla działalności zwierzęcych działów spec. (na stado)")</f>
        <v>Tabela 8.6 Nadwyżka bezpośrednia dla działalności zwierzęcych działów spec. (na stado)</v>
      </c>
      <c r="BL1" s="89" t="str">
        <f>CONCATENATE("Tabela 8.",BL79," ","Nadwyżka bezpośrednia dla działalności zwierzęcych działów spec. (na stado)")</f>
        <v>Tabela 8.7 Nadwyżka bezpośrednia dla działalności zwierzęcych działów spec. (na stado)</v>
      </c>
      <c r="BW1" s="89" t="str">
        <f>CONCATENATE("Tabela 8.",BW79," ","Nadwyżka bezpośrednia dla działalności zwierzęcych działów spec. (na stado)")</f>
        <v>Tabela 8.8 Nadwyżka bezpośrednia dla działalności zwierzęcych działów spec. (na stado)</v>
      </c>
    </row>
    <row r="2" spans="2:82" ht="13.5" thickBot="1">
      <c r="B2" t="s">
        <v>96</v>
      </c>
      <c r="C2" s="391" t="e">
        <f>#REF!</f>
        <v>#REF!</v>
      </c>
      <c r="D2" s="392"/>
      <c r="E2" s="392"/>
      <c r="F2" s="392"/>
      <c r="G2" s="392"/>
      <c r="H2" s="392"/>
      <c r="I2" s="393"/>
      <c r="L2" t="s">
        <v>96</v>
      </c>
      <c r="M2" s="391" t="e">
        <f>#REF!</f>
        <v>#REF!</v>
      </c>
      <c r="N2" s="392"/>
      <c r="O2" s="392"/>
      <c r="P2" s="392"/>
      <c r="Q2" s="392"/>
      <c r="R2" s="392"/>
      <c r="S2" s="393"/>
      <c r="V2" t="s">
        <v>96</v>
      </c>
      <c r="W2" s="391" t="e">
        <f>#REF!</f>
        <v>#REF!</v>
      </c>
      <c r="X2" s="392"/>
      <c r="Y2" s="392"/>
      <c r="Z2" s="392"/>
      <c r="AA2" s="392"/>
      <c r="AB2" s="392"/>
      <c r="AC2" s="393"/>
      <c r="AF2" t="s">
        <v>96</v>
      </c>
      <c r="AG2" s="391" t="e">
        <f>#REF!</f>
        <v>#REF!</v>
      </c>
      <c r="AH2" s="392"/>
      <c r="AI2" s="392"/>
      <c r="AJ2" s="392"/>
      <c r="AK2" s="392"/>
      <c r="AL2" s="392"/>
      <c r="AM2" s="393"/>
      <c r="AP2" t="s">
        <v>96</v>
      </c>
      <c r="AQ2" s="388" t="e">
        <f>#REF!</f>
        <v>#REF!</v>
      </c>
      <c r="AR2" s="389"/>
      <c r="AS2" s="389"/>
      <c r="AT2" s="389"/>
      <c r="AU2" s="389"/>
      <c r="AV2" s="389"/>
      <c r="AW2" s="390"/>
      <c r="BA2" t="s">
        <v>96</v>
      </c>
      <c r="BB2" s="388" t="e">
        <f>#REF!</f>
        <v>#REF!</v>
      </c>
      <c r="BC2" s="389"/>
      <c r="BD2" s="389"/>
      <c r="BE2" s="389"/>
      <c r="BF2" s="389"/>
      <c r="BG2" s="389"/>
      <c r="BH2" s="390"/>
      <c r="BL2" t="s">
        <v>96</v>
      </c>
      <c r="BM2" s="388" t="e">
        <f>#REF!</f>
        <v>#REF!</v>
      </c>
      <c r="BN2" s="389"/>
      <c r="BO2" s="389"/>
      <c r="BP2" s="389"/>
      <c r="BQ2" s="389"/>
      <c r="BR2" s="389"/>
      <c r="BS2" s="390"/>
      <c r="BW2" t="s">
        <v>96</v>
      </c>
      <c r="BX2" s="388" t="e">
        <f>#REF!</f>
        <v>#REF!</v>
      </c>
      <c r="BY2" s="389"/>
      <c r="BZ2" s="389"/>
      <c r="CA2" s="389"/>
      <c r="CB2" s="389"/>
      <c r="CC2" s="389"/>
      <c r="CD2" s="390"/>
    </row>
    <row r="3" spans="3:83" ht="12.75" customHeight="1">
      <c r="C3" s="360" t="s">
        <v>153</v>
      </c>
      <c r="D3" s="360"/>
      <c r="E3" s="360"/>
      <c r="F3" s="360"/>
      <c r="G3" s="360" t="s">
        <v>154</v>
      </c>
      <c r="H3" s="360"/>
      <c r="I3" s="360"/>
      <c r="M3" s="360" t="s">
        <v>153</v>
      </c>
      <c r="N3" s="360"/>
      <c r="O3" s="360"/>
      <c r="P3" s="360"/>
      <c r="Q3" s="360" t="s">
        <v>154</v>
      </c>
      <c r="R3" s="360"/>
      <c r="S3" s="360"/>
      <c r="W3" s="360" t="s">
        <v>153</v>
      </c>
      <c r="X3" s="360"/>
      <c r="Y3" s="360"/>
      <c r="Z3" s="360"/>
      <c r="AA3" s="360" t="s">
        <v>154</v>
      </c>
      <c r="AB3" s="360"/>
      <c r="AC3" s="360"/>
      <c r="AG3" s="360" t="s">
        <v>153</v>
      </c>
      <c r="AH3" s="360"/>
      <c r="AI3" s="360"/>
      <c r="AJ3" s="360"/>
      <c r="AK3" s="360" t="s">
        <v>154</v>
      </c>
      <c r="AL3" s="360"/>
      <c r="AM3" s="360"/>
      <c r="AQ3" s="360" t="s">
        <v>153</v>
      </c>
      <c r="AR3" s="360"/>
      <c r="AS3" s="360"/>
      <c r="AT3" s="360"/>
      <c r="AU3" s="387" t="s">
        <v>154</v>
      </c>
      <c r="AV3" s="387"/>
      <c r="AW3" s="387"/>
      <c r="AX3" s="387"/>
      <c r="BB3" s="360" t="s">
        <v>153</v>
      </c>
      <c r="BC3" s="360"/>
      <c r="BD3" s="360"/>
      <c r="BE3" s="360"/>
      <c r="BF3" s="387" t="s">
        <v>154</v>
      </c>
      <c r="BG3" s="387"/>
      <c r="BH3" s="387"/>
      <c r="BI3" s="387"/>
      <c r="BM3" s="360" t="s">
        <v>153</v>
      </c>
      <c r="BN3" s="360"/>
      <c r="BO3" s="360"/>
      <c r="BP3" s="360"/>
      <c r="BQ3" s="387" t="s">
        <v>154</v>
      </c>
      <c r="BR3" s="387"/>
      <c r="BS3" s="387"/>
      <c r="BT3" s="387"/>
      <c r="BX3" s="360" t="s">
        <v>153</v>
      </c>
      <c r="BY3" s="360"/>
      <c r="BZ3" s="360"/>
      <c r="CA3" s="360"/>
      <c r="CB3" s="387" t="s">
        <v>154</v>
      </c>
      <c r="CC3" s="387"/>
      <c r="CD3" s="387"/>
      <c r="CE3" s="387"/>
    </row>
    <row r="4" spans="3:83" ht="12.75">
      <c r="C4" s="361"/>
      <c r="D4" s="361"/>
      <c r="E4" s="361"/>
      <c r="F4" s="361"/>
      <c r="G4" s="362"/>
      <c r="H4" s="362"/>
      <c r="I4" s="362"/>
      <c r="M4" s="361"/>
      <c r="N4" s="361"/>
      <c r="O4" s="361"/>
      <c r="P4" s="361"/>
      <c r="Q4" s="362"/>
      <c r="R4" s="362"/>
      <c r="S4" s="362"/>
      <c r="W4" s="361"/>
      <c r="X4" s="361"/>
      <c r="Y4" s="361"/>
      <c r="Z4" s="361"/>
      <c r="AA4" s="362"/>
      <c r="AB4" s="362"/>
      <c r="AC4" s="362"/>
      <c r="AG4" s="361"/>
      <c r="AH4" s="361"/>
      <c r="AI4" s="361"/>
      <c r="AJ4" s="361"/>
      <c r="AK4" s="362"/>
      <c r="AL4" s="362"/>
      <c r="AM4" s="362"/>
      <c r="AQ4" s="361"/>
      <c r="AR4" s="361"/>
      <c r="AS4" s="361"/>
      <c r="AT4" s="361"/>
      <c r="AU4" s="387"/>
      <c r="AV4" s="387"/>
      <c r="AW4" s="387"/>
      <c r="AX4" s="387"/>
      <c r="BB4" s="361"/>
      <c r="BC4" s="361"/>
      <c r="BD4" s="361"/>
      <c r="BE4" s="361"/>
      <c r="BF4" s="387"/>
      <c r="BG4" s="387"/>
      <c r="BH4" s="387"/>
      <c r="BI4" s="387"/>
      <c r="BM4" s="361"/>
      <c r="BN4" s="361"/>
      <c r="BO4" s="361"/>
      <c r="BP4" s="361"/>
      <c r="BQ4" s="387"/>
      <c r="BR4" s="387"/>
      <c r="BS4" s="387"/>
      <c r="BT4" s="387"/>
      <c r="BX4" s="361"/>
      <c r="BY4" s="361"/>
      <c r="BZ4" s="361"/>
      <c r="CA4" s="361"/>
      <c r="CB4" s="387"/>
      <c r="CC4" s="387"/>
      <c r="CD4" s="387"/>
      <c r="CE4" s="387"/>
    </row>
    <row r="5" spans="3:82" ht="12.75">
      <c r="C5" s="42" t="s">
        <v>98</v>
      </c>
      <c r="D5" s="102" t="e">
        <f>#REF!</f>
        <v>#REF!</v>
      </c>
      <c r="E5" s="42"/>
      <c r="G5" s="42" t="s">
        <v>98</v>
      </c>
      <c r="H5" s="102">
        <f>D6+1</f>
        <v>2010</v>
      </c>
      <c r="M5" s="42" t="s">
        <v>98</v>
      </c>
      <c r="N5" s="102" t="e">
        <f>#REF!</f>
        <v>#REF!</v>
      </c>
      <c r="O5" s="42"/>
      <c r="Q5" s="42" t="s">
        <v>98</v>
      </c>
      <c r="R5" s="102">
        <f>N6+1</f>
        <v>2009</v>
      </c>
      <c r="W5" s="42" t="s">
        <v>98</v>
      </c>
      <c r="X5" s="102" t="e">
        <f>#REF!</f>
        <v>#REF!</v>
      </c>
      <c r="Y5" s="42"/>
      <c r="AA5" s="42" t="s">
        <v>98</v>
      </c>
      <c r="AB5" s="102">
        <f>X6+1</f>
        <v>2010</v>
      </c>
      <c r="AG5" s="42" t="s">
        <v>98</v>
      </c>
      <c r="AH5" s="102" t="e">
        <f>#REF!</f>
        <v>#REF!</v>
      </c>
      <c r="AI5" s="42"/>
      <c r="AK5" s="42" t="s">
        <v>98</v>
      </c>
      <c r="AL5" s="102">
        <f>AH6+1</f>
        <v>2010</v>
      </c>
      <c r="AQ5" s="42" t="s">
        <v>98</v>
      </c>
      <c r="AS5" s="102" t="e">
        <f>#REF!</f>
        <v>#REF!</v>
      </c>
      <c r="AU5" s="42" t="s">
        <v>98</v>
      </c>
      <c r="AW5" s="102">
        <f>AS6+1</f>
        <v>2010</v>
      </c>
      <c r="BB5" s="42" t="s">
        <v>98</v>
      </c>
      <c r="BD5" s="102" t="e">
        <f>#REF!</f>
        <v>#REF!</v>
      </c>
      <c r="BF5" s="42" t="s">
        <v>98</v>
      </c>
      <c r="BH5" s="102">
        <f>BD6+1</f>
        <v>2010</v>
      </c>
      <c r="BM5" s="42" t="s">
        <v>98</v>
      </c>
      <c r="BO5" s="102" t="e">
        <f>#REF!</f>
        <v>#REF!</v>
      </c>
      <c r="BQ5" s="42" t="s">
        <v>98</v>
      </c>
      <c r="BS5" s="102">
        <f>BO6+1</f>
        <v>2010</v>
      </c>
      <c r="BX5" s="42" t="s">
        <v>98</v>
      </c>
      <c r="BZ5" s="102" t="e">
        <f>#REF!</f>
        <v>#REF!</v>
      </c>
      <c r="CB5" s="42" t="s">
        <v>98</v>
      </c>
      <c r="CD5" s="102">
        <f>BZ6+1</f>
        <v>2010</v>
      </c>
    </row>
    <row r="6" spans="3:82" ht="13.5" thickBot="1">
      <c r="C6" t="s">
        <v>97</v>
      </c>
      <c r="D6" s="136">
        <v>2009</v>
      </c>
      <c r="E6" s="42"/>
      <c r="G6" t="s">
        <v>97</v>
      </c>
      <c r="H6" s="136">
        <v>2013</v>
      </c>
      <c r="M6" t="s">
        <v>97</v>
      </c>
      <c r="N6" s="136">
        <v>2008</v>
      </c>
      <c r="O6" s="42"/>
      <c r="Q6" t="s">
        <v>97</v>
      </c>
      <c r="R6" s="136">
        <v>2013</v>
      </c>
      <c r="W6" t="s">
        <v>97</v>
      </c>
      <c r="X6" s="136">
        <v>2009</v>
      </c>
      <c r="Y6" s="42"/>
      <c r="AA6" t="s">
        <v>97</v>
      </c>
      <c r="AB6" s="136">
        <v>2013</v>
      </c>
      <c r="AG6" t="s">
        <v>97</v>
      </c>
      <c r="AH6" s="136">
        <v>2009</v>
      </c>
      <c r="AI6" s="42"/>
      <c r="AK6" t="s">
        <v>97</v>
      </c>
      <c r="AL6" s="136">
        <v>2013</v>
      </c>
      <c r="AQ6" t="s">
        <v>97</v>
      </c>
      <c r="AS6" s="136">
        <v>2009</v>
      </c>
      <c r="AU6" t="s">
        <v>97</v>
      </c>
      <c r="AW6" s="136">
        <v>2013</v>
      </c>
      <c r="BB6" t="s">
        <v>97</v>
      </c>
      <c r="BD6" s="136">
        <v>2009</v>
      </c>
      <c r="BF6" t="s">
        <v>97</v>
      </c>
      <c r="BH6" s="136">
        <v>2013</v>
      </c>
      <c r="BJ6" s="43"/>
      <c r="BM6" t="s">
        <v>97</v>
      </c>
      <c r="BO6" s="136">
        <v>2009</v>
      </c>
      <c r="BQ6" t="s">
        <v>97</v>
      </c>
      <c r="BS6" s="136">
        <v>2013</v>
      </c>
      <c r="BU6" s="43"/>
      <c r="BX6" t="s">
        <v>97</v>
      </c>
      <c r="BZ6" s="136">
        <v>2009</v>
      </c>
      <c r="CB6" t="s">
        <v>97</v>
      </c>
      <c r="CD6" s="136">
        <v>2013</v>
      </c>
    </row>
    <row r="7" spans="2:84" ht="26.25" thickBot="1">
      <c r="B7" s="12" t="s">
        <v>38</v>
      </c>
      <c r="C7" s="4" t="s">
        <v>3</v>
      </c>
      <c r="D7" s="135" t="s">
        <v>1</v>
      </c>
      <c r="E7" s="22" t="s">
        <v>2</v>
      </c>
      <c r="F7" s="19" t="s">
        <v>11</v>
      </c>
      <c r="G7" s="17" t="s">
        <v>1</v>
      </c>
      <c r="H7" s="22" t="s">
        <v>2</v>
      </c>
      <c r="I7" s="19" t="s">
        <v>11</v>
      </c>
      <c r="L7" s="12" t="s">
        <v>38</v>
      </c>
      <c r="M7" s="4" t="s">
        <v>3</v>
      </c>
      <c r="N7" s="17" t="s">
        <v>1</v>
      </c>
      <c r="O7" s="22" t="s">
        <v>2</v>
      </c>
      <c r="P7" s="19" t="s">
        <v>11</v>
      </c>
      <c r="Q7" s="17" t="s">
        <v>1</v>
      </c>
      <c r="R7" s="22" t="s">
        <v>2</v>
      </c>
      <c r="S7" s="19" t="s">
        <v>11</v>
      </c>
      <c r="V7" s="12" t="s">
        <v>38</v>
      </c>
      <c r="W7" s="4" t="s">
        <v>3</v>
      </c>
      <c r="X7" s="17" t="s">
        <v>1</v>
      </c>
      <c r="Y7" s="22" t="s">
        <v>2</v>
      </c>
      <c r="Z7" s="19" t="s">
        <v>11</v>
      </c>
      <c r="AA7" s="17" t="s">
        <v>1</v>
      </c>
      <c r="AB7" s="22" t="s">
        <v>2</v>
      </c>
      <c r="AC7" s="19" t="s">
        <v>11</v>
      </c>
      <c r="AF7" s="12" t="s">
        <v>38</v>
      </c>
      <c r="AG7" s="4" t="s">
        <v>3</v>
      </c>
      <c r="AH7" s="17" t="s">
        <v>1</v>
      </c>
      <c r="AI7" s="22" t="s">
        <v>2</v>
      </c>
      <c r="AJ7" s="19" t="s">
        <v>11</v>
      </c>
      <c r="AK7" s="17" t="s">
        <v>1</v>
      </c>
      <c r="AL7" s="22" t="s">
        <v>2</v>
      </c>
      <c r="AM7" s="19" t="s">
        <v>11</v>
      </c>
      <c r="AO7" s="44"/>
      <c r="AP7" s="126" t="s">
        <v>38</v>
      </c>
      <c r="AQ7" s="60" t="s">
        <v>43</v>
      </c>
      <c r="AR7" s="61" t="s">
        <v>107</v>
      </c>
      <c r="AS7" s="61" t="s">
        <v>2</v>
      </c>
      <c r="AT7" s="127" t="s">
        <v>11</v>
      </c>
      <c r="AU7" s="60" t="s">
        <v>43</v>
      </c>
      <c r="AV7" s="61" t="s">
        <v>107</v>
      </c>
      <c r="AW7" s="61" t="s">
        <v>2</v>
      </c>
      <c r="AX7" s="127" t="s">
        <v>11</v>
      </c>
      <c r="AY7" s="44"/>
      <c r="AZ7" s="44"/>
      <c r="BA7" s="126" t="s">
        <v>38</v>
      </c>
      <c r="BB7" s="60" t="s">
        <v>43</v>
      </c>
      <c r="BC7" s="61" t="s">
        <v>107</v>
      </c>
      <c r="BD7" s="61" t="s">
        <v>2</v>
      </c>
      <c r="BE7" s="127" t="s">
        <v>11</v>
      </c>
      <c r="BF7" s="60" t="s">
        <v>43</v>
      </c>
      <c r="BG7" s="61" t="s">
        <v>107</v>
      </c>
      <c r="BH7" s="61" t="s">
        <v>2</v>
      </c>
      <c r="BI7" s="127" t="s">
        <v>11</v>
      </c>
      <c r="BJ7" s="131"/>
      <c r="BK7" s="44"/>
      <c r="BL7" s="126" t="s">
        <v>38</v>
      </c>
      <c r="BM7" s="60" t="s">
        <v>43</v>
      </c>
      <c r="BN7" s="61" t="s">
        <v>107</v>
      </c>
      <c r="BO7" s="61" t="s">
        <v>2</v>
      </c>
      <c r="BP7" s="127" t="s">
        <v>11</v>
      </c>
      <c r="BQ7" s="60" t="s">
        <v>43</v>
      </c>
      <c r="BR7" s="61" t="s">
        <v>107</v>
      </c>
      <c r="BS7" s="61" t="s">
        <v>2</v>
      </c>
      <c r="BT7" s="127" t="s">
        <v>11</v>
      </c>
      <c r="BU7" s="131"/>
      <c r="BV7" s="44"/>
      <c r="BW7" s="126" t="s">
        <v>38</v>
      </c>
      <c r="BX7" s="60" t="s">
        <v>43</v>
      </c>
      <c r="BY7" s="61" t="s">
        <v>107</v>
      </c>
      <c r="BZ7" s="61" t="s">
        <v>2</v>
      </c>
      <c r="CA7" s="127" t="s">
        <v>11</v>
      </c>
      <c r="CB7" s="60" t="s">
        <v>43</v>
      </c>
      <c r="CC7" s="61" t="s">
        <v>107</v>
      </c>
      <c r="CD7" s="61" t="s">
        <v>2</v>
      </c>
      <c r="CE7" s="127" t="s">
        <v>11</v>
      </c>
      <c r="CF7" s="44"/>
    </row>
    <row r="8" spans="2:83" ht="12.75">
      <c r="B8" s="94" t="s">
        <v>28</v>
      </c>
      <c r="C8" s="28"/>
      <c r="D8" s="29"/>
      <c r="E8" s="30"/>
      <c r="F8" s="20">
        <f>D8*E8</f>
        <v>0</v>
      </c>
      <c r="G8" s="29"/>
      <c r="H8" s="30"/>
      <c r="I8" s="20">
        <f>G8*H8</f>
        <v>0</v>
      </c>
      <c r="L8" s="94" t="s">
        <v>28</v>
      </c>
      <c r="M8" s="28"/>
      <c r="N8" s="29"/>
      <c r="O8" s="30"/>
      <c r="P8" s="20">
        <f>N8*O8</f>
        <v>0</v>
      </c>
      <c r="Q8" s="29"/>
      <c r="R8" s="30"/>
      <c r="S8" s="20">
        <f>Q8*R8</f>
        <v>0</v>
      </c>
      <c r="V8" s="94" t="s">
        <v>28</v>
      </c>
      <c r="W8" s="28"/>
      <c r="X8" s="29"/>
      <c r="Y8" s="30"/>
      <c r="Z8" s="20">
        <f>X8*Y8</f>
        <v>0</v>
      </c>
      <c r="AA8" s="29"/>
      <c r="AB8" s="30"/>
      <c r="AC8" s="20">
        <f>AA8*AB8</f>
        <v>0</v>
      </c>
      <c r="AF8" s="94" t="s">
        <v>28</v>
      </c>
      <c r="AG8" s="28"/>
      <c r="AH8" s="29"/>
      <c r="AI8" s="30"/>
      <c r="AJ8" s="20">
        <f>AH8*AI8</f>
        <v>0</v>
      </c>
      <c r="AK8" s="29"/>
      <c r="AL8" s="30"/>
      <c r="AM8" s="20">
        <f>AK8*AL8</f>
        <v>0</v>
      </c>
      <c r="AP8" s="94" t="s">
        <v>28</v>
      </c>
      <c r="AQ8" s="28"/>
      <c r="AR8" s="29"/>
      <c r="AS8" s="30"/>
      <c r="AT8" s="31">
        <f>AR8*AS8</f>
        <v>0</v>
      </c>
      <c r="AU8" s="28"/>
      <c r="AV8" s="29"/>
      <c r="AW8" s="30"/>
      <c r="AX8" s="31">
        <f>AV8*AW8</f>
        <v>0</v>
      </c>
      <c r="BA8" s="94" t="s">
        <v>28</v>
      </c>
      <c r="BB8" s="28"/>
      <c r="BC8" s="29"/>
      <c r="BD8" s="30"/>
      <c r="BE8" s="31">
        <f>BC8*BD8</f>
        <v>0</v>
      </c>
      <c r="BF8" s="28"/>
      <c r="BG8" s="29"/>
      <c r="BH8" s="30"/>
      <c r="BI8" s="31">
        <f>BG8*BH8</f>
        <v>0</v>
      </c>
      <c r="BJ8" s="92"/>
      <c r="BL8" s="94" t="s">
        <v>28</v>
      </c>
      <c r="BM8" s="28"/>
      <c r="BN8" s="29"/>
      <c r="BO8" s="30"/>
      <c r="BP8" s="31">
        <f>BN8*BO8</f>
        <v>0</v>
      </c>
      <c r="BQ8" s="28"/>
      <c r="BR8" s="29"/>
      <c r="BS8" s="30"/>
      <c r="BT8" s="31">
        <f>BR8*BS8</f>
        <v>0</v>
      </c>
      <c r="BU8" s="92"/>
      <c r="BW8" s="94" t="s">
        <v>28</v>
      </c>
      <c r="BX8" s="28"/>
      <c r="BY8" s="29"/>
      <c r="BZ8" s="30"/>
      <c r="CA8" s="31">
        <f>BY8*BZ8</f>
        <v>0</v>
      </c>
      <c r="CB8" s="28"/>
      <c r="CC8" s="29"/>
      <c r="CD8" s="30"/>
      <c r="CE8" s="31">
        <f>CC8*CD8</f>
        <v>0</v>
      </c>
    </row>
    <row r="9" spans="2:83" ht="12.75">
      <c r="B9" s="95" t="s">
        <v>29</v>
      </c>
      <c r="C9" s="33"/>
      <c r="D9" s="34"/>
      <c r="E9" s="35"/>
      <c r="F9" s="11">
        <f>D9*E9</f>
        <v>0</v>
      </c>
      <c r="G9" s="34"/>
      <c r="H9" s="35"/>
      <c r="I9" s="11">
        <f>G9*H9</f>
        <v>0</v>
      </c>
      <c r="L9" s="95" t="s">
        <v>29</v>
      </c>
      <c r="M9" s="33"/>
      <c r="N9" s="34"/>
      <c r="O9" s="35"/>
      <c r="P9" s="11">
        <f>N9*O9</f>
        <v>0</v>
      </c>
      <c r="Q9" s="34"/>
      <c r="R9" s="35"/>
      <c r="S9" s="11">
        <f>Q9*R9</f>
        <v>0</v>
      </c>
      <c r="V9" s="95" t="s">
        <v>29</v>
      </c>
      <c r="W9" s="33"/>
      <c r="X9" s="34"/>
      <c r="Y9" s="35"/>
      <c r="Z9" s="11">
        <f>X9*Y9</f>
        <v>0</v>
      </c>
      <c r="AA9" s="34"/>
      <c r="AB9" s="35"/>
      <c r="AC9" s="11">
        <f>AA9*AB9</f>
        <v>0</v>
      </c>
      <c r="AF9" s="95" t="s">
        <v>29</v>
      </c>
      <c r="AG9" s="33"/>
      <c r="AH9" s="34"/>
      <c r="AI9" s="35"/>
      <c r="AJ9" s="11">
        <f>AH9*AI9</f>
        <v>0</v>
      </c>
      <c r="AK9" s="34"/>
      <c r="AL9" s="35"/>
      <c r="AM9" s="11">
        <f>AK9*AL9</f>
        <v>0</v>
      </c>
      <c r="AP9" s="95" t="s">
        <v>29</v>
      </c>
      <c r="AQ9" s="33"/>
      <c r="AR9" s="34"/>
      <c r="AS9" s="35"/>
      <c r="AT9" s="36">
        <f>AR9*AS9</f>
        <v>0</v>
      </c>
      <c r="AU9" s="33"/>
      <c r="AV9" s="34"/>
      <c r="AW9" s="35"/>
      <c r="AX9" s="36">
        <f>AV9*AW9</f>
        <v>0</v>
      </c>
      <c r="BA9" s="95" t="s">
        <v>29</v>
      </c>
      <c r="BB9" s="33"/>
      <c r="BC9" s="34"/>
      <c r="BD9" s="35"/>
      <c r="BE9" s="36">
        <f>BC9*BD9</f>
        <v>0</v>
      </c>
      <c r="BF9" s="33"/>
      <c r="BG9" s="34"/>
      <c r="BH9" s="35"/>
      <c r="BI9" s="36">
        <f>BG9*BH9</f>
        <v>0</v>
      </c>
      <c r="BJ9" s="92"/>
      <c r="BL9" s="95" t="s">
        <v>29</v>
      </c>
      <c r="BM9" s="33"/>
      <c r="BN9" s="34"/>
      <c r="BO9" s="35"/>
      <c r="BP9" s="36">
        <f>BN9*BO9</f>
        <v>0</v>
      </c>
      <c r="BQ9" s="33"/>
      <c r="BR9" s="34"/>
      <c r="BS9" s="35"/>
      <c r="BT9" s="36">
        <f>BR9*BS9</f>
        <v>0</v>
      </c>
      <c r="BU9" s="92"/>
      <c r="BW9" s="95" t="s">
        <v>29</v>
      </c>
      <c r="BX9" s="33"/>
      <c r="BY9" s="34"/>
      <c r="BZ9" s="35"/>
      <c r="CA9" s="36">
        <f>BY9*BZ9</f>
        <v>0</v>
      </c>
      <c r="CB9" s="33"/>
      <c r="CC9" s="34"/>
      <c r="CD9" s="35"/>
      <c r="CE9" s="36">
        <f>CC9*CD9</f>
        <v>0</v>
      </c>
    </row>
    <row r="10" spans="2:83" ht="13.5" thickBot="1">
      <c r="B10" s="96" t="s">
        <v>30</v>
      </c>
      <c r="C10" s="37"/>
      <c r="D10" s="38"/>
      <c r="E10" s="39"/>
      <c r="F10" s="8">
        <f>D10*E10</f>
        <v>0</v>
      </c>
      <c r="G10" s="38"/>
      <c r="H10" s="39"/>
      <c r="I10" s="8">
        <f>G10*H10</f>
        <v>0</v>
      </c>
      <c r="L10" s="96" t="s">
        <v>30</v>
      </c>
      <c r="M10" s="37"/>
      <c r="N10" s="38"/>
      <c r="O10" s="39"/>
      <c r="P10" s="8">
        <f>N10*O10</f>
        <v>0</v>
      </c>
      <c r="Q10" s="38"/>
      <c r="R10" s="39"/>
      <c r="S10" s="8">
        <f>Q10*R10</f>
        <v>0</v>
      </c>
      <c r="V10" s="96" t="s">
        <v>30</v>
      </c>
      <c r="W10" s="37"/>
      <c r="X10" s="38"/>
      <c r="Y10" s="39"/>
      <c r="Z10" s="8">
        <f>X10*Y10</f>
        <v>0</v>
      </c>
      <c r="AA10" s="38"/>
      <c r="AB10" s="39"/>
      <c r="AC10" s="8">
        <f>AA10*AB10</f>
        <v>0</v>
      </c>
      <c r="AF10" s="96" t="s">
        <v>30</v>
      </c>
      <c r="AG10" s="37"/>
      <c r="AH10" s="38"/>
      <c r="AI10" s="39"/>
      <c r="AJ10" s="8">
        <f>AH10*AI10</f>
        <v>0</v>
      </c>
      <c r="AK10" s="38"/>
      <c r="AL10" s="39"/>
      <c r="AM10" s="8">
        <f>AK10*AL10</f>
        <v>0</v>
      </c>
      <c r="AP10" s="95" t="s">
        <v>30</v>
      </c>
      <c r="AQ10" s="56"/>
      <c r="AR10" s="57"/>
      <c r="AS10" s="58"/>
      <c r="AT10" s="59">
        <f>AR10*AS10</f>
        <v>0</v>
      </c>
      <c r="AU10" s="56"/>
      <c r="AV10" s="57"/>
      <c r="AW10" s="58"/>
      <c r="AX10" s="59">
        <f>AV10*AW10</f>
        <v>0</v>
      </c>
      <c r="BA10" s="95" t="s">
        <v>30</v>
      </c>
      <c r="BB10" s="56"/>
      <c r="BC10" s="57"/>
      <c r="BD10" s="58"/>
      <c r="BE10" s="59">
        <f>BC10*BD10</f>
        <v>0</v>
      </c>
      <c r="BF10" s="56"/>
      <c r="BG10" s="57"/>
      <c r="BH10" s="58"/>
      <c r="BI10" s="59">
        <f>BG10*BH10</f>
        <v>0</v>
      </c>
      <c r="BJ10" s="92"/>
      <c r="BL10" s="95" t="s">
        <v>30</v>
      </c>
      <c r="BM10" s="56"/>
      <c r="BN10" s="57"/>
      <c r="BO10" s="58"/>
      <c r="BP10" s="59">
        <f>BN10*BO10</f>
        <v>0</v>
      </c>
      <c r="BQ10" s="56"/>
      <c r="BR10" s="57"/>
      <c r="BS10" s="58"/>
      <c r="BT10" s="59">
        <f>BR10*BS10</f>
        <v>0</v>
      </c>
      <c r="BU10" s="92"/>
      <c r="BW10" s="95" t="s">
        <v>30</v>
      </c>
      <c r="BX10" s="56"/>
      <c r="BY10" s="57"/>
      <c r="BZ10" s="58"/>
      <c r="CA10" s="59">
        <f>BY10*BZ10</f>
        <v>0</v>
      </c>
      <c r="CB10" s="56"/>
      <c r="CC10" s="57"/>
      <c r="CD10" s="58"/>
      <c r="CE10" s="59">
        <f>CC10*CD10</f>
        <v>0</v>
      </c>
    </row>
    <row r="11" spans="2:83" ht="13.5" thickBot="1">
      <c r="B11" s="2" t="s">
        <v>20</v>
      </c>
      <c r="C11" s="45"/>
      <c r="D11" s="46"/>
      <c r="E11" s="47"/>
      <c r="F11" s="32">
        <f>SUM(F8:F10)</f>
        <v>0</v>
      </c>
      <c r="G11" s="46"/>
      <c r="H11" s="47"/>
      <c r="I11" s="32">
        <f>SUM(I8:I10)</f>
        <v>0</v>
      </c>
      <c r="L11" s="2" t="s">
        <v>20</v>
      </c>
      <c r="M11" s="45"/>
      <c r="N11" s="46"/>
      <c r="O11" s="47"/>
      <c r="P11" s="32">
        <f>SUM(P8:P10)</f>
        <v>0</v>
      </c>
      <c r="Q11" s="46"/>
      <c r="R11" s="47"/>
      <c r="S11" s="32">
        <f>SUM(S8:S10)</f>
        <v>0</v>
      </c>
      <c r="V11" s="2" t="s">
        <v>20</v>
      </c>
      <c r="W11" s="45"/>
      <c r="X11" s="46"/>
      <c r="Y11" s="47"/>
      <c r="Z11" s="32">
        <f>SUM(Z8:Z10)</f>
        <v>0</v>
      </c>
      <c r="AA11" s="46"/>
      <c r="AB11" s="47"/>
      <c r="AC11" s="32">
        <f>SUM(AC8:AC10)</f>
        <v>0</v>
      </c>
      <c r="AF11" s="2" t="s">
        <v>20</v>
      </c>
      <c r="AG11" s="45"/>
      <c r="AH11" s="46"/>
      <c r="AI11" s="47"/>
      <c r="AJ11" s="32">
        <f>SUM(AJ8:AJ10)</f>
        <v>0</v>
      </c>
      <c r="AK11" s="46"/>
      <c r="AL11" s="47"/>
      <c r="AM11" s="32">
        <f>SUM(AM8:AM10)</f>
        <v>0</v>
      </c>
      <c r="AP11" s="95" t="s">
        <v>41</v>
      </c>
      <c r="AQ11" s="56"/>
      <c r="AR11" s="57"/>
      <c r="AS11" s="58"/>
      <c r="AT11" s="59">
        <f>AR11*AS11</f>
        <v>0</v>
      </c>
      <c r="AU11" s="56"/>
      <c r="AV11" s="57"/>
      <c r="AW11" s="58"/>
      <c r="AX11" s="59">
        <f>AV11*AW11</f>
        <v>0</v>
      </c>
      <c r="BA11" s="95" t="s">
        <v>41</v>
      </c>
      <c r="BB11" s="56"/>
      <c r="BC11" s="57"/>
      <c r="BD11" s="58"/>
      <c r="BE11" s="59">
        <f>BC11*BD11</f>
        <v>0</v>
      </c>
      <c r="BF11" s="56"/>
      <c r="BG11" s="57"/>
      <c r="BH11" s="58"/>
      <c r="BI11" s="59">
        <f>BG11*BH11</f>
        <v>0</v>
      </c>
      <c r="BJ11" s="92"/>
      <c r="BL11" s="95" t="s">
        <v>41</v>
      </c>
      <c r="BM11" s="56"/>
      <c r="BN11" s="57"/>
      <c r="BO11" s="58"/>
      <c r="BP11" s="59">
        <f>BN11*BO11</f>
        <v>0</v>
      </c>
      <c r="BQ11" s="56"/>
      <c r="BR11" s="57"/>
      <c r="BS11" s="58"/>
      <c r="BT11" s="59">
        <f>BR11*BS11</f>
        <v>0</v>
      </c>
      <c r="BU11" s="92"/>
      <c r="BW11" s="95" t="s">
        <v>41</v>
      </c>
      <c r="BX11" s="56"/>
      <c r="BY11" s="57"/>
      <c r="BZ11" s="58"/>
      <c r="CA11" s="59">
        <f>BY11*BZ11</f>
        <v>0</v>
      </c>
      <c r="CB11" s="56"/>
      <c r="CC11" s="57"/>
      <c r="CD11" s="58"/>
      <c r="CE11" s="59">
        <f>CC11*CD11</f>
        <v>0</v>
      </c>
    </row>
    <row r="12" spans="2:83" ht="12.75">
      <c r="B12" s="14" t="s">
        <v>0</v>
      </c>
      <c r="C12" s="14"/>
      <c r="D12" s="15"/>
      <c r="E12" s="23"/>
      <c r="F12" s="20">
        <f>D12*E12</f>
        <v>0</v>
      </c>
      <c r="G12" s="15"/>
      <c r="H12" s="23"/>
      <c r="I12" s="20">
        <f>G12*H12</f>
        <v>0</v>
      </c>
      <c r="L12" s="14" t="s">
        <v>0</v>
      </c>
      <c r="M12" s="14"/>
      <c r="N12" s="15"/>
      <c r="O12" s="23"/>
      <c r="P12" s="20">
        <f>N12*O12</f>
        <v>0</v>
      </c>
      <c r="Q12" s="15"/>
      <c r="R12" s="23"/>
      <c r="S12" s="20">
        <f>Q12*R12</f>
        <v>0</v>
      </c>
      <c r="V12" s="14" t="s">
        <v>0</v>
      </c>
      <c r="W12" s="14"/>
      <c r="X12" s="15"/>
      <c r="Y12" s="23"/>
      <c r="Z12" s="20">
        <f>X12*Y12</f>
        <v>0</v>
      </c>
      <c r="AA12" s="15"/>
      <c r="AB12" s="23"/>
      <c r="AC12" s="20">
        <f>AA12*AB12</f>
        <v>0</v>
      </c>
      <c r="AF12" s="80" t="s">
        <v>155</v>
      </c>
      <c r="AG12" s="156"/>
      <c r="AH12" s="15"/>
      <c r="AI12" s="23"/>
      <c r="AJ12" s="20">
        <f>AH12*AI12</f>
        <v>0</v>
      </c>
      <c r="AK12" s="15"/>
      <c r="AL12" s="23"/>
      <c r="AM12" s="20">
        <f>AK12*AL12</f>
        <v>0</v>
      </c>
      <c r="AP12" s="14" t="s">
        <v>109</v>
      </c>
      <c r="AQ12" s="28"/>
      <c r="AR12" s="50"/>
      <c r="AS12" s="30"/>
      <c r="AT12" s="113">
        <f>AQ12*AS12</f>
        <v>0</v>
      </c>
      <c r="AU12" s="28"/>
      <c r="AV12" s="50"/>
      <c r="AW12" s="30"/>
      <c r="AX12" s="113">
        <f>AU12*AW12</f>
        <v>0</v>
      </c>
      <c r="BA12" s="14" t="s">
        <v>109</v>
      </c>
      <c r="BB12" s="28"/>
      <c r="BC12" s="50"/>
      <c r="BD12" s="30"/>
      <c r="BE12" s="113">
        <f>BB12*BD12</f>
        <v>0</v>
      </c>
      <c r="BF12" s="28"/>
      <c r="BG12" s="50"/>
      <c r="BH12" s="30"/>
      <c r="BI12" s="113">
        <f>BF12*BH12</f>
        <v>0</v>
      </c>
      <c r="BJ12" s="132"/>
      <c r="BL12" s="14" t="s">
        <v>109</v>
      </c>
      <c r="BM12" s="28"/>
      <c r="BN12" s="50"/>
      <c r="BO12" s="30"/>
      <c r="BP12" s="113">
        <f>BM12*BO12</f>
        <v>0</v>
      </c>
      <c r="BQ12" s="28"/>
      <c r="BR12" s="50"/>
      <c r="BS12" s="30"/>
      <c r="BT12" s="113">
        <f>BQ12*BS12</f>
        <v>0</v>
      </c>
      <c r="BU12" s="132"/>
      <c r="BW12" s="14" t="s">
        <v>109</v>
      </c>
      <c r="BX12" s="28"/>
      <c r="BY12" s="50"/>
      <c r="BZ12" s="30"/>
      <c r="CA12" s="113">
        <f>BX12*BZ12</f>
        <v>0</v>
      </c>
      <c r="CB12" s="28"/>
      <c r="CC12" s="50"/>
      <c r="CD12" s="30"/>
      <c r="CE12" s="113">
        <f>CB12*CD12</f>
        <v>0</v>
      </c>
    </row>
    <row r="13" spans="2:83" ht="13.5" thickBot="1">
      <c r="B13" s="9" t="s">
        <v>12</v>
      </c>
      <c r="C13" s="9"/>
      <c r="D13" s="10"/>
      <c r="E13" s="26"/>
      <c r="F13" s="11">
        <f>D13*E13</f>
        <v>0</v>
      </c>
      <c r="G13" s="10"/>
      <c r="H13" s="26"/>
      <c r="I13" s="11">
        <f>G13*H13</f>
        <v>0</v>
      </c>
      <c r="L13" s="9" t="s">
        <v>12</v>
      </c>
      <c r="M13" s="9"/>
      <c r="N13" s="10"/>
      <c r="O13" s="26"/>
      <c r="P13" s="11">
        <f>N13*O13</f>
        <v>0</v>
      </c>
      <c r="Q13" s="10"/>
      <c r="R13" s="26"/>
      <c r="S13" s="11">
        <f>Q13*R13</f>
        <v>0</v>
      </c>
      <c r="V13" s="9" t="s">
        <v>12</v>
      </c>
      <c r="W13" s="9"/>
      <c r="X13" s="10"/>
      <c r="Y13" s="26"/>
      <c r="Z13" s="11">
        <f>X13*Y13</f>
        <v>0</v>
      </c>
      <c r="AA13" s="10"/>
      <c r="AB13" s="26"/>
      <c r="AC13" s="11">
        <f>AA13*AB13</f>
        <v>0</v>
      </c>
      <c r="AF13" s="82" t="s">
        <v>156</v>
      </c>
      <c r="AG13" s="157"/>
      <c r="AH13" s="146"/>
      <c r="AI13" s="78"/>
      <c r="AJ13" s="79">
        <f>AH13*AI13</f>
        <v>0</v>
      </c>
      <c r="AK13" s="146"/>
      <c r="AL13" s="78"/>
      <c r="AM13" s="79">
        <f>AK13*AL13</f>
        <v>0</v>
      </c>
      <c r="AP13" s="69" t="s">
        <v>45</v>
      </c>
      <c r="AQ13" s="62"/>
      <c r="AR13" s="63"/>
      <c r="AS13" s="64"/>
      <c r="AT13" s="90">
        <v>0</v>
      </c>
      <c r="AU13" s="62"/>
      <c r="AV13" s="63"/>
      <c r="AW13" s="64"/>
      <c r="AX13" s="90">
        <v>0</v>
      </c>
      <c r="BA13" s="69" t="s">
        <v>45</v>
      </c>
      <c r="BB13" s="62"/>
      <c r="BC13" s="63"/>
      <c r="BD13" s="64"/>
      <c r="BE13" s="90">
        <v>0</v>
      </c>
      <c r="BF13" s="62"/>
      <c r="BG13" s="63"/>
      <c r="BH13" s="64"/>
      <c r="BI13" s="90">
        <v>0</v>
      </c>
      <c r="BJ13" s="133"/>
      <c r="BL13" s="69" t="s">
        <v>45</v>
      </c>
      <c r="BM13" s="62"/>
      <c r="BN13" s="63"/>
      <c r="BO13" s="64"/>
      <c r="BP13" s="90">
        <v>0</v>
      </c>
      <c r="BQ13" s="62"/>
      <c r="BR13" s="63"/>
      <c r="BS13" s="64"/>
      <c r="BT13" s="90">
        <v>0</v>
      </c>
      <c r="BU13" s="133"/>
      <c r="BW13" s="69" t="s">
        <v>45</v>
      </c>
      <c r="BX13" s="62"/>
      <c r="BY13" s="63"/>
      <c r="BZ13" s="64"/>
      <c r="CA13" s="90">
        <v>0</v>
      </c>
      <c r="CB13" s="62"/>
      <c r="CC13" s="63"/>
      <c r="CD13" s="64"/>
      <c r="CE13" s="90">
        <v>0</v>
      </c>
    </row>
    <row r="14" spans="2:83" ht="12.75">
      <c r="B14" s="14" t="s">
        <v>21</v>
      </c>
      <c r="C14" s="14" t="s">
        <v>31</v>
      </c>
      <c r="D14" s="15"/>
      <c r="E14" s="23"/>
      <c r="F14" s="20">
        <f>D14*E14</f>
        <v>0</v>
      </c>
      <c r="G14" s="15"/>
      <c r="H14" s="23"/>
      <c r="I14" s="20">
        <f>G14*H14</f>
        <v>0</v>
      </c>
      <c r="L14" s="14" t="s">
        <v>21</v>
      </c>
      <c r="M14" s="14" t="s">
        <v>31</v>
      </c>
      <c r="N14" s="15"/>
      <c r="O14" s="23"/>
      <c r="P14" s="20">
        <f>N14*O14</f>
        <v>0</v>
      </c>
      <c r="Q14" s="15"/>
      <c r="R14" s="23"/>
      <c r="S14" s="20">
        <f>Q14*R14</f>
        <v>0</v>
      </c>
      <c r="V14" s="14" t="s">
        <v>21</v>
      </c>
      <c r="W14" s="14" t="s">
        <v>31</v>
      </c>
      <c r="X14" s="15"/>
      <c r="Y14" s="23"/>
      <c r="Z14" s="20">
        <f>X14*Y14</f>
        <v>0</v>
      </c>
      <c r="AA14" s="15"/>
      <c r="AB14" s="23"/>
      <c r="AC14" s="20">
        <f>AA14*AB14</f>
        <v>0</v>
      </c>
      <c r="AF14" s="14" t="s">
        <v>21</v>
      </c>
      <c r="AG14" s="14" t="s">
        <v>31</v>
      </c>
      <c r="AH14" s="15"/>
      <c r="AI14" s="23"/>
      <c r="AJ14" s="20">
        <f>AH14*AI14</f>
        <v>0</v>
      </c>
      <c r="AK14" s="15"/>
      <c r="AL14" s="23"/>
      <c r="AM14" s="20">
        <f>AK14*AL14</f>
        <v>0</v>
      </c>
      <c r="AP14" s="69" t="s">
        <v>45</v>
      </c>
      <c r="AQ14" s="62"/>
      <c r="AR14" s="63"/>
      <c r="AS14" s="64"/>
      <c r="AT14" s="90">
        <v>0</v>
      </c>
      <c r="AU14" s="62"/>
      <c r="AV14" s="63"/>
      <c r="AW14" s="64"/>
      <c r="AX14" s="90">
        <v>0</v>
      </c>
      <c r="BA14" s="69" t="s">
        <v>45</v>
      </c>
      <c r="BB14" s="62"/>
      <c r="BC14" s="63"/>
      <c r="BD14" s="64"/>
      <c r="BE14" s="90">
        <v>0</v>
      </c>
      <c r="BF14" s="62"/>
      <c r="BG14" s="63"/>
      <c r="BH14" s="64"/>
      <c r="BI14" s="90">
        <v>0</v>
      </c>
      <c r="BJ14" s="133"/>
      <c r="BL14" s="69" t="s">
        <v>45</v>
      </c>
      <c r="BM14" s="62"/>
      <c r="BN14" s="63"/>
      <c r="BO14" s="64"/>
      <c r="BP14" s="90">
        <v>0</v>
      </c>
      <c r="BQ14" s="62"/>
      <c r="BR14" s="63"/>
      <c r="BS14" s="64"/>
      <c r="BT14" s="90">
        <v>0</v>
      </c>
      <c r="BU14" s="133"/>
      <c r="BW14" s="69" t="s">
        <v>45</v>
      </c>
      <c r="BX14" s="62"/>
      <c r="BY14" s="63"/>
      <c r="BZ14" s="64"/>
      <c r="CA14" s="90">
        <v>0</v>
      </c>
      <c r="CB14" s="62"/>
      <c r="CC14" s="63"/>
      <c r="CD14" s="64"/>
      <c r="CE14" s="90">
        <v>0</v>
      </c>
    </row>
    <row r="15" spans="2:83" ht="15.75">
      <c r="B15" s="16" t="s">
        <v>22</v>
      </c>
      <c r="C15" s="16" t="s">
        <v>31</v>
      </c>
      <c r="D15" s="18"/>
      <c r="E15" s="25"/>
      <c r="F15" s="21">
        <f>D15*E15</f>
        <v>0</v>
      </c>
      <c r="G15" s="18"/>
      <c r="H15" s="25"/>
      <c r="I15" s="21">
        <f>G15*H15</f>
        <v>0</v>
      </c>
      <c r="L15" s="16" t="s">
        <v>22</v>
      </c>
      <c r="M15" s="16" t="s">
        <v>31</v>
      </c>
      <c r="N15" s="18"/>
      <c r="O15" s="25"/>
      <c r="P15" s="21">
        <f>N15*O15</f>
        <v>0</v>
      </c>
      <c r="Q15" s="18"/>
      <c r="R15" s="25"/>
      <c r="S15" s="21">
        <f>Q15*R15</f>
        <v>0</v>
      </c>
      <c r="V15" s="16" t="s">
        <v>22</v>
      </c>
      <c r="W15" s="16" t="s">
        <v>31</v>
      </c>
      <c r="X15" s="18"/>
      <c r="Y15" s="25"/>
      <c r="Z15" s="21">
        <f>X15*Y15</f>
        <v>0</v>
      </c>
      <c r="AA15" s="18"/>
      <c r="AB15" s="25"/>
      <c r="AC15" s="21">
        <f>AA15*AB15</f>
        <v>0</v>
      </c>
      <c r="AF15" s="16" t="s">
        <v>22</v>
      </c>
      <c r="AG15" s="16" t="s">
        <v>31</v>
      </c>
      <c r="AH15" s="18"/>
      <c r="AI15" s="25"/>
      <c r="AJ15" s="21">
        <f>AH15*AI15</f>
        <v>0</v>
      </c>
      <c r="AK15" s="18"/>
      <c r="AL15" s="25"/>
      <c r="AM15" s="21">
        <f>AK15*AL15</f>
        <v>0</v>
      </c>
      <c r="AP15" s="69" t="s">
        <v>46</v>
      </c>
      <c r="AQ15" s="62"/>
      <c r="AR15" s="63"/>
      <c r="AS15" s="64"/>
      <c r="AT15" s="90">
        <v>0</v>
      </c>
      <c r="AU15" s="62"/>
      <c r="AV15" s="63"/>
      <c r="AW15" s="64"/>
      <c r="AX15" s="90">
        <v>0</v>
      </c>
      <c r="BA15" s="69" t="s">
        <v>46</v>
      </c>
      <c r="BB15" s="62"/>
      <c r="BC15" s="63"/>
      <c r="BD15" s="64"/>
      <c r="BE15" s="90">
        <v>0</v>
      </c>
      <c r="BF15" s="62"/>
      <c r="BG15" s="63"/>
      <c r="BH15" s="64"/>
      <c r="BI15" s="90">
        <v>0</v>
      </c>
      <c r="BJ15" s="133"/>
      <c r="BL15" s="69" t="s">
        <v>46</v>
      </c>
      <c r="BM15" s="62"/>
      <c r="BN15" s="63"/>
      <c r="BO15" s="64"/>
      <c r="BP15" s="90">
        <v>0</v>
      </c>
      <c r="BQ15" s="62"/>
      <c r="BR15" s="63"/>
      <c r="BS15" s="64"/>
      <c r="BT15" s="90">
        <v>0</v>
      </c>
      <c r="BU15" s="133"/>
      <c r="BW15" s="69" t="s">
        <v>46</v>
      </c>
      <c r="BX15" s="62"/>
      <c r="BY15" s="63"/>
      <c r="BZ15" s="64"/>
      <c r="CA15" s="90">
        <v>0</v>
      </c>
      <c r="CB15" s="62"/>
      <c r="CC15" s="63"/>
      <c r="CD15" s="64"/>
      <c r="CE15" s="90">
        <v>0</v>
      </c>
    </row>
    <row r="16" spans="2:83" ht="16.5" thickBot="1">
      <c r="B16" s="13" t="s">
        <v>23</v>
      </c>
      <c r="C16" s="16" t="s">
        <v>31</v>
      </c>
      <c r="D16" s="18"/>
      <c r="E16" s="25"/>
      <c r="F16" s="21">
        <f>D16*E16</f>
        <v>0</v>
      </c>
      <c r="G16" s="18"/>
      <c r="H16" s="25"/>
      <c r="I16" s="21">
        <f>G16*H16</f>
        <v>0</v>
      </c>
      <c r="L16" s="13" t="s">
        <v>23</v>
      </c>
      <c r="M16" s="16" t="s">
        <v>31</v>
      </c>
      <c r="N16" s="18"/>
      <c r="O16" s="25"/>
      <c r="P16" s="21">
        <f>N16*O16</f>
        <v>0</v>
      </c>
      <c r="Q16" s="18"/>
      <c r="R16" s="25"/>
      <c r="S16" s="21">
        <f>Q16*R16</f>
        <v>0</v>
      </c>
      <c r="V16" s="13" t="s">
        <v>23</v>
      </c>
      <c r="W16" s="16" t="s">
        <v>31</v>
      </c>
      <c r="X16" s="18"/>
      <c r="Y16" s="25"/>
      <c r="Z16" s="21">
        <f>X16*Y16</f>
        <v>0</v>
      </c>
      <c r="AA16" s="18"/>
      <c r="AB16" s="25"/>
      <c r="AC16" s="21">
        <f>AA16*AB16</f>
        <v>0</v>
      </c>
      <c r="AF16" s="13" t="s">
        <v>23</v>
      </c>
      <c r="AG16" s="16" t="s">
        <v>31</v>
      </c>
      <c r="AH16" s="18"/>
      <c r="AI16" s="25"/>
      <c r="AJ16" s="21">
        <f>AH16*AI16</f>
        <v>0</v>
      </c>
      <c r="AK16" s="18"/>
      <c r="AL16" s="25"/>
      <c r="AM16" s="21">
        <f>AK16*AL16</f>
        <v>0</v>
      </c>
      <c r="AP16" s="65" t="s">
        <v>110</v>
      </c>
      <c r="AQ16" s="66"/>
      <c r="AR16" s="67"/>
      <c r="AS16" s="68"/>
      <c r="AT16" s="91">
        <v>0</v>
      </c>
      <c r="AU16" s="66"/>
      <c r="AV16" s="67"/>
      <c r="AW16" s="68"/>
      <c r="AX16" s="91">
        <v>0</v>
      </c>
      <c r="BA16" s="65" t="s">
        <v>110</v>
      </c>
      <c r="BB16" s="66"/>
      <c r="BC16" s="67"/>
      <c r="BD16" s="68"/>
      <c r="BE16" s="91">
        <v>0</v>
      </c>
      <c r="BF16" s="66"/>
      <c r="BG16" s="67"/>
      <c r="BH16" s="68"/>
      <c r="BI16" s="91">
        <v>0</v>
      </c>
      <c r="BJ16" s="133"/>
      <c r="BL16" s="65" t="s">
        <v>110</v>
      </c>
      <c r="BM16" s="66"/>
      <c r="BN16" s="67"/>
      <c r="BO16" s="68"/>
      <c r="BP16" s="91">
        <v>0</v>
      </c>
      <c r="BQ16" s="66"/>
      <c r="BR16" s="67"/>
      <c r="BS16" s="68"/>
      <c r="BT16" s="91">
        <v>0</v>
      </c>
      <c r="BU16" s="133"/>
      <c r="BW16" s="65" t="s">
        <v>110</v>
      </c>
      <c r="BX16" s="66"/>
      <c r="BY16" s="67"/>
      <c r="BZ16" s="68"/>
      <c r="CA16" s="91">
        <v>0</v>
      </c>
      <c r="CB16" s="66"/>
      <c r="CC16" s="67"/>
      <c r="CD16" s="68"/>
      <c r="CE16" s="91">
        <v>0</v>
      </c>
    </row>
    <row r="17" spans="2:83" ht="12.75">
      <c r="B17" s="16" t="s">
        <v>24</v>
      </c>
      <c r="C17" s="16" t="s">
        <v>31</v>
      </c>
      <c r="D17" s="18"/>
      <c r="E17" s="375"/>
      <c r="F17" s="378">
        <f>SUM(D17:D19)*E17</f>
        <v>0</v>
      </c>
      <c r="G17" s="18"/>
      <c r="H17" s="375"/>
      <c r="I17" s="378">
        <f>SUM(G17:G19)*H17</f>
        <v>0</v>
      </c>
      <c r="L17" s="16" t="s">
        <v>24</v>
      </c>
      <c r="M17" s="16" t="s">
        <v>31</v>
      </c>
      <c r="N17" s="18"/>
      <c r="O17" s="375"/>
      <c r="P17" s="378">
        <f>SUM(N17:N19)*O17</f>
        <v>0</v>
      </c>
      <c r="Q17" s="18"/>
      <c r="R17" s="375"/>
      <c r="S17" s="378">
        <f>SUM(Q17:Q19)*R17</f>
        <v>0</v>
      </c>
      <c r="V17" s="16" t="s">
        <v>24</v>
      </c>
      <c r="W17" s="16" t="s">
        <v>31</v>
      </c>
      <c r="X17" s="18"/>
      <c r="Y17" s="375"/>
      <c r="Z17" s="378">
        <f>SUM(X17:X19)*Y17</f>
        <v>0</v>
      </c>
      <c r="AA17" s="18"/>
      <c r="AB17" s="375"/>
      <c r="AC17" s="378">
        <f>SUM(AA17:AA19)*AB17</f>
        <v>0</v>
      </c>
      <c r="AF17" s="16" t="s">
        <v>24</v>
      </c>
      <c r="AG17" s="16" t="s">
        <v>31</v>
      </c>
      <c r="AH17" s="18"/>
      <c r="AI17" s="375"/>
      <c r="AJ17" s="378">
        <f>SUM(AH17:AH19)*AI17</f>
        <v>0</v>
      </c>
      <c r="AK17" s="18"/>
      <c r="AL17" s="375"/>
      <c r="AM17" s="378">
        <f>SUM(AK17:AK19)*AL17</f>
        <v>0</v>
      </c>
      <c r="AP17" s="70" t="s">
        <v>111</v>
      </c>
      <c r="AQ17" s="28" t="s">
        <v>53</v>
      </c>
      <c r="AR17" s="29"/>
      <c r="AS17" s="30"/>
      <c r="AT17" s="113">
        <f aca="true" t="shared" si="0" ref="AT17:AT45">AR17*AS17</f>
        <v>0</v>
      </c>
      <c r="AU17" s="28" t="s">
        <v>53</v>
      </c>
      <c r="AV17" s="29"/>
      <c r="AW17" s="30"/>
      <c r="AX17" s="113">
        <f aca="true" t="shared" si="1" ref="AX17:AX45">AV17*AW17</f>
        <v>0</v>
      </c>
      <c r="BA17" s="70" t="s">
        <v>111</v>
      </c>
      <c r="BB17" s="28" t="s">
        <v>53</v>
      </c>
      <c r="BC17" s="29"/>
      <c r="BD17" s="30"/>
      <c r="BE17" s="113">
        <f aca="true" t="shared" si="2" ref="BE17:BE45">BC17*BD17</f>
        <v>0</v>
      </c>
      <c r="BF17" s="28" t="s">
        <v>53</v>
      </c>
      <c r="BG17" s="29"/>
      <c r="BH17" s="30"/>
      <c r="BI17" s="113">
        <f aca="true" t="shared" si="3" ref="BI17:BI45">BG17*BH17</f>
        <v>0</v>
      </c>
      <c r="BJ17" s="132"/>
      <c r="BL17" s="70" t="s">
        <v>111</v>
      </c>
      <c r="BM17" s="28" t="s">
        <v>53</v>
      </c>
      <c r="BN17" s="29"/>
      <c r="BO17" s="30"/>
      <c r="BP17" s="113">
        <f aca="true" t="shared" si="4" ref="BP17:BP45">BN17*BO17</f>
        <v>0</v>
      </c>
      <c r="BQ17" s="28" t="s">
        <v>53</v>
      </c>
      <c r="BR17" s="29"/>
      <c r="BS17" s="30"/>
      <c r="BT17" s="113">
        <f aca="true" t="shared" si="5" ref="BT17:BT45">BR17*BS17</f>
        <v>0</v>
      </c>
      <c r="BU17" s="132"/>
      <c r="BW17" s="70" t="s">
        <v>111</v>
      </c>
      <c r="BX17" s="28" t="s">
        <v>53</v>
      </c>
      <c r="BY17" s="29"/>
      <c r="BZ17" s="30"/>
      <c r="CA17" s="113">
        <f aca="true" t="shared" si="6" ref="CA17:CA45">BY17*BZ17</f>
        <v>0</v>
      </c>
      <c r="CB17" s="28" t="s">
        <v>53</v>
      </c>
      <c r="CC17" s="29"/>
      <c r="CD17" s="30"/>
      <c r="CE17" s="113">
        <f aca="true" t="shared" si="7" ref="CE17:CE45">CC17*CD17</f>
        <v>0</v>
      </c>
    </row>
    <row r="18" spans="2:83" ht="15.75">
      <c r="B18" s="16" t="s">
        <v>25</v>
      </c>
      <c r="C18" s="16" t="s">
        <v>31</v>
      </c>
      <c r="D18" s="18"/>
      <c r="E18" s="376"/>
      <c r="F18" s="379"/>
      <c r="G18" s="18"/>
      <c r="H18" s="376"/>
      <c r="I18" s="379"/>
      <c r="L18" s="16" t="s">
        <v>25</v>
      </c>
      <c r="M18" s="16" t="s">
        <v>31</v>
      </c>
      <c r="N18" s="18"/>
      <c r="O18" s="376"/>
      <c r="P18" s="379"/>
      <c r="Q18" s="18"/>
      <c r="R18" s="376"/>
      <c r="S18" s="379"/>
      <c r="V18" s="16" t="s">
        <v>25</v>
      </c>
      <c r="W18" s="16" t="s">
        <v>31</v>
      </c>
      <c r="X18" s="18"/>
      <c r="Y18" s="376"/>
      <c r="Z18" s="379"/>
      <c r="AA18" s="18"/>
      <c r="AB18" s="376"/>
      <c r="AC18" s="379"/>
      <c r="AF18" s="16" t="s">
        <v>25</v>
      </c>
      <c r="AG18" s="16" t="s">
        <v>31</v>
      </c>
      <c r="AH18" s="18"/>
      <c r="AI18" s="376"/>
      <c r="AJ18" s="379"/>
      <c r="AK18" s="18"/>
      <c r="AL18" s="376"/>
      <c r="AM18" s="379"/>
      <c r="AP18" s="69" t="s">
        <v>47</v>
      </c>
      <c r="AQ18" s="33" t="s">
        <v>53</v>
      </c>
      <c r="AR18" s="34"/>
      <c r="AS18" s="35"/>
      <c r="AT18" s="114">
        <f t="shared" si="0"/>
        <v>0</v>
      </c>
      <c r="AU18" s="33" t="s">
        <v>53</v>
      </c>
      <c r="AV18" s="34"/>
      <c r="AW18" s="35"/>
      <c r="AX18" s="114">
        <f t="shared" si="1"/>
        <v>0</v>
      </c>
      <c r="BA18" s="69" t="s">
        <v>47</v>
      </c>
      <c r="BB18" s="33" t="s">
        <v>53</v>
      </c>
      <c r="BC18" s="34"/>
      <c r="BD18" s="35"/>
      <c r="BE18" s="114">
        <f t="shared" si="2"/>
        <v>0</v>
      </c>
      <c r="BF18" s="33" t="s">
        <v>53</v>
      </c>
      <c r="BG18" s="34"/>
      <c r="BH18" s="35"/>
      <c r="BI18" s="114">
        <f t="shared" si="3"/>
        <v>0</v>
      </c>
      <c r="BJ18" s="132"/>
      <c r="BL18" s="69" t="s">
        <v>47</v>
      </c>
      <c r="BM18" s="33" t="s">
        <v>53</v>
      </c>
      <c r="BN18" s="34"/>
      <c r="BO18" s="35"/>
      <c r="BP18" s="114">
        <f t="shared" si="4"/>
        <v>0</v>
      </c>
      <c r="BQ18" s="33" t="s">
        <v>53</v>
      </c>
      <c r="BR18" s="34"/>
      <c r="BS18" s="35"/>
      <c r="BT18" s="114">
        <f t="shared" si="5"/>
        <v>0</v>
      </c>
      <c r="BU18" s="132"/>
      <c r="BW18" s="69" t="s">
        <v>47</v>
      </c>
      <c r="BX18" s="33" t="s">
        <v>53</v>
      </c>
      <c r="BY18" s="34"/>
      <c r="BZ18" s="35"/>
      <c r="CA18" s="114">
        <f t="shared" si="6"/>
        <v>0</v>
      </c>
      <c r="CB18" s="33" t="s">
        <v>53</v>
      </c>
      <c r="CC18" s="34"/>
      <c r="CD18" s="35"/>
      <c r="CE18" s="114">
        <f t="shared" si="7"/>
        <v>0</v>
      </c>
    </row>
    <row r="19" spans="2:83" ht="15.75">
      <c r="B19" s="16" t="s">
        <v>26</v>
      </c>
      <c r="C19" s="16" t="s">
        <v>31</v>
      </c>
      <c r="D19" s="18"/>
      <c r="E19" s="377"/>
      <c r="F19" s="380"/>
      <c r="G19" s="18"/>
      <c r="H19" s="377"/>
      <c r="I19" s="380"/>
      <c r="L19" s="16" t="s">
        <v>26</v>
      </c>
      <c r="M19" s="16" t="s">
        <v>31</v>
      </c>
      <c r="N19" s="18"/>
      <c r="O19" s="377"/>
      <c r="P19" s="380"/>
      <c r="Q19" s="18"/>
      <c r="R19" s="377"/>
      <c r="S19" s="380"/>
      <c r="V19" s="16" t="s">
        <v>26</v>
      </c>
      <c r="W19" s="16" t="s">
        <v>31</v>
      </c>
      <c r="X19" s="18"/>
      <c r="Y19" s="377"/>
      <c r="Z19" s="380"/>
      <c r="AA19" s="18"/>
      <c r="AB19" s="377"/>
      <c r="AC19" s="380"/>
      <c r="AF19" s="16" t="s">
        <v>26</v>
      </c>
      <c r="AG19" s="16" t="s">
        <v>31</v>
      </c>
      <c r="AH19" s="18"/>
      <c r="AI19" s="377"/>
      <c r="AJ19" s="380"/>
      <c r="AK19" s="18"/>
      <c r="AL19" s="377"/>
      <c r="AM19" s="380"/>
      <c r="AP19" s="69" t="s">
        <v>48</v>
      </c>
      <c r="AQ19" s="56" t="s">
        <v>53</v>
      </c>
      <c r="AR19" s="57"/>
      <c r="AS19" s="58"/>
      <c r="AT19" s="115">
        <f t="shared" si="0"/>
        <v>0</v>
      </c>
      <c r="AU19" s="56" t="s">
        <v>53</v>
      </c>
      <c r="AV19" s="57"/>
      <c r="AW19" s="58"/>
      <c r="AX19" s="115">
        <f t="shared" si="1"/>
        <v>0</v>
      </c>
      <c r="BA19" s="69" t="s">
        <v>48</v>
      </c>
      <c r="BB19" s="56" t="s">
        <v>53</v>
      </c>
      <c r="BC19" s="57"/>
      <c r="BD19" s="58"/>
      <c r="BE19" s="115">
        <f t="shared" si="2"/>
        <v>0</v>
      </c>
      <c r="BF19" s="56" t="s">
        <v>53</v>
      </c>
      <c r="BG19" s="57"/>
      <c r="BH19" s="58"/>
      <c r="BI19" s="115">
        <f t="shared" si="3"/>
        <v>0</v>
      </c>
      <c r="BJ19" s="132"/>
      <c r="BL19" s="69" t="s">
        <v>48</v>
      </c>
      <c r="BM19" s="56" t="s">
        <v>53</v>
      </c>
      <c r="BN19" s="57"/>
      <c r="BO19" s="58"/>
      <c r="BP19" s="115">
        <f t="shared" si="4"/>
        <v>0</v>
      </c>
      <c r="BQ19" s="56" t="s">
        <v>53</v>
      </c>
      <c r="BR19" s="57"/>
      <c r="BS19" s="58"/>
      <c r="BT19" s="115">
        <f t="shared" si="5"/>
        <v>0</v>
      </c>
      <c r="BU19" s="132"/>
      <c r="BW19" s="69" t="s">
        <v>48</v>
      </c>
      <c r="BX19" s="56" t="s">
        <v>53</v>
      </c>
      <c r="BY19" s="57"/>
      <c r="BZ19" s="58"/>
      <c r="CA19" s="115">
        <f t="shared" si="6"/>
        <v>0</v>
      </c>
      <c r="CB19" s="56" t="s">
        <v>53</v>
      </c>
      <c r="CC19" s="57"/>
      <c r="CD19" s="58"/>
      <c r="CE19" s="115">
        <f t="shared" si="7"/>
        <v>0</v>
      </c>
    </row>
    <row r="20" spans="2:83" ht="12.75">
      <c r="B20" s="16" t="s">
        <v>27</v>
      </c>
      <c r="C20" s="16"/>
      <c r="D20" s="18"/>
      <c r="E20" s="25"/>
      <c r="F20" s="21">
        <f aca="true" t="shared" si="8" ref="F20:F44">D20*E20</f>
        <v>0</v>
      </c>
      <c r="G20" s="18"/>
      <c r="H20" s="25"/>
      <c r="I20" s="21">
        <f aca="true" t="shared" si="9" ref="I20:I44">G20*H20</f>
        <v>0</v>
      </c>
      <c r="L20" s="16" t="s">
        <v>27</v>
      </c>
      <c r="M20" s="16"/>
      <c r="N20" s="18"/>
      <c r="O20" s="25"/>
      <c r="P20" s="21">
        <f aca="true" t="shared" si="10" ref="P20:P44">N20*O20</f>
        <v>0</v>
      </c>
      <c r="Q20" s="18"/>
      <c r="R20" s="25"/>
      <c r="S20" s="21">
        <f aca="true" t="shared" si="11" ref="S20:S44">Q20*R20</f>
        <v>0</v>
      </c>
      <c r="V20" s="16" t="s">
        <v>27</v>
      </c>
      <c r="W20" s="16"/>
      <c r="X20" s="18"/>
      <c r="Y20" s="25"/>
      <c r="Z20" s="21">
        <f aca="true" t="shared" si="12" ref="Z20:Z44">X20*Y20</f>
        <v>0</v>
      </c>
      <c r="AA20" s="18"/>
      <c r="AB20" s="25"/>
      <c r="AC20" s="21">
        <f aca="true" t="shared" si="13" ref="AC20:AC44">AA20*AB20</f>
        <v>0</v>
      </c>
      <c r="AF20" s="16" t="s">
        <v>27</v>
      </c>
      <c r="AG20" s="16"/>
      <c r="AH20" s="18"/>
      <c r="AI20" s="25"/>
      <c r="AJ20" s="21">
        <f aca="true" t="shared" si="14" ref="AJ20:AJ44">AH20*AI20</f>
        <v>0</v>
      </c>
      <c r="AK20" s="18"/>
      <c r="AL20" s="25"/>
      <c r="AM20" s="21">
        <f aca="true" t="shared" si="15" ref="AM20:AM44">AK20*AL20</f>
        <v>0</v>
      </c>
      <c r="AP20" s="69" t="s">
        <v>49</v>
      </c>
      <c r="AQ20" s="56" t="s">
        <v>53</v>
      </c>
      <c r="AR20" s="57"/>
      <c r="AS20" s="58"/>
      <c r="AT20" s="115">
        <f t="shared" si="0"/>
        <v>0</v>
      </c>
      <c r="AU20" s="56" t="s">
        <v>53</v>
      </c>
      <c r="AV20" s="57"/>
      <c r="AW20" s="58"/>
      <c r="AX20" s="115">
        <f t="shared" si="1"/>
        <v>0</v>
      </c>
      <c r="BA20" s="69" t="s">
        <v>49</v>
      </c>
      <c r="BB20" s="56" t="s">
        <v>53</v>
      </c>
      <c r="BC20" s="57"/>
      <c r="BD20" s="58"/>
      <c r="BE20" s="115">
        <f t="shared" si="2"/>
        <v>0</v>
      </c>
      <c r="BF20" s="56" t="s">
        <v>53</v>
      </c>
      <c r="BG20" s="57"/>
      <c r="BH20" s="58"/>
      <c r="BI20" s="115">
        <f t="shared" si="3"/>
        <v>0</v>
      </c>
      <c r="BJ20" s="132"/>
      <c r="BL20" s="69" t="s">
        <v>49</v>
      </c>
      <c r="BM20" s="56" t="s">
        <v>53</v>
      </c>
      <c r="BN20" s="57"/>
      <c r="BO20" s="58"/>
      <c r="BP20" s="115">
        <f t="shared" si="4"/>
        <v>0</v>
      </c>
      <c r="BQ20" s="56" t="s">
        <v>53</v>
      </c>
      <c r="BR20" s="57"/>
      <c r="BS20" s="58"/>
      <c r="BT20" s="115">
        <f t="shared" si="5"/>
        <v>0</v>
      </c>
      <c r="BU20" s="132"/>
      <c r="BW20" s="69" t="s">
        <v>49</v>
      </c>
      <c r="BX20" s="56" t="s">
        <v>53</v>
      </c>
      <c r="BY20" s="57"/>
      <c r="BZ20" s="58"/>
      <c r="CA20" s="115">
        <f t="shared" si="6"/>
        <v>0</v>
      </c>
      <c r="CB20" s="56" t="s">
        <v>53</v>
      </c>
      <c r="CC20" s="57"/>
      <c r="CD20" s="58"/>
      <c r="CE20" s="115">
        <f t="shared" si="7"/>
        <v>0</v>
      </c>
    </row>
    <row r="21" spans="2:83" ht="12.75">
      <c r="B21" s="109" t="s">
        <v>32</v>
      </c>
      <c r="C21" s="2"/>
      <c r="D21" s="5"/>
      <c r="E21" s="27"/>
      <c r="F21" s="7">
        <f t="shared" si="8"/>
        <v>0</v>
      </c>
      <c r="G21" s="5"/>
      <c r="H21" s="27"/>
      <c r="I21" s="7">
        <f t="shared" si="9"/>
        <v>0</v>
      </c>
      <c r="L21" s="109" t="s">
        <v>32</v>
      </c>
      <c r="M21" s="2"/>
      <c r="N21" s="5"/>
      <c r="O21" s="27"/>
      <c r="P21" s="7">
        <f t="shared" si="10"/>
        <v>0</v>
      </c>
      <c r="Q21" s="5"/>
      <c r="R21" s="27"/>
      <c r="S21" s="7">
        <f t="shared" si="11"/>
        <v>0</v>
      </c>
      <c r="V21" s="109" t="s">
        <v>32</v>
      </c>
      <c r="W21" s="2"/>
      <c r="X21" s="5"/>
      <c r="Y21" s="27"/>
      <c r="Z21" s="7">
        <f t="shared" si="12"/>
        <v>0</v>
      </c>
      <c r="AA21" s="5"/>
      <c r="AB21" s="27"/>
      <c r="AC21" s="7">
        <f t="shared" si="13"/>
        <v>0</v>
      </c>
      <c r="AF21" s="109" t="s">
        <v>32</v>
      </c>
      <c r="AG21" s="2"/>
      <c r="AH21" s="5"/>
      <c r="AI21" s="27"/>
      <c r="AJ21" s="7">
        <f t="shared" si="14"/>
        <v>0</v>
      </c>
      <c r="AK21" s="5"/>
      <c r="AL21" s="27"/>
      <c r="AM21" s="7">
        <f t="shared" si="15"/>
        <v>0</v>
      </c>
      <c r="AP21" s="69" t="s">
        <v>50</v>
      </c>
      <c r="AQ21" s="33" t="s">
        <v>53</v>
      </c>
      <c r="AR21" s="34"/>
      <c r="AS21" s="35"/>
      <c r="AT21" s="114">
        <f t="shared" si="0"/>
        <v>0</v>
      </c>
      <c r="AU21" s="33" t="s">
        <v>53</v>
      </c>
      <c r="AV21" s="34"/>
      <c r="AW21" s="35"/>
      <c r="AX21" s="114">
        <f t="shared" si="1"/>
        <v>0</v>
      </c>
      <c r="BA21" s="69" t="s">
        <v>50</v>
      </c>
      <c r="BB21" s="33" t="s">
        <v>53</v>
      </c>
      <c r="BC21" s="34"/>
      <c r="BD21" s="35"/>
      <c r="BE21" s="114">
        <f t="shared" si="2"/>
        <v>0</v>
      </c>
      <c r="BF21" s="33" t="s">
        <v>53</v>
      </c>
      <c r="BG21" s="34"/>
      <c r="BH21" s="35"/>
      <c r="BI21" s="114">
        <f t="shared" si="3"/>
        <v>0</v>
      </c>
      <c r="BJ21" s="132"/>
      <c r="BL21" s="69" t="s">
        <v>50</v>
      </c>
      <c r="BM21" s="33" t="s">
        <v>53</v>
      </c>
      <c r="BN21" s="34"/>
      <c r="BO21" s="35"/>
      <c r="BP21" s="114">
        <f t="shared" si="4"/>
        <v>0</v>
      </c>
      <c r="BQ21" s="33" t="s">
        <v>53</v>
      </c>
      <c r="BR21" s="34"/>
      <c r="BS21" s="35"/>
      <c r="BT21" s="114">
        <f t="shared" si="5"/>
        <v>0</v>
      </c>
      <c r="BU21" s="132"/>
      <c r="BW21" s="69" t="s">
        <v>50</v>
      </c>
      <c r="BX21" s="33" t="s">
        <v>53</v>
      </c>
      <c r="BY21" s="34"/>
      <c r="BZ21" s="35"/>
      <c r="CA21" s="114">
        <f t="shared" si="6"/>
        <v>0</v>
      </c>
      <c r="CB21" s="33" t="s">
        <v>53</v>
      </c>
      <c r="CC21" s="34"/>
      <c r="CD21" s="35"/>
      <c r="CE21" s="114">
        <f t="shared" si="7"/>
        <v>0</v>
      </c>
    </row>
    <row r="22" spans="2:83" ht="12.75">
      <c r="B22" s="110" t="s">
        <v>33</v>
      </c>
      <c r="C22" s="9"/>
      <c r="D22" s="10"/>
      <c r="E22" s="26"/>
      <c r="F22" s="11">
        <f t="shared" si="8"/>
        <v>0</v>
      </c>
      <c r="G22" s="10"/>
      <c r="H22" s="26"/>
      <c r="I22" s="11">
        <f t="shared" si="9"/>
        <v>0</v>
      </c>
      <c r="L22" s="110" t="s">
        <v>33</v>
      </c>
      <c r="M22" s="9"/>
      <c r="N22" s="10"/>
      <c r="O22" s="26"/>
      <c r="P22" s="11">
        <f t="shared" si="10"/>
        <v>0</v>
      </c>
      <c r="Q22" s="10"/>
      <c r="R22" s="26"/>
      <c r="S22" s="11">
        <f t="shared" si="11"/>
        <v>0</v>
      </c>
      <c r="V22" s="110" t="s">
        <v>33</v>
      </c>
      <c r="W22" s="9"/>
      <c r="X22" s="10"/>
      <c r="Y22" s="26"/>
      <c r="Z22" s="11">
        <f t="shared" si="12"/>
        <v>0</v>
      </c>
      <c r="AA22" s="10"/>
      <c r="AB22" s="26"/>
      <c r="AC22" s="11">
        <f t="shared" si="13"/>
        <v>0</v>
      </c>
      <c r="AF22" s="110" t="s">
        <v>33</v>
      </c>
      <c r="AG22" s="9"/>
      <c r="AH22" s="10"/>
      <c r="AI22" s="26"/>
      <c r="AJ22" s="11">
        <f t="shared" si="14"/>
        <v>0</v>
      </c>
      <c r="AK22" s="10"/>
      <c r="AL22" s="26"/>
      <c r="AM22" s="11">
        <f t="shared" si="15"/>
        <v>0</v>
      </c>
      <c r="AP22" s="69" t="s">
        <v>51</v>
      </c>
      <c r="AQ22" s="56" t="s">
        <v>53</v>
      </c>
      <c r="AR22" s="57"/>
      <c r="AS22" s="58"/>
      <c r="AT22" s="115">
        <f t="shared" si="0"/>
        <v>0</v>
      </c>
      <c r="AU22" s="56" t="s">
        <v>53</v>
      </c>
      <c r="AV22" s="57"/>
      <c r="AW22" s="58"/>
      <c r="AX22" s="115">
        <f t="shared" si="1"/>
        <v>0</v>
      </c>
      <c r="BA22" s="69" t="s">
        <v>51</v>
      </c>
      <c r="BB22" s="56" t="s">
        <v>53</v>
      </c>
      <c r="BC22" s="57"/>
      <c r="BD22" s="58"/>
      <c r="BE22" s="115">
        <f t="shared" si="2"/>
        <v>0</v>
      </c>
      <c r="BF22" s="56" t="s">
        <v>53</v>
      </c>
      <c r="BG22" s="57"/>
      <c r="BH22" s="58"/>
      <c r="BI22" s="115">
        <f t="shared" si="3"/>
        <v>0</v>
      </c>
      <c r="BJ22" s="132"/>
      <c r="BL22" s="69" t="s">
        <v>51</v>
      </c>
      <c r="BM22" s="56" t="s">
        <v>53</v>
      </c>
      <c r="BN22" s="57"/>
      <c r="BO22" s="58"/>
      <c r="BP22" s="115">
        <f t="shared" si="4"/>
        <v>0</v>
      </c>
      <c r="BQ22" s="56" t="s">
        <v>53</v>
      </c>
      <c r="BR22" s="57"/>
      <c r="BS22" s="58"/>
      <c r="BT22" s="115">
        <f t="shared" si="5"/>
        <v>0</v>
      </c>
      <c r="BU22" s="132"/>
      <c r="BW22" s="69" t="s">
        <v>51</v>
      </c>
      <c r="BX22" s="56" t="s">
        <v>53</v>
      </c>
      <c r="BY22" s="57"/>
      <c r="BZ22" s="58"/>
      <c r="CA22" s="115">
        <f t="shared" si="6"/>
        <v>0</v>
      </c>
      <c r="CB22" s="56" t="s">
        <v>53</v>
      </c>
      <c r="CC22" s="57"/>
      <c r="CD22" s="58"/>
      <c r="CE22" s="115">
        <f t="shared" si="7"/>
        <v>0</v>
      </c>
    </row>
    <row r="23" spans="2:83" ht="13.5" thickBot="1">
      <c r="B23" s="111" t="s">
        <v>34</v>
      </c>
      <c r="C23" s="3"/>
      <c r="D23" s="6"/>
      <c r="E23" s="24"/>
      <c r="F23" s="8">
        <f t="shared" si="8"/>
        <v>0</v>
      </c>
      <c r="G23" s="6"/>
      <c r="H23" s="24"/>
      <c r="I23" s="8">
        <f t="shared" si="9"/>
        <v>0</v>
      </c>
      <c r="L23" s="111" t="s">
        <v>34</v>
      </c>
      <c r="M23" s="3"/>
      <c r="N23" s="6"/>
      <c r="O23" s="24"/>
      <c r="P23" s="8">
        <f t="shared" si="10"/>
        <v>0</v>
      </c>
      <c r="Q23" s="6"/>
      <c r="R23" s="24"/>
      <c r="S23" s="8">
        <f t="shared" si="11"/>
        <v>0</v>
      </c>
      <c r="V23" s="111" t="s">
        <v>34</v>
      </c>
      <c r="W23" s="3"/>
      <c r="X23" s="6"/>
      <c r="Y23" s="24"/>
      <c r="Z23" s="8">
        <f t="shared" si="12"/>
        <v>0</v>
      </c>
      <c r="AA23" s="6"/>
      <c r="AB23" s="24"/>
      <c r="AC23" s="8">
        <f t="shared" si="13"/>
        <v>0</v>
      </c>
      <c r="AF23" s="111" t="s">
        <v>34</v>
      </c>
      <c r="AG23" s="3"/>
      <c r="AH23" s="6"/>
      <c r="AI23" s="24"/>
      <c r="AJ23" s="8">
        <f t="shared" si="14"/>
        <v>0</v>
      </c>
      <c r="AK23" s="6"/>
      <c r="AL23" s="24"/>
      <c r="AM23" s="8">
        <f t="shared" si="15"/>
        <v>0</v>
      </c>
      <c r="AP23" s="65" t="s">
        <v>52</v>
      </c>
      <c r="AQ23" s="37" t="s">
        <v>53</v>
      </c>
      <c r="AR23" s="38"/>
      <c r="AS23" s="39"/>
      <c r="AT23" s="116">
        <f t="shared" si="0"/>
        <v>0</v>
      </c>
      <c r="AU23" s="37" t="s">
        <v>53</v>
      </c>
      <c r="AV23" s="38"/>
      <c r="AW23" s="39"/>
      <c r="AX23" s="116">
        <f t="shared" si="1"/>
        <v>0</v>
      </c>
      <c r="BA23" s="65" t="s">
        <v>52</v>
      </c>
      <c r="BB23" s="37" t="s">
        <v>53</v>
      </c>
      <c r="BC23" s="38"/>
      <c r="BD23" s="39"/>
      <c r="BE23" s="116">
        <f t="shared" si="2"/>
        <v>0</v>
      </c>
      <c r="BF23" s="37" t="s">
        <v>53</v>
      </c>
      <c r="BG23" s="38"/>
      <c r="BH23" s="39"/>
      <c r="BI23" s="116">
        <f t="shared" si="3"/>
        <v>0</v>
      </c>
      <c r="BJ23" s="132"/>
      <c r="BL23" s="65" t="s">
        <v>52</v>
      </c>
      <c r="BM23" s="37" t="s">
        <v>53</v>
      </c>
      <c r="BN23" s="38"/>
      <c r="BO23" s="39"/>
      <c r="BP23" s="116">
        <f t="shared" si="4"/>
        <v>0</v>
      </c>
      <c r="BQ23" s="37" t="s">
        <v>53</v>
      </c>
      <c r="BR23" s="38"/>
      <c r="BS23" s="39"/>
      <c r="BT23" s="116">
        <f t="shared" si="5"/>
        <v>0</v>
      </c>
      <c r="BU23" s="132"/>
      <c r="BW23" s="65" t="s">
        <v>52</v>
      </c>
      <c r="BX23" s="37" t="s">
        <v>53</v>
      </c>
      <c r="BY23" s="38"/>
      <c r="BZ23" s="39"/>
      <c r="CA23" s="116">
        <f t="shared" si="6"/>
        <v>0</v>
      </c>
      <c r="CB23" s="37" t="s">
        <v>53</v>
      </c>
      <c r="CC23" s="38"/>
      <c r="CD23" s="39"/>
      <c r="CE23" s="116">
        <f t="shared" si="7"/>
        <v>0</v>
      </c>
    </row>
    <row r="24" spans="2:83" ht="12.75">
      <c r="B24" s="14" t="s">
        <v>14</v>
      </c>
      <c r="C24" s="14"/>
      <c r="D24" s="15"/>
      <c r="E24" s="23"/>
      <c r="F24" s="20">
        <f t="shared" si="8"/>
        <v>0</v>
      </c>
      <c r="G24" s="15"/>
      <c r="H24" s="23"/>
      <c r="I24" s="20">
        <f t="shared" si="9"/>
        <v>0</v>
      </c>
      <c r="L24" s="14" t="s">
        <v>14</v>
      </c>
      <c r="M24" s="14"/>
      <c r="N24" s="15"/>
      <c r="O24" s="23"/>
      <c r="P24" s="20">
        <f t="shared" si="10"/>
        <v>0</v>
      </c>
      <c r="Q24" s="15"/>
      <c r="R24" s="23"/>
      <c r="S24" s="20">
        <f t="shared" si="11"/>
        <v>0</v>
      </c>
      <c r="V24" s="14" t="s">
        <v>14</v>
      </c>
      <c r="W24" s="14"/>
      <c r="X24" s="15"/>
      <c r="Y24" s="23"/>
      <c r="Z24" s="20">
        <f t="shared" si="12"/>
        <v>0</v>
      </c>
      <c r="AA24" s="15"/>
      <c r="AB24" s="23"/>
      <c r="AC24" s="20">
        <f t="shared" si="13"/>
        <v>0</v>
      </c>
      <c r="AF24" s="14" t="s">
        <v>14</v>
      </c>
      <c r="AG24" s="14"/>
      <c r="AH24" s="15"/>
      <c r="AI24" s="23"/>
      <c r="AJ24" s="20">
        <f t="shared" si="14"/>
        <v>0</v>
      </c>
      <c r="AK24" s="15"/>
      <c r="AL24" s="23"/>
      <c r="AM24" s="20">
        <f t="shared" si="15"/>
        <v>0</v>
      </c>
      <c r="AP24" s="72" t="s">
        <v>54</v>
      </c>
      <c r="AQ24" s="75" t="s">
        <v>53</v>
      </c>
      <c r="AR24" s="23"/>
      <c r="AS24" s="23"/>
      <c r="AT24" s="117">
        <f t="shared" si="0"/>
        <v>0</v>
      </c>
      <c r="AU24" s="75" t="s">
        <v>53</v>
      </c>
      <c r="AV24" s="23"/>
      <c r="AW24" s="23"/>
      <c r="AX24" s="117">
        <f t="shared" si="1"/>
        <v>0</v>
      </c>
      <c r="BA24" s="72" t="s">
        <v>54</v>
      </c>
      <c r="BB24" s="75" t="s">
        <v>53</v>
      </c>
      <c r="BC24" s="23"/>
      <c r="BD24" s="23"/>
      <c r="BE24" s="117">
        <f t="shared" si="2"/>
        <v>0</v>
      </c>
      <c r="BF24" s="75" t="s">
        <v>53</v>
      </c>
      <c r="BG24" s="23"/>
      <c r="BH24" s="23"/>
      <c r="BI24" s="117">
        <f t="shared" si="3"/>
        <v>0</v>
      </c>
      <c r="BJ24" s="132"/>
      <c r="BL24" s="72" t="s">
        <v>54</v>
      </c>
      <c r="BM24" s="75" t="s">
        <v>53</v>
      </c>
      <c r="BN24" s="23"/>
      <c r="BO24" s="23"/>
      <c r="BP24" s="117">
        <f t="shared" si="4"/>
        <v>0</v>
      </c>
      <c r="BQ24" s="75" t="s">
        <v>53</v>
      </c>
      <c r="BR24" s="23"/>
      <c r="BS24" s="23"/>
      <c r="BT24" s="117">
        <f t="shared" si="5"/>
        <v>0</v>
      </c>
      <c r="BU24" s="132"/>
      <c r="BW24" s="72" t="s">
        <v>54</v>
      </c>
      <c r="BX24" s="75" t="s">
        <v>53</v>
      </c>
      <c r="BY24" s="23"/>
      <c r="BZ24" s="23"/>
      <c r="CA24" s="117">
        <f t="shared" si="6"/>
        <v>0</v>
      </c>
      <c r="CB24" s="75" t="s">
        <v>53</v>
      </c>
      <c r="CC24" s="23"/>
      <c r="CD24" s="23"/>
      <c r="CE24" s="117">
        <f t="shared" si="7"/>
        <v>0</v>
      </c>
    </row>
    <row r="25" spans="2:83" ht="12.75">
      <c r="B25" s="9" t="s">
        <v>15</v>
      </c>
      <c r="C25" s="9"/>
      <c r="D25" s="10"/>
      <c r="E25" s="26"/>
      <c r="F25" s="11">
        <f t="shared" si="8"/>
        <v>0</v>
      </c>
      <c r="G25" s="10"/>
      <c r="H25" s="26"/>
      <c r="I25" s="11">
        <f t="shared" si="9"/>
        <v>0</v>
      </c>
      <c r="L25" s="9" t="s">
        <v>15</v>
      </c>
      <c r="M25" s="9"/>
      <c r="N25" s="10"/>
      <c r="O25" s="26"/>
      <c r="P25" s="11">
        <f t="shared" si="10"/>
        <v>0</v>
      </c>
      <c r="Q25" s="10"/>
      <c r="R25" s="26"/>
      <c r="S25" s="11">
        <f t="shared" si="11"/>
        <v>0</v>
      </c>
      <c r="V25" s="9" t="s">
        <v>15</v>
      </c>
      <c r="W25" s="9"/>
      <c r="X25" s="10"/>
      <c r="Y25" s="26"/>
      <c r="Z25" s="11">
        <f t="shared" si="12"/>
        <v>0</v>
      </c>
      <c r="AA25" s="10"/>
      <c r="AB25" s="26"/>
      <c r="AC25" s="11">
        <f t="shared" si="13"/>
        <v>0</v>
      </c>
      <c r="AF25" s="9" t="s">
        <v>15</v>
      </c>
      <c r="AG25" s="9"/>
      <c r="AH25" s="10"/>
      <c r="AI25" s="26"/>
      <c r="AJ25" s="11">
        <f t="shared" si="14"/>
        <v>0</v>
      </c>
      <c r="AK25" s="10"/>
      <c r="AL25" s="26"/>
      <c r="AM25" s="11">
        <f t="shared" si="15"/>
        <v>0</v>
      </c>
      <c r="AP25" s="129" t="s">
        <v>55</v>
      </c>
      <c r="AQ25" s="76" t="s">
        <v>53</v>
      </c>
      <c r="AR25" s="26"/>
      <c r="AS25" s="26"/>
      <c r="AT25" s="114">
        <f t="shared" si="0"/>
        <v>0</v>
      </c>
      <c r="AU25" s="76" t="s">
        <v>53</v>
      </c>
      <c r="AV25" s="26"/>
      <c r="AW25" s="26"/>
      <c r="AX25" s="114">
        <f t="shared" si="1"/>
        <v>0</v>
      </c>
      <c r="BA25" s="129" t="s">
        <v>55</v>
      </c>
      <c r="BB25" s="76" t="s">
        <v>53</v>
      </c>
      <c r="BC25" s="26"/>
      <c r="BD25" s="26"/>
      <c r="BE25" s="114">
        <f t="shared" si="2"/>
        <v>0</v>
      </c>
      <c r="BF25" s="76" t="s">
        <v>53</v>
      </c>
      <c r="BG25" s="26"/>
      <c r="BH25" s="26"/>
      <c r="BI25" s="114">
        <f t="shared" si="3"/>
        <v>0</v>
      </c>
      <c r="BJ25" s="132"/>
      <c r="BL25" s="129" t="s">
        <v>55</v>
      </c>
      <c r="BM25" s="76" t="s">
        <v>53</v>
      </c>
      <c r="BN25" s="26"/>
      <c r="BO25" s="26"/>
      <c r="BP25" s="114">
        <f t="shared" si="4"/>
        <v>0</v>
      </c>
      <c r="BQ25" s="76" t="s">
        <v>53</v>
      </c>
      <c r="BR25" s="26"/>
      <c r="BS25" s="26"/>
      <c r="BT25" s="114">
        <f t="shared" si="5"/>
        <v>0</v>
      </c>
      <c r="BU25" s="132"/>
      <c r="BW25" s="129" t="s">
        <v>55</v>
      </c>
      <c r="BX25" s="76" t="s">
        <v>53</v>
      </c>
      <c r="BY25" s="26"/>
      <c r="BZ25" s="26"/>
      <c r="CA25" s="114">
        <f t="shared" si="6"/>
        <v>0</v>
      </c>
      <c r="CB25" s="76" t="s">
        <v>53</v>
      </c>
      <c r="CC25" s="26"/>
      <c r="CD25" s="26"/>
      <c r="CE25" s="114">
        <f t="shared" si="7"/>
        <v>0</v>
      </c>
    </row>
    <row r="26" spans="2:83" ht="12.75">
      <c r="B26" s="9" t="s">
        <v>16</v>
      </c>
      <c r="C26" s="9"/>
      <c r="D26" s="10"/>
      <c r="E26" s="26"/>
      <c r="F26" s="11">
        <f t="shared" si="8"/>
        <v>0</v>
      </c>
      <c r="G26" s="10"/>
      <c r="H26" s="26"/>
      <c r="I26" s="11">
        <f t="shared" si="9"/>
        <v>0</v>
      </c>
      <c r="L26" s="9" t="s">
        <v>16</v>
      </c>
      <c r="M26" s="9"/>
      <c r="N26" s="10"/>
      <c r="O26" s="26"/>
      <c r="P26" s="11">
        <f t="shared" si="10"/>
        <v>0</v>
      </c>
      <c r="Q26" s="10"/>
      <c r="R26" s="26"/>
      <c r="S26" s="11">
        <f t="shared" si="11"/>
        <v>0</v>
      </c>
      <c r="V26" s="9" t="s">
        <v>16</v>
      </c>
      <c r="W26" s="9"/>
      <c r="X26" s="10"/>
      <c r="Y26" s="26"/>
      <c r="Z26" s="11">
        <f t="shared" si="12"/>
        <v>0</v>
      </c>
      <c r="AA26" s="10"/>
      <c r="AB26" s="26"/>
      <c r="AC26" s="11">
        <f t="shared" si="13"/>
        <v>0</v>
      </c>
      <c r="AF26" s="9" t="s">
        <v>16</v>
      </c>
      <c r="AG26" s="9"/>
      <c r="AH26" s="10"/>
      <c r="AI26" s="26"/>
      <c r="AJ26" s="11">
        <f t="shared" si="14"/>
        <v>0</v>
      </c>
      <c r="AK26" s="10"/>
      <c r="AL26" s="26"/>
      <c r="AM26" s="11">
        <f t="shared" si="15"/>
        <v>0</v>
      </c>
      <c r="AP26" s="129" t="s">
        <v>55</v>
      </c>
      <c r="AQ26" s="76" t="s">
        <v>53</v>
      </c>
      <c r="AR26" s="26"/>
      <c r="AS26" s="26"/>
      <c r="AT26" s="114">
        <f t="shared" si="0"/>
        <v>0</v>
      </c>
      <c r="AU26" s="76" t="s">
        <v>53</v>
      </c>
      <c r="AV26" s="26"/>
      <c r="AW26" s="26"/>
      <c r="AX26" s="114">
        <f t="shared" si="1"/>
        <v>0</v>
      </c>
      <c r="BA26" s="129" t="s">
        <v>55</v>
      </c>
      <c r="BB26" s="76" t="s">
        <v>53</v>
      </c>
      <c r="BC26" s="26"/>
      <c r="BD26" s="26"/>
      <c r="BE26" s="114">
        <f t="shared" si="2"/>
        <v>0</v>
      </c>
      <c r="BF26" s="76" t="s">
        <v>53</v>
      </c>
      <c r="BG26" s="26"/>
      <c r="BH26" s="26"/>
      <c r="BI26" s="114">
        <f t="shared" si="3"/>
        <v>0</v>
      </c>
      <c r="BJ26" s="132"/>
      <c r="BL26" s="129" t="s">
        <v>55</v>
      </c>
      <c r="BM26" s="76" t="s">
        <v>53</v>
      </c>
      <c r="BN26" s="26"/>
      <c r="BO26" s="26"/>
      <c r="BP26" s="114">
        <f t="shared" si="4"/>
        <v>0</v>
      </c>
      <c r="BQ26" s="76" t="s">
        <v>53</v>
      </c>
      <c r="BR26" s="26"/>
      <c r="BS26" s="26"/>
      <c r="BT26" s="114">
        <f t="shared" si="5"/>
        <v>0</v>
      </c>
      <c r="BU26" s="132"/>
      <c r="BW26" s="129" t="s">
        <v>55</v>
      </c>
      <c r="BX26" s="76" t="s">
        <v>53</v>
      </c>
      <c r="BY26" s="26"/>
      <c r="BZ26" s="26"/>
      <c r="CA26" s="114">
        <f t="shared" si="6"/>
        <v>0</v>
      </c>
      <c r="CB26" s="76" t="s">
        <v>53</v>
      </c>
      <c r="CC26" s="26"/>
      <c r="CD26" s="26"/>
      <c r="CE26" s="114">
        <f t="shared" si="7"/>
        <v>0</v>
      </c>
    </row>
    <row r="27" spans="2:83" ht="12.75">
      <c r="B27" s="9" t="s">
        <v>17</v>
      </c>
      <c r="C27" s="9"/>
      <c r="D27" s="10"/>
      <c r="E27" s="26"/>
      <c r="F27" s="11">
        <f t="shared" si="8"/>
        <v>0</v>
      </c>
      <c r="G27" s="10"/>
      <c r="H27" s="26"/>
      <c r="I27" s="11">
        <f t="shared" si="9"/>
        <v>0</v>
      </c>
      <c r="L27" s="9" t="s">
        <v>17</v>
      </c>
      <c r="M27" s="9"/>
      <c r="N27" s="10"/>
      <c r="O27" s="26"/>
      <c r="P27" s="11">
        <f t="shared" si="10"/>
        <v>0</v>
      </c>
      <c r="Q27" s="10"/>
      <c r="R27" s="26"/>
      <c r="S27" s="11">
        <f t="shared" si="11"/>
        <v>0</v>
      </c>
      <c r="V27" s="9" t="s">
        <v>17</v>
      </c>
      <c r="W27" s="9"/>
      <c r="X27" s="10"/>
      <c r="Y27" s="26"/>
      <c r="Z27" s="11">
        <f t="shared" si="12"/>
        <v>0</v>
      </c>
      <c r="AA27" s="10"/>
      <c r="AB27" s="26"/>
      <c r="AC27" s="11">
        <f t="shared" si="13"/>
        <v>0</v>
      </c>
      <c r="AF27" s="9" t="s">
        <v>17</v>
      </c>
      <c r="AG27" s="9"/>
      <c r="AH27" s="10"/>
      <c r="AI27" s="26"/>
      <c r="AJ27" s="11">
        <f t="shared" si="14"/>
        <v>0</v>
      </c>
      <c r="AK27" s="10"/>
      <c r="AL27" s="26"/>
      <c r="AM27" s="11">
        <f t="shared" si="15"/>
        <v>0</v>
      </c>
      <c r="AP27" s="129" t="s">
        <v>55</v>
      </c>
      <c r="AQ27" s="76" t="s">
        <v>53</v>
      </c>
      <c r="AR27" s="26"/>
      <c r="AS27" s="26"/>
      <c r="AT27" s="114">
        <f t="shared" si="0"/>
        <v>0</v>
      </c>
      <c r="AU27" s="76" t="s">
        <v>53</v>
      </c>
      <c r="AV27" s="26"/>
      <c r="AW27" s="26"/>
      <c r="AX27" s="114">
        <f t="shared" si="1"/>
        <v>0</v>
      </c>
      <c r="BA27" s="129" t="s">
        <v>55</v>
      </c>
      <c r="BB27" s="76" t="s">
        <v>53</v>
      </c>
      <c r="BC27" s="26"/>
      <c r="BD27" s="26"/>
      <c r="BE27" s="114">
        <f t="shared" si="2"/>
        <v>0</v>
      </c>
      <c r="BF27" s="76" t="s">
        <v>53</v>
      </c>
      <c r="BG27" s="26"/>
      <c r="BH27" s="26"/>
      <c r="BI27" s="114">
        <f t="shared" si="3"/>
        <v>0</v>
      </c>
      <c r="BJ27" s="132"/>
      <c r="BL27" s="129" t="s">
        <v>55</v>
      </c>
      <c r="BM27" s="76" t="s">
        <v>53</v>
      </c>
      <c r="BN27" s="26"/>
      <c r="BO27" s="26"/>
      <c r="BP27" s="114">
        <f t="shared" si="4"/>
        <v>0</v>
      </c>
      <c r="BQ27" s="76" t="s">
        <v>53</v>
      </c>
      <c r="BR27" s="26"/>
      <c r="BS27" s="26"/>
      <c r="BT27" s="114">
        <f t="shared" si="5"/>
        <v>0</v>
      </c>
      <c r="BU27" s="132"/>
      <c r="BW27" s="129" t="s">
        <v>55</v>
      </c>
      <c r="BX27" s="76" t="s">
        <v>53</v>
      </c>
      <c r="BY27" s="26"/>
      <c r="BZ27" s="26"/>
      <c r="CA27" s="114">
        <f t="shared" si="6"/>
        <v>0</v>
      </c>
      <c r="CB27" s="76" t="s">
        <v>53</v>
      </c>
      <c r="CC27" s="26"/>
      <c r="CD27" s="26"/>
      <c r="CE27" s="114">
        <f t="shared" si="7"/>
        <v>0</v>
      </c>
    </row>
    <row r="28" spans="2:83" ht="12.75">
      <c r="B28" s="9" t="s">
        <v>18</v>
      </c>
      <c r="C28" s="9"/>
      <c r="D28" s="10"/>
      <c r="E28" s="26"/>
      <c r="F28" s="11">
        <f t="shared" si="8"/>
        <v>0</v>
      </c>
      <c r="G28" s="10"/>
      <c r="H28" s="26"/>
      <c r="I28" s="11">
        <f t="shared" si="9"/>
        <v>0</v>
      </c>
      <c r="L28" s="9" t="s">
        <v>18</v>
      </c>
      <c r="M28" s="9"/>
      <c r="N28" s="10"/>
      <c r="O28" s="26"/>
      <c r="P28" s="11">
        <f t="shared" si="10"/>
        <v>0</v>
      </c>
      <c r="Q28" s="10"/>
      <c r="R28" s="26"/>
      <c r="S28" s="11">
        <f t="shared" si="11"/>
        <v>0</v>
      </c>
      <c r="V28" s="9" t="s">
        <v>18</v>
      </c>
      <c r="W28" s="9"/>
      <c r="X28" s="10"/>
      <c r="Y28" s="26"/>
      <c r="Z28" s="11">
        <f t="shared" si="12"/>
        <v>0</v>
      </c>
      <c r="AA28" s="10"/>
      <c r="AB28" s="26"/>
      <c r="AC28" s="11">
        <f t="shared" si="13"/>
        <v>0</v>
      </c>
      <c r="AF28" s="9" t="s">
        <v>18</v>
      </c>
      <c r="AG28" s="9"/>
      <c r="AH28" s="10"/>
      <c r="AI28" s="26"/>
      <c r="AJ28" s="11">
        <f t="shared" si="14"/>
        <v>0</v>
      </c>
      <c r="AK28" s="10"/>
      <c r="AL28" s="26"/>
      <c r="AM28" s="11">
        <f t="shared" si="15"/>
        <v>0</v>
      </c>
      <c r="AP28" s="129" t="s">
        <v>60</v>
      </c>
      <c r="AQ28" s="76" t="s">
        <v>53</v>
      </c>
      <c r="AR28" s="26"/>
      <c r="AS28" s="26"/>
      <c r="AT28" s="114">
        <f t="shared" si="0"/>
        <v>0</v>
      </c>
      <c r="AU28" s="76" t="s">
        <v>53</v>
      </c>
      <c r="AV28" s="26"/>
      <c r="AW28" s="26"/>
      <c r="AX28" s="114">
        <f t="shared" si="1"/>
        <v>0</v>
      </c>
      <c r="BA28" s="129" t="s">
        <v>60</v>
      </c>
      <c r="BB28" s="76" t="s">
        <v>53</v>
      </c>
      <c r="BC28" s="26"/>
      <c r="BD28" s="26"/>
      <c r="BE28" s="114">
        <f t="shared" si="2"/>
        <v>0</v>
      </c>
      <c r="BF28" s="76" t="s">
        <v>53</v>
      </c>
      <c r="BG28" s="26"/>
      <c r="BH28" s="26"/>
      <c r="BI28" s="114">
        <f t="shared" si="3"/>
        <v>0</v>
      </c>
      <c r="BJ28" s="132"/>
      <c r="BL28" s="129" t="s">
        <v>60</v>
      </c>
      <c r="BM28" s="76" t="s">
        <v>53</v>
      </c>
      <c r="BN28" s="26"/>
      <c r="BO28" s="26"/>
      <c r="BP28" s="114">
        <f t="shared" si="4"/>
        <v>0</v>
      </c>
      <c r="BQ28" s="76" t="s">
        <v>53</v>
      </c>
      <c r="BR28" s="26"/>
      <c r="BS28" s="26"/>
      <c r="BT28" s="114">
        <f t="shared" si="5"/>
        <v>0</v>
      </c>
      <c r="BU28" s="132"/>
      <c r="BW28" s="129" t="s">
        <v>60</v>
      </c>
      <c r="BX28" s="76" t="s">
        <v>53</v>
      </c>
      <c r="BY28" s="26"/>
      <c r="BZ28" s="26"/>
      <c r="CA28" s="114">
        <f t="shared" si="6"/>
        <v>0</v>
      </c>
      <c r="CB28" s="76" t="s">
        <v>53</v>
      </c>
      <c r="CC28" s="26"/>
      <c r="CD28" s="26"/>
      <c r="CE28" s="114">
        <f t="shared" si="7"/>
        <v>0</v>
      </c>
    </row>
    <row r="29" spans="2:83" ht="12.75">
      <c r="B29" s="109" t="s">
        <v>35</v>
      </c>
      <c r="C29" s="2"/>
      <c r="D29" s="5"/>
      <c r="E29" s="27"/>
      <c r="F29" s="7">
        <f t="shared" si="8"/>
        <v>0</v>
      </c>
      <c r="G29" s="5"/>
      <c r="H29" s="27"/>
      <c r="I29" s="7">
        <f t="shared" si="9"/>
        <v>0</v>
      </c>
      <c r="L29" s="109" t="s">
        <v>35</v>
      </c>
      <c r="M29" s="2"/>
      <c r="N29" s="5"/>
      <c r="O29" s="27"/>
      <c r="P29" s="7">
        <f t="shared" si="10"/>
        <v>0</v>
      </c>
      <c r="Q29" s="5"/>
      <c r="R29" s="27"/>
      <c r="S29" s="7">
        <f t="shared" si="11"/>
        <v>0</v>
      </c>
      <c r="V29" s="109" t="s">
        <v>35</v>
      </c>
      <c r="W29" s="2"/>
      <c r="X29" s="5"/>
      <c r="Y29" s="27"/>
      <c r="Z29" s="7">
        <f t="shared" si="12"/>
        <v>0</v>
      </c>
      <c r="AA29" s="5"/>
      <c r="AB29" s="27"/>
      <c r="AC29" s="7">
        <f t="shared" si="13"/>
        <v>0</v>
      </c>
      <c r="AF29" s="109" t="s">
        <v>35</v>
      </c>
      <c r="AG29" s="2"/>
      <c r="AH29" s="5"/>
      <c r="AI29" s="27"/>
      <c r="AJ29" s="7">
        <f t="shared" si="14"/>
        <v>0</v>
      </c>
      <c r="AK29" s="5"/>
      <c r="AL29" s="27"/>
      <c r="AM29" s="7">
        <f t="shared" si="15"/>
        <v>0</v>
      </c>
      <c r="AP29" s="129" t="s">
        <v>60</v>
      </c>
      <c r="AQ29" s="76" t="s">
        <v>53</v>
      </c>
      <c r="AR29" s="26"/>
      <c r="AS29" s="26"/>
      <c r="AT29" s="114">
        <f t="shared" si="0"/>
        <v>0</v>
      </c>
      <c r="AU29" s="76" t="s">
        <v>53</v>
      </c>
      <c r="AV29" s="26"/>
      <c r="AW29" s="26"/>
      <c r="AX29" s="114">
        <f t="shared" si="1"/>
        <v>0</v>
      </c>
      <c r="BA29" s="129" t="s">
        <v>60</v>
      </c>
      <c r="BB29" s="76" t="s">
        <v>53</v>
      </c>
      <c r="BC29" s="26"/>
      <c r="BD29" s="26"/>
      <c r="BE29" s="114">
        <f t="shared" si="2"/>
        <v>0</v>
      </c>
      <c r="BF29" s="76" t="s">
        <v>53</v>
      </c>
      <c r="BG29" s="26"/>
      <c r="BH29" s="26"/>
      <c r="BI29" s="114">
        <f t="shared" si="3"/>
        <v>0</v>
      </c>
      <c r="BJ29" s="132"/>
      <c r="BL29" s="129" t="s">
        <v>60</v>
      </c>
      <c r="BM29" s="76" t="s">
        <v>53</v>
      </c>
      <c r="BN29" s="26"/>
      <c r="BO29" s="26"/>
      <c r="BP29" s="114">
        <f t="shared" si="4"/>
        <v>0</v>
      </c>
      <c r="BQ29" s="76" t="s">
        <v>53</v>
      </c>
      <c r="BR29" s="26"/>
      <c r="BS29" s="26"/>
      <c r="BT29" s="114">
        <f t="shared" si="5"/>
        <v>0</v>
      </c>
      <c r="BU29" s="132"/>
      <c r="BW29" s="129" t="s">
        <v>60</v>
      </c>
      <c r="BX29" s="76" t="s">
        <v>53</v>
      </c>
      <c r="BY29" s="26"/>
      <c r="BZ29" s="26"/>
      <c r="CA29" s="114">
        <f t="shared" si="6"/>
        <v>0</v>
      </c>
      <c r="CB29" s="76" t="s">
        <v>53</v>
      </c>
      <c r="CC29" s="26"/>
      <c r="CD29" s="26"/>
      <c r="CE29" s="114">
        <f t="shared" si="7"/>
        <v>0</v>
      </c>
    </row>
    <row r="30" spans="2:83" ht="12.75">
      <c r="B30" s="110" t="s">
        <v>36</v>
      </c>
      <c r="C30" s="9"/>
      <c r="D30" s="10"/>
      <c r="E30" s="26"/>
      <c r="F30" s="11">
        <f t="shared" si="8"/>
        <v>0</v>
      </c>
      <c r="G30" s="10"/>
      <c r="H30" s="26"/>
      <c r="I30" s="11">
        <f t="shared" si="9"/>
        <v>0</v>
      </c>
      <c r="L30" s="110" t="s">
        <v>36</v>
      </c>
      <c r="M30" s="9"/>
      <c r="N30" s="10"/>
      <c r="O30" s="26"/>
      <c r="P30" s="11">
        <f t="shared" si="10"/>
        <v>0</v>
      </c>
      <c r="Q30" s="10"/>
      <c r="R30" s="26"/>
      <c r="S30" s="11">
        <f t="shared" si="11"/>
        <v>0</v>
      </c>
      <c r="V30" s="110" t="s">
        <v>36</v>
      </c>
      <c r="W30" s="9"/>
      <c r="X30" s="10"/>
      <c r="Y30" s="26"/>
      <c r="Z30" s="11">
        <f t="shared" si="12"/>
        <v>0</v>
      </c>
      <c r="AA30" s="10"/>
      <c r="AB30" s="26"/>
      <c r="AC30" s="11">
        <f t="shared" si="13"/>
        <v>0</v>
      </c>
      <c r="AF30" s="110" t="s">
        <v>36</v>
      </c>
      <c r="AG30" s="9"/>
      <c r="AH30" s="10"/>
      <c r="AI30" s="26"/>
      <c r="AJ30" s="11">
        <f t="shared" si="14"/>
        <v>0</v>
      </c>
      <c r="AK30" s="10"/>
      <c r="AL30" s="26"/>
      <c r="AM30" s="11">
        <f t="shared" si="15"/>
        <v>0</v>
      </c>
      <c r="AP30" s="129" t="s">
        <v>60</v>
      </c>
      <c r="AQ30" s="76" t="s">
        <v>53</v>
      </c>
      <c r="AR30" s="26"/>
      <c r="AS30" s="26"/>
      <c r="AT30" s="114">
        <f t="shared" si="0"/>
        <v>0</v>
      </c>
      <c r="AU30" s="76" t="s">
        <v>53</v>
      </c>
      <c r="AV30" s="26"/>
      <c r="AW30" s="26"/>
      <c r="AX30" s="114">
        <f t="shared" si="1"/>
        <v>0</v>
      </c>
      <c r="BA30" s="129" t="s">
        <v>60</v>
      </c>
      <c r="BB30" s="76" t="s">
        <v>53</v>
      </c>
      <c r="BC30" s="26"/>
      <c r="BD30" s="26"/>
      <c r="BE30" s="114">
        <f t="shared" si="2"/>
        <v>0</v>
      </c>
      <c r="BF30" s="76" t="s">
        <v>53</v>
      </c>
      <c r="BG30" s="26"/>
      <c r="BH30" s="26"/>
      <c r="BI30" s="114">
        <f t="shared" si="3"/>
        <v>0</v>
      </c>
      <c r="BJ30" s="132"/>
      <c r="BL30" s="129" t="s">
        <v>60</v>
      </c>
      <c r="BM30" s="76" t="s">
        <v>53</v>
      </c>
      <c r="BN30" s="26"/>
      <c r="BO30" s="26"/>
      <c r="BP30" s="114">
        <f t="shared" si="4"/>
        <v>0</v>
      </c>
      <c r="BQ30" s="76" t="s">
        <v>53</v>
      </c>
      <c r="BR30" s="26"/>
      <c r="BS30" s="26"/>
      <c r="BT30" s="114">
        <f t="shared" si="5"/>
        <v>0</v>
      </c>
      <c r="BU30" s="132"/>
      <c r="BW30" s="129" t="s">
        <v>60</v>
      </c>
      <c r="BX30" s="76" t="s">
        <v>53</v>
      </c>
      <c r="BY30" s="26"/>
      <c r="BZ30" s="26"/>
      <c r="CA30" s="114">
        <f t="shared" si="6"/>
        <v>0</v>
      </c>
      <c r="CB30" s="76" t="s">
        <v>53</v>
      </c>
      <c r="CC30" s="26"/>
      <c r="CD30" s="26"/>
      <c r="CE30" s="114">
        <f t="shared" si="7"/>
        <v>0</v>
      </c>
    </row>
    <row r="31" spans="2:83" ht="13.5" thickBot="1">
      <c r="B31" s="110" t="s">
        <v>101</v>
      </c>
      <c r="C31" s="3"/>
      <c r="D31" s="6"/>
      <c r="E31" s="24"/>
      <c r="F31" s="8">
        <f t="shared" si="8"/>
        <v>0</v>
      </c>
      <c r="G31" s="6"/>
      <c r="H31" s="24"/>
      <c r="I31" s="8">
        <f t="shared" si="9"/>
        <v>0</v>
      </c>
      <c r="L31" s="110" t="s">
        <v>101</v>
      </c>
      <c r="M31" s="3"/>
      <c r="N31" s="6"/>
      <c r="O31" s="24"/>
      <c r="P31" s="8">
        <f t="shared" si="10"/>
        <v>0</v>
      </c>
      <c r="Q31" s="6"/>
      <c r="R31" s="24"/>
      <c r="S31" s="8">
        <f t="shared" si="11"/>
        <v>0</v>
      </c>
      <c r="V31" s="110" t="s">
        <v>101</v>
      </c>
      <c r="W31" s="3"/>
      <c r="X31" s="6"/>
      <c r="Y31" s="24"/>
      <c r="Z31" s="8">
        <f t="shared" si="12"/>
        <v>0</v>
      </c>
      <c r="AA31" s="6"/>
      <c r="AB31" s="24"/>
      <c r="AC31" s="8">
        <f t="shared" si="13"/>
        <v>0</v>
      </c>
      <c r="AF31" s="110" t="s">
        <v>101</v>
      </c>
      <c r="AG31" s="3"/>
      <c r="AH31" s="6"/>
      <c r="AI31" s="24"/>
      <c r="AJ31" s="8">
        <f t="shared" si="14"/>
        <v>0</v>
      </c>
      <c r="AK31" s="6"/>
      <c r="AL31" s="24"/>
      <c r="AM31" s="8">
        <f t="shared" si="15"/>
        <v>0</v>
      </c>
      <c r="AP31" s="130" t="s">
        <v>59</v>
      </c>
      <c r="AQ31" s="76" t="s">
        <v>53</v>
      </c>
      <c r="AR31" s="26"/>
      <c r="AS31" s="26"/>
      <c r="AT31" s="114">
        <f t="shared" si="0"/>
        <v>0</v>
      </c>
      <c r="AU31" s="76" t="s">
        <v>53</v>
      </c>
      <c r="AV31" s="26"/>
      <c r="AW31" s="26"/>
      <c r="AX31" s="114">
        <f t="shared" si="1"/>
        <v>0</v>
      </c>
      <c r="BA31" s="130" t="s">
        <v>59</v>
      </c>
      <c r="BB31" s="76" t="s">
        <v>53</v>
      </c>
      <c r="BC31" s="26"/>
      <c r="BD31" s="26"/>
      <c r="BE31" s="114">
        <f t="shared" si="2"/>
        <v>0</v>
      </c>
      <c r="BF31" s="76" t="s">
        <v>53</v>
      </c>
      <c r="BG31" s="26"/>
      <c r="BH31" s="26"/>
      <c r="BI31" s="114">
        <f t="shared" si="3"/>
        <v>0</v>
      </c>
      <c r="BJ31" s="132"/>
      <c r="BL31" s="130" t="s">
        <v>59</v>
      </c>
      <c r="BM31" s="76" t="s">
        <v>53</v>
      </c>
      <c r="BN31" s="26"/>
      <c r="BO31" s="26"/>
      <c r="BP31" s="114">
        <f t="shared" si="4"/>
        <v>0</v>
      </c>
      <c r="BQ31" s="76" t="s">
        <v>53</v>
      </c>
      <c r="BR31" s="26"/>
      <c r="BS31" s="26"/>
      <c r="BT31" s="114">
        <f t="shared" si="5"/>
        <v>0</v>
      </c>
      <c r="BU31" s="132"/>
      <c r="BW31" s="130" t="s">
        <v>59</v>
      </c>
      <c r="BX31" s="76" t="s">
        <v>53</v>
      </c>
      <c r="BY31" s="26"/>
      <c r="BZ31" s="26"/>
      <c r="CA31" s="114">
        <f t="shared" si="6"/>
        <v>0</v>
      </c>
      <c r="CB31" s="76" t="s">
        <v>53</v>
      </c>
      <c r="CC31" s="26"/>
      <c r="CD31" s="26"/>
      <c r="CE31" s="114">
        <f t="shared" si="7"/>
        <v>0</v>
      </c>
    </row>
    <row r="32" spans="2:83" ht="12.75">
      <c r="B32" s="112" t="s">
        <v>5</v>
      </c>
      <c r="C32" s="14"/>
      <c r="D32" s="15"/>
      <c r="E32" s="23"/>
      <c r="F32" s="20">
        <f t="shared" si="8"/>
        <v>0</v>
      </c>
      <c r="G32" s="15"/>
      <c r="H32" s="23"/>
      <c r="I32" s="20">
        <f t="shared" si="9"/>
        <v>0</v>
      </c>
      <c r="L32" s="112" t="s">
        <v>5</v>
      </c>
      <c r="M32" s="14"/>
      <c r="N32" s="15"/>
      <c r="O32" s="23"/>
      <c r="P32" s="20">
        <f t="shared" si="10"/>
        <v>0</v>
      </c>
      <c r="Q32" s="15"/>
      <c r="R32" s="23"/>
      <c r="S32" s="20">
        <f t="shared" si="11"/>
        <v>0</v>
      </c>
      <c r="V32" s="112" t="s">
        <v>5</v>
      </c>
      <c r="W32" s="14"/>
      <c r="X32" s="15"/>
      <c r="Y32" s="23"/>
      <c r="Z32" s="20">
        <f t="shared" si="12"/>
        <v>0</v>
      </c>
      <c r="AA32" s="15"/>
      <c r="AB32" s="23"/>
      <c r="AC32" s="20">
        <f t="shared" si="13"/>
        <v>0</v>
      </c>
      <c r="AF32" s="112" t="s">
        <v>5</v>
      </c>
      <c r="AG32" s="14"/>
      <c r="AH32" s="15"/>
      <c r="AI32" s="23"/>
      <c r="AJ32" s="20">
        <f t="shared" si="14"/>
        <v>0</v>
      </c>
      <c r="AK32" s="15"/>
      <c r="AL32" s="23"/>
      <c r="AM32" s="20">
        <f t="shared" si="15"/>
        <v>0</v>
      </c>
      <c r="AP32" s="69" t="s">
        <v>64</v>
      </c>
      <c r="AQ32" s="76" t="s">
        <v>53</v>
      </c>
      <c r="AR32" s="26"/>
      <c r="AS32" s="26"/>
      <c r="AT32" s="114">
        <f t="shared" si="0"/>
        <v>0</v>
      </c>
      <c r="AU32" s="76" t="s">
        <v>53</v>
      </c>
      <c r="AV32" s="26"/>
      <c r="AW32" s="26"/>
      <c r="AX32" s="114">
        <f t="shared" si="1"/>
        <v>0</v>
      </c>
      <c r="BA32" s="69" t="s">
        <v>64</v>
      </c>
      <c r="BB32" s="76" t="s">
        <v>53</v>
      </c>
      <c r="BC32" s="26"/>
      <c r="BD32" s="26"/>
      <c r="BE32" s="114">
        <f t="shared" si="2"/>
        <v>0</v>
      </c>
      <c r="BF32" s="76" t="s">
        <v>53</v>
      </c>
      <c r="BG32" s="26"/>
      <c r="BH32" s="26"/>
      <c r="BI32" s="114">
        <f t="shared" si="3"/>
        <v>0</v>
      </c>
      <c r="BJ32" s="132"/>
      <c r="BL32" s="69" t="s">
        <v>64</v>
      </c>
      <c r="BM32" s="76" t="s">
        <v>53</v>
      </c>
      <c r="BN32" s="26"/>
      <c r="BO32" s="26"/>
      <c r="BP32" s="114">
        <f t="shared" si="4"/>
        <v>0</v>
      </c>
      <c r="BQ32" s="76" t="s">
        <v>53</v>
      </c>
      <c r="BR32" s="26"/>
      <c r="BS32" s="26"/>
      <c r="BT32" s="114">
        <f t="shared" si="5"/>
        <v>0</v>
      </c>
      <c r="BU32" s="132"/>
      <c r="BW32" s="69" t="s">
        <v>64</v>
      </c>
      <c r="BX32" s="76" t="s">
        <v>53</v>
      </c>
      <c r="BY32" s="26"/>
      <c r="BZ32" s="26"/>
      <c r="CA32" s="114">
        <f t="shared" si="6"/>
        <v>0</v>
      </c>
      <c r="CB32" s="76" t="s">
        <v>53</v>
      </c>
      <c r="CC32" s="26"/>
      <c r="CD32" s="26"/>
      <c r="CE32" s="114">
        <f t="shared" si="7"/>
        <v>0</v>
      </c>
    </row>
    <row r="33" spans="2:83" ht="13.5" thickBot="1">
      <c r="B33" s="111" t="s">
        <v>4</v>
      </c>
      <c r="C33" s="3"/>
      <c r="D33" s="6"/>
      <c r="E33" s="24"/>
      <c r="F33" s="8">
        <f t="shared" si="8"/>
        <v>0</v>
      </c>
      <c r="G33" s="6"/>
      <c r="H33" s="24"/>
      <c r="I33" s="8">
        <f t="shared" si="9"/>
        <v>0</v>
      </c>
      <c r="L33" s="111" t="s">
        <v>4</v>
      </c>
      <c r="M33" s="3"/>
      <c r="N33" s="6"/>
      <c r="O33" s="24"/>
      <c r="P33" s="8">
        <f t="shared" si="10"/>
        <v>0</v>
      </c>
      <c r="Q33" s="6"/>
      <c r="R33" s="24"/>
      <c r="S33" s="8">
        <f t="shared" si="11"/>
        <v>0</v>
      </c>
      <c r="V33" s="111" t="s">
        <v>4</v>
      </c>
      <c r="W33" s="3"/>
      <c r="X33" s="6"/>
      <c r="Y33" s="24"/>
      <c r="Z33" s="8">
        <f t="shared" si="12"/>
        <v>0</v>
      </c>
      <c r="AA33" s="6"/>
      <c r="AB33" s="24"/>
      <c r="AC33" s="8">
        <f t="shared" si="13"/>
        <v>0</v>
      </c>
      <c r="AF33" s="111" t="s">
        <v>4</v>
      </c>
      <c r="AG33" s="3"/>
      <c r="AH33" s="6"/>
      <c r="AI33" s="24"/>
      <c r="AJ33" s="8">
        <f t="shared" si="14"/>
        <v>0</v>
      </c>
      <c r="AK33" s="6"/>
      <c r="AL33" s="24"/>
      <c r="AM33" s="8">
        <f t="shared" si="15"/>
        <v>0</v>
      </c>
      <c r="AP33" s="69" t="s">
        <v>56</v>
      </c>
      <c r="AQ33" s="76" t="s">
        <v>53</v>
      </c>
      <c r="AR33" s="26"/>
      <c r="AS33" s="26"/>
      <c r="AT33" s="114">
        <f t="shared" si="0"/>
        <v>0</v>
      </c>
      <c r="AU33" s="76" t="s">
        <v>53</v>
      </c>
      <c r="AV33" s="26"/>
      <c r="AW33" s="26"/>
      <c r="AX33" s="114">
        <f t="shared" si="1"/>
        <v>0</v>
      </c>
      <c r="BA33" s="69" t="s">
        <v>56</v>
      </c>
      <c r="BB33" s="76" t="s">
        <v>53</v>
      </c>
      <c r="BC33" s="26"/>
      <c r="BD33" s="26"/>
      <c r="BE33" s="114">
        <f t="shared" si="2"/>
        <v>0</v>
      </c>
      <c r="BF33" s="76" t="s">
        <v>53</v>
      </c>
      <c r="BG33" s="26"/>
      <c r="BH33" s="26"/>
      <c r="BI33" s="114">
        <f t="shared" si="3"/>
        <v>0</v>
      </c>
      <c r="BJ33" s="132"/>
      <c r="BL33" s="69" t="s">
        <v>56</v>
      </c>
      <c r="BM33" s="76" t="s">
        <v>53</v>
      </c>
      <c r="BN33" s="26"/>
      <c r="BO33" s="26"/>
      <c r="BP33" s="114">
        <f t="shared" si="4"/>
        <v>0</v>
      </c>
      <c r="BQ33" s="76" t="s">
        <v>53</v>
      </c>
      <c r="BR33" s="26"/>
      <c r="BS33" s="26"/>
      <c r="BT33" s="114">
        <f t="shared" si="5"/>
        <v>0</v>
      </c>
      <c r="BU33" s="132"/>
      <c r="BW33" s="69" t="s">
        <v>56</v>
      </c>
      <c r="BX33" s="76" t="s">
        <v>53</v>
      </c>
      <c r="BY33" s="26"/>
      <c r="BZ33" s="26"/>
      <c r="CA33" s="114">
        <f t="shared" si="6"/>
        <v>0</v>
      </c>
      <c r="CB33" s="76" t="s">
        <v>53</v>
      </c>
      <c r="CC33" s="26"/>
      <c r="CD33" s="26"/>
      <c r="CE33" s="114">
        <f t="shared" si="7"/>
        <v>0</v>
      </c>
    </row>
    <row r="34" spans="2:83" ht="12.75">
      <c r="B34" s="112" t="s">
        <v>19</v>
      </c>
      <c r="C34" s="14"/>
      <c r="D34" s="15"/>
      <c r="E34" s="23"/>
      <c r="F34" s="20">
        <f t="shared" si="8"/>
        <v>0</v>
      </c>
      <c r="G34" s="15"/>
      <c r="H34" s="23"/>
      <c r="I34" s="20">
        <f t="shared" si="9"/>
        <v>0</v>
      </c>
      <c r="L34" s="112" t="s">
        <v>19</v>
      </c>
      <c r="M34" s="14"/>
      <c r="N34" s="15"/>
      <c r="O34" s="23"/>
      <c r="P34" s="20">
        <f t="shared" si="10"/>
        <v>0</v>
      </c>
      <c r="Q34" s="15"/>
      <c r="R34" s="23"/>
      <c r="S34" s="20">
        <f t="shared" si="11"/>
        <v>0</v>
      </c>
      <c r="V34" s="112" t="s">
        <v>19</v>
      </c>
      <c r="W34" s="14"/>
      <c r="X34" s="15"/>
      <c r="Y34" s="23"/>
      <c r="Z34" s="20">
        <f t="shared" si="12"/>
        <v>0</v>
      </c>
      <c r="AA34" s="15"/>
      <c r="AB34" s="23"/>
      <c r="AC34" s="20">
        <f t="shared" si="13"/>
        <v>0</v>
      </c>
      <c r="AF34" s="112" t="s">
        <v>19</v>
      </c>
      <c r="AG34" s="14"/>
      <c r="AH34" s="15"/>
      <c r="AI34" s="23"/>
      <c r="AJ34" s="20">
        <f t="shared" si="14"/>
        <v>0</v>
      </c>
      <c r="AK34" s="15"/>
      <c r="AL34" s="23"/>
      <c r="AM34" s="20">
        <f t="shared" si="15"/>
        <v>0</v>
      </c>
      <c r="AP34" s="69" t="s">
        <v>57</v>
      </c>
      <c r="AQ34" s="76" t="s">
        <v>53</v>
      </c>
      <c r="AR34" s="26"/>
      <c r="AS34" s="26"/>
      <c r="AT34" s="114">
        <f t="shared" si="0"/>
        <v>0</v>
      </c>
      <c r="AU34" s="76" t="s">
        <v>53</v>
      </c>
      <c r="AV34" s="26"/>
      <c r="AW34" s="26"/>
      <c r="AX34" s="114">
        <f t="shared" si="1"/>
        <v>0</v>
      </c>
      <c r="BA34" s="69" t="s">
        <v>57</v>
      </c>
      <c r="BB34" s="76" t="s">
        <v>53</v>
      </c>
      <c r="BC34" s="26"/>
      <c r="BD34" s="26"/>
      <c r="BE34" s="114">
        <f t="shared" si="2"/>
        <v>0</v>
      </c>
      <c r="BF34" s="76" t="s">
        <v>53</v>
      </c>
      <c r="BG34" s="26"/>
      <c r="BH34" s="26"/>
      <c r="BI34" s="114">
        <f t="shared" si="3"/>
        <v>0</v>
      </c>
      <c r="BJ34" s="132"/>
      <c r="BL34" s="69" t="s">
        <v>57</v>
      </c>
      <c r="BM34" s="76" t="s">
        <v>53</v>
      </c>
      <c r="BN34" s="26"/>
      <c r="BO34" s="26"/>
      <c r="BP34" s="114">
        <f t="shared" si="4"/>
        <v>0</v>
      </c>
      <c r="BQ34" s="76" t="s">
        <v>53</v>
      </c>
      <c r="BR34" s="26"/>
      <c r="BS34" s="26"/>
      <c r="BT34" s="114">
        <f t="shared" si="5"/>
        <v>0</v>
      </c>
      <c r="BU34" s="132"/>
      <c r="BW34" s="69" t="s">
        <v>57</v>
      </c>
      <c r="BX34" s="76" t="s">
        <v>53</v>
      </c>
      <c r="BY34" s="26"/>
      <c r="BZ34" s="26"/>
      <c r="CA34" s="114">
        <f t="shared" si="6"/>
        <v>0</v>
      </c>
      <c r="CB34" s="76" t="s">
        <v>53</v>
      </c>
      <c r="CC34" s="26"/>
      <c r="CD34" s="26"/>
      <c r="CE34" s="114">
        <f t="shared" si="7"/>
        <v>0</v>
      </c>
    </row>
    <row r="35" spans="2:83" ht="13.5" thickBot="1">
      <c r="B35" s="111" t="s">
        <v>19</v>
      </c>
      <c r="C35" s="3"/>
      <c r="D35" s="6"/>
      <c r="E35" s="24"/>
      <c r="F35" s="8">
        <f t="shared" si="8"/>
        <v>0</v>
      </c>
      <c r="G35" s="6"/>
      <c r="H35" s="24"/>
      <c r="I35" s="8">
        <f t="shared" si="9"/>
        <v>0</v>
      </c>
      <c r="L35" s="111" t="s">
        <v>19</v>
      </c>
      <c r="M35" s="3"/>
      <c r="N35" s="6"/>
      <c r="O35" s="24"/>
      <c r="P35" s="8">
        <f t="shared" si="10"/>
        <v>0</v>
      </c>
      <c r="Q35" s="6"/>
      <c r="R35" s="24"/>
      <c r="S35" s="8">
        <f t="shared" si="11"/>
        <v>0</v>
      </c>
      <c r="V35" s="111" t="s">
        <v>19</v>
      </c>
      <c r="W35" s="3"/>
      <c r="X35" s="6"/>
      <c r="Y35" s="24"/>
      <c r="Z35" s="8">
        <f t="shared" si="12"/>
        <v>0</v>
      </c>
      <c r="AA35" s="6"/>
      <c r="AB35" s="24"/>
      <c r="AC35" s="8">
        <f t="shared" si="13"/>
        <v>0</v>
      </c>
      <c r="AF35" s="111" t="s">
        <v>19</v>
      </c>
      <c r="AG35" s="3"/>
      <c r="AH35" s="6"/>
      <c r="AI35" s="24"/>
      <c r="AJ35" s="8">
        <f t="shared" si="14"/>
        <v>0</v>
      </c>
      <c r="AK35" s="6"/>
      <c r="AL35" s="24"/>
      <c r="AM35" s="8">
        <f t="shared" si="15"/>
        <v>0</v>
      </c>
      <c r="AP35" s="73" t="s">
        <v>58</v>
      </c>
      <c r="AQ35" s="77" t="s">
        <v>53</v>
      </c>
      <c r="AR35" s="78"/>
      <c r="AS35" s="78"/>
      <c r="AT35" s="116">
        <f t="shared" si="0"/>
        <v>0</v>
      </c>
      <c r="AU35" s="77" t="s">
        <v>53</v>
      </c>
      <c r="AV35" s="78"/>
      <c r="AW35" s="78"/>
      <c r="AX35" s="116">
        <f t="shared" si="1"/>
        <v>0</v>
      </c>
      <c r="BA35" s="73" t="s">
        <v>58</v>
      </c>
      <c r="BB35" s="77" t="s">
        <v>53</v>
      </c>
      <c r="BC35" s="78"/>
      <c r="BD35" s="78"/>
      <c r="BE35" s="116">
        <f t="shared" si="2"/>
        <v>0</v>
      </c>
      <c r="BF35" s="77" t="s">
        <v>53</v>
      </c>
      <c r="BG35" s="78"/>
      <c r="BH35" s="78"/>
      <c r="BI35" s="116">
        <f t="shared" si="3"/>
        <v>0</v>
      </c>
      <c r="BJ35" s="132"/>
      <c r="BL35" s="73" t="s">
        <v>58</v>
      </c>
      <c r="BM35" s="77" t="s">
        <v>53</v>
      </c>
      <c r="BN35" s="78"/>
      <c r="BO35" s="78"/>
      <c r="BP35" s="116">
        <f t="shared" si="4"/>
        <v>0</v>
      </c>
      <c r="BQ35" s="77" t="s">
        <v>53</v>
      </c>
      <c r="BR35" s="78"/>
      <c r="BS35" s="78"/>
      <c r="BT35" s="116">
        <f t="shared" si="5"/>
        <v>0</v>
      </c>
      <c r="BU35" s="132"/>
      <c r="BW35" s="73" t="s">
        <v>58</v>
      </c>
      <c r="BX35" s="77" t="s">
        <v>53</v>
      </c>
      <c r="BY35" s="78"/>
      <c r="BZ35" s="78"/>
      <c r="CA35" s="116">
        <f t="shared" si="6"/>
        <v>0</v>
      </c>
      <c r="CB35" s="77" t="s">
        <v>53</v>
      </c>
      <c r="CC35" s="78"/>
      <c r="CD35" s="78"/>
      <c r="CE35" s="116">
        <f t="shared" si="7"/>
        <v>0</v>
      </c>
    </row>
    <row r="36" spans="2:83" ht="12.75">
      <c r="B36" s="112" t="s">
        <v>6</v>
      </c>
      <c r="C36" s="14"/>
      <c r="D36" s="15"/>
      <c r="E36" s="23"/>
      <c r="F36" s="20">
        <f t="shared" si="8"/>
        <v>0</v>
      </c>
      <c r="G36" s="15"/>
      <c r="H36" s="23"/>
      <c r="I36" s="20">
        <f t="shared" si="9"/>
        <v>0</v>
      </c>
      <c r="L36" s="112" t="s">
        <v>6</v>
      </c>
      <c r="M36" s="14"/>
      <c r="N36" s="15"/>
      <c r="O36" s="23"/>
      <c r="P36" s="20">
        <f t="shared" si="10"/>
        <v>0</v>
      </c>
      <c r="Q36" s="15"/>
      <c r="R36" s="23"/>
      <c r="S36" s="20">
        <f t="shared" si="11"/>
        <v>0</v>
      </c>
      <c r="V36" s="112" t="s">
        <v>6</v>
      </c>
      <c r="W36" s="14"/>
      <c r="X36" s="15"/>
      <c r="Y36" s="23"/>
      <c r="Z36" s="20">
        <f t="shared" si="12"/>
        <v>0</v>
      </c>
      <c r="AA36" s="15"/>
      <c r="AB36" s="23"/>
      <c r="AC36" s="20">
        <f t="shared" si="13"/>
        <v>0</v>
      </c>
      <c r="AF36" s="112" t="s">
        <v>6</v>
      </c>
      <c r="AG36" s="14"/>
      <c r="AH36" s="15"/>
      <c r="AI36" s="23"/>
      <c r="AJ36" s="20">
        <f t="shared" si="14"/>
        <v>0</v>
      </c>
      <c r="AK36" s="15"/>
      <c r="AL36" s="23"/>
      <c r="AM36" s="20">
        <f t="shared" si="15"/>
        <v>0</v>
      </c>
      <c r="AP36" s="70" t="s">
        <v>61</v>
      </c>
      <c r="AQ36" s="83" t="s">
        <v>53</v>
      </c>
      <c r="AR36" s="23"/>
      <c r="AS36" s="23"/>
      <c r="AT36" s="117">
        <f t="shared" si="0"/>
        <v>0</v>
      </c>
      <c r="AU36" s="83" t="s">
        <v>53</v>
      </c>
      <c r="AV36" s="23"/>
      <c r="AW36" s="23"/>
      <c r="AX36" s="117">
        <f t="shared" si="1"/>
        <v>0</v>
      </c>
      <c r="BA36" s="70" t="s">
        <v>61</v>
      </c>
      <c r="BB36" s="83" t="s">
        <v>53</v>
      </c>
      <c r="BC36" s="23"/>
      <c r="BD36" s="23"/>
      <c r="BE36" s="117">
        <f t="shared" si="2"/>
        <v>0</v>
      </c>
      <c r="BF36" s="83" t="s">
        <v>53</v>
      </c>
      <c r="BG36" s="23"/>
      <c r="BH36" s="23"/>
      <c r="BI36" s="117">
        <f t="shared" si="3"/>
        <v>0</v>
      </c>
      <c r="BJ36" s="132"/>
      <c r="BL36" s="70" t="s">
        <v>61</v>
      </c>
      <c r="BM36" s="83" t="s">
        <v>53</v>
      </c>
      <c r="BN36" s="23"/>
      <c r="BO36" s="23"/>
      <c r="BP36" s="117">
        <f t="shared" si="4"/>
        <v>0</v>
      </c>
      <c r="BQ36" s="83" t="s">
        <v>53</v>
      </c>
      <c r="BR36" s="23"/>
      <c r="BS36" s="23"/>
      <c r="BT36" s="117">
        <f t="shared" si="5"/>
        <v>0</v>
      </c>
      <c r="BU36" s="132"/>
      <c r="BW36" s="70" t="s">
        <v>61</v>
      </c>
      <c r="BX36" s="83" t="s">
        <v>53</v>
      </c>
      <c r="BY36" s="23"/>
      <c r="BZ36" s="23"/>
      <c r="CA36" s="117">
        <f t="shared" si="6"/>
        <v>0</v>
      </c>
      <c r="CB36" s="83" t="s">
        <v>53</v>
      </c>
      <c r="CC36" s="23"/>
      <c r="CD36" s="23"/>
      <c r="CE36" s="117">
        <f t="shared" si="7"/>
        <v>0</v>
      </c>
    </row>
    <row r="37" spans="2:83" ht="12.75">
      <c r="B37" s="95" t="s">
        <v>7</v>
      </c>
      <c r="C37" s="9"/>
      <c r="D37" s="10"/>
      <c r="E37" s="26"/>
      <c r="F37" s="11">
        <f t="shared" si="8"/>
        <v>0</v>
      </c>
      <c r="G37" s="10"/>
      <c r="H37" s="26"/>
      <c r="I37" s="11">
        <f t="shared" si="9"/>
        <v>0</v>
      </c>
      <c r="L37" s="95" t="s">
        <v>7</v>
      </c>
      <c r="M37" s="9"/>
      <c r="N37" s="10"/>
      <c r="O37" s="26"/>
      <c r="P37" s="11">
        <f t="shared" si="10"/>
        <v>0</v>
      </c>
      <c r="Q37" s="10"/>
      <c r="R37" s="26"/>
      <c r="S37" s="11">
        <f t="shared" si="11"/>
        <v>0</v>
      </c>
      <c r="V37" s="95" t="s">
        <v>7</v>
      </c>
      <c r="W37" s="9"/>
      <c r="X37" s="10"/>
      <c r="Y37" s="26"/>
      <c r="Z37" s="11">
        <f t="shared" si="12"/>
        <v>0</v>
      </c>
      <c r="AA37" s="10"/>
      <c r="AB37" s="26"/>
      <c r="AC37" s="11">
        <f t="shared" si="13"/>
        <v>0</v>
      </c>
      <c r="AF37" s="95" t="s">
        <v>7</v>
      </c>
      <c r="AG37" s="9"/>
      <c r="AH37" s="10"/>
      <c r="AI37" s="26"/>
      <c r="AJ37" s="11">
        <f t="shared" si="14"/>
        <v>0</v>
      </c>
      <c r="AK37" s="10"/>
      <c r="AL37" s="26"/>
      <c r="AM37" s="11">
        <f t="shared" si="15"/>
        <v>0</v>
      </c>
      <c r="AP37" s="74" t="s">
        <v>62</v>
      </c>
      <c r="AQ37" s="76" t="s">
        <v>53</v>
      </c>
      <c r="AR37" s="26"/>
      <c r="AS37" s="26"/>
      <c r="AT37" s="114">
        <f t="shared" si="0"/>
        <v>0</v>
      </c>
      <c r="AU37" s="76" t="s">
        <v>53</v>
      </c>
      <c r="AV37" s="26"/>
      <c r="AW37" s="26"/>
      <c r="AX37" s="114">
        <f t="shared" si="1"/>
        <v>0</v>
      </c>
      <c r="BA37" s="74" t="s">
        <v>62</v>
      </c>
      <c r="BB37" s="76" t="s">
        <v>53</v>
      </c>
      <c r="BC37" s="26"/>
      <c r="BD37" s="26"/>
      <c r="BE37" s="114">
        <f t="shared" si="2"/>
        <v>0</v>
      </c>
      <c r="BF37" s="76" t="s">
        <v>53</v>
      </c>
      <c r="BG37" s="26"/>
      <c r="BH37" s="26"/>
      <c r="BI37" s="114">
        <f t="shared" si="3"/>
        <v>0</v>
      </c>
      <c r="BJ37" s="132"/>
      <c r="BL37" s="74" t="s">
        <v>62</v>
      </c>
      <c r="BM37" s="76" t="s">
        <v>53</v>
      </c>
      <c r="BN37" s="26"/>
      <c r="BO37" s="26"/>
      <c r="BP37" s="114">
        <f t="shared" si="4"/>
        <v>0</v>
      </c>
      <c r="BQ37" s="76" t="s">
        <v>53</v>
      </c>
      <c r="BR37" s="26"/>
      <c r="BS37" s="26"/>
      <c r="BT37" s="114">
        <f t="shared" si="5"/>
        <v>0</v>
      </c>
      <c r="BU37" s="132"/>
      <c r="BW37" s="74" t="s">
        <v>62</v>
      </c>
      <c r="BX37" s="76" t="s">
        <v>53</v>
      </c>
      <c r="BY37" s="26"/>
      <c r="BZ37" s="26"/>
      <c r="CA37" s="114">
        <f t="shared" si="6"/>
        <v>0</v>
      </c>
      <c r="CB37" s="76" t="s">
        <v>53</v>
      </c>
      <c r="CC37" s="26"/>
      <c r="CD37" s="26"/>
      <c r="CE37" s="114">
        <f t="shared" si="7"/>
        <v>0</v>
      </c>
    </row>
    <row r="38" spans="2:83" ht="12.75">
      <c r="B38" s="95" t="s">
        <v>8</v>
      </c>
      <c r="C38" s="9"/>
      <c r="D38" s="10"/>
      <c r="E38" s="26"/>
      <c r="F38" s="11">
        <f t="shared" si="8"/>
        <v>0</v>
      </c>
      <c r="G38" s="10"/>
      <c r="H38" s="26"/>
      <c r="I38" s="11">
        <f t="shared" si="9"/>
        <v>0</v>
      </c>
      <c r="L38" s="95" t="s">
        <v>8</v>
      </c>
      <c r="M38" s="9"/>
      <c r="N38" s="10"/>
      <c r="O38" s="26"/>
      <c r="P38" s="11">
        <f t="shared" si="10"/>
        <v>0</v>
      </c>
      <c r="Q38" s="10"/>
      <c r="R38" s="26"/>
      <c r="S38" s="11">
        <f t="shared" si="11"/>
        <v>0</v>
      </c>
      <c r="V38" s="95" t="s">
        <v>8</v>
      </c>
      <c r="W38" s="9"/>
      <c r="X38" s="10"/>
      <c r="Y38" s="26"/>
      <c r="Z38" s="11">
        <f t="shared" si="12"/>
        <v>0</v>
      </c>
      <c r="AA38" s="10"/>
      <c r="AB38" s="26"/>
      <c r="AC38" s="11">
        <f t="shared" si="13"/>
        <v>0</v>
      </c>
      <c r="AF38" s="95" t="s">
        <v>8</v>
      </c>
      <c r="AG38" s="9"/>
      <c r="AH38" s="10"/>
      <c r="AI38" s="26"/>
      <c r="AJ38" s="11">
        <f t="shared" si="14"/>
        <v>0</v>
      </c>
      <c r="AK38" s="10"/>
      <c r="AL38" s="26"/>
      <c r="AM38" s="11">
        <f t="shared" si="15"/>
        <v>0</v>
      </c>
      <c r="AP38" s="74" t="s">
        <v>63</v>
      </c>
      <c r="AQ38" s="76" t="s">
        <v>53</v>
      </c>
      <c r="AR38" s="26"/>
      <c r="AS38" s="26"/>
      <c r="AT38" s="114">
        <f t="shared" si="0"/>
        <v>0</v>
      </c>
      <c r="AU38" s="76" t="s">
        <v>53</v>
      </c>
      <c r="AV38" s="26"/>
      <c r="AW38" s="26"/>
      <c r="AX38" s="114">
        <f t="shared" si="1"/>
        <v>0</v>
      </c>
      <c r="BA38" s="74" t="s">
        <v>63</v>
      </c>
      <c r="BB38" s="76" t="s">
        <v>53</v>
      </c>
      <c r="BC38" s="26"/>
      <c r="BD38" s="26"/>
      <c r="BE38" s="114">
        <f t="shared" si="2"/>
        <v>0</v>
      </c>
      <c r="BF38" s="76" t="s">
        <v>53</v>
      </c>
      <c r="BG38" s="26"/>
      <c r="BH38" s="26"/>
      <c r="BI38" s="114">
        <f t="shared" si="3"/>
        <v>0</v>
      </c>
      <c r="BJ38" s="132"/>
      <c r="BL38" s="74" t="s">
        <v>63</v>
      </c>
      <c r="BM38" s="76" t="s">
        <v>53</v>
      </c>
      <c r="BN38" s="26"/>
      <c r="BO38" s="26"/>
      <c r="BP38" s="114">
        <f t="shared" si="4"/>
        <v>0</v>
      </c>
      <c r="BQ38" s="76" t="s">
        <v>53</v>
      </c>
      <c r="BR38" s="26"/>
      <c r="BS38" s="26"/>
      <c r="BT38" s="114">
        <f t="shared" si="5"/>
        <v>0</v>
      </c>
      <c r="BU38" s="132"/>
      <c r="BW38" s="74" t="s">
        <v>63</v>
      </c>
      <c r="BX38" s="76" t="s">
        <v>53</v>
      </c>
      <c r="BY38" s="26"/>
      <c r="BZ38" s="26"/>
      <c r="CA38" s="114">
        <f t="shared" si="6"/>
        <v>0</v>
      </c>
      <c r="CB38" s="76" t="s">
        <v>53</v>
      </c>
      <c r="CC38" s="26"/>
      <c r="CD38" s="26"/>
      <c r="CE38" s="114">
        <f t="shared" si="7"/>
        <v>0</v>
      </c>
    </row>
    <row r="39" spans="2:83" ht="12.75">
      <c r="B39" s="95" t="s">
        <v>9</v>
      </c>
      <c r="C39" s="9"/>
      <c r="D39" s="10"/>
      <c r="E39" s="26"/>
      <c r="F39" s="11">
        <f t="shared" si="8"/>
        <v>0</v>
      </c>
      <c r="G39" s="10"/>
      <c r="H39" s="26"/>
      <c r="I39" s="11">
        <f t="shared" si="9"/>
        <v>0</v>
      </c>
      <c r="L39" s="95" t="s">
        <v>9</v>
      </c>
      <c r="M39" s="9"/>
      <c r="N39" s="10"/>
      <c r="O39" s="26"/>
      <c r="P39" s="11">
        <f t="shared" si="10"/>
        <v>0</v>
      </c>
      <c r="Q39" s="10"/>
      <c r="R39" s="26"/>
      <c r="S39" s="11">
        <f t="shared" si="11"/>
        <v>0</v>
      </c>
      <c r="V39" s="95" t="s">
        <v>9</v>
      </c>
      <c r="W39" s="9"/>
      <c r="X39" s="10"/>
      <c r="Y39" s="26"/>
      <c r="Z39" s="11">
        <f t="shared" si="12"/>
        <v>0</v>
      </c>
      <c r="AA39" s="10"/>
      <c r="AB39" s="26"/>
      <c r="AC39" s="11">
        <f t="shared" si="13"/>
        <v>0</v>
      </c>
      <c r="AF39" s="95" t="s">
        <v>9</v>
      </c>
      <c r="AG39" s="9"/>
      <c r="AH39" s="10"/>
      <c r="AI39" s="26"/>
      <c r="AJ39" s="11">
        <f t="shared" si="14"/>
        <v>0</v>
      </c>
      <c r="AK39" s="10"/>
      <c r="AL39" s="26"/>
      <c r="AM39" s="11">
        <f t="shared" si="15"/>
        <v>0</v>
      </c>
      <c r="AP39" s="74" t="s">
        <v>66</v>
      </c>
      <c r="AQ39" s="76" t="s">
        <v>53</v>
      </c>
      <c r="AR39" s="26"/>
      <c r="AS39" s="26"/>
      <c r="AT39" s="114">
        <f t="shared" si="0"/>
        <v>0</v>
      </c>
      <c r="AU39" s="76" t="s">
        <v>53</v>
      </c>
      <c r="AV39" s="26"/>
      <c r="AW39" s="26"/>
      <c r="AX39" s="114">
        <f t="shared" si="1"/>
        <v>0</v>
      </c>
      <c r="BA39" s="74" t="s">
        <v>66</v>
      </c>
      <c r="BB39" s="76" t="s">
        <v>53</v>
      </c>
      <c r="BC39" s="26"/>
      <c r="BD39" s="26"/>
      <c r="BE39" s="114">
        <f t="shared" si="2"/>
        <v>0</v>
      </c>
      <c r="BF39" s="76" t="s">
        <v>53</v>
      </c>
      <c r="BG39" s="26"/>
      <c r="BH39" s="26"/>
      <c r="BI39" s="114">
        <f t="shared" si="3"/>
        <v>0</v>
      </c>
      <c r="BJ39" s="132"/>
      <c r="BL39" s="74" t="s">
        <v>66</v>
      </c>
      <c r="BM39" s="76" t="s">
        <v>53</v>
      </c>
      <c r="BN39" s="26"/>
      <c r="BO39" s="26"/>
      <c r="BP39" s="114">
        <f t="shared" si="4"/>
        <v>0</v>
      </c>
      <c r="BQ39" s="76" t="s">
        <v>53</v>
      </c>
      <c r="BR39" s="26"/>
      <c r="BS39" s="26"/>
      <c r="BT39" s="114">
        <f t="shared" si="5"/>
        <v>0</v>
      </c>
      <c r="BU39" s="132"/>
      <c r="BW39" s="74" t="s">
        <v>66</v>
      </c>
      <c r="BX39" s="76" t="s">
        <v>53</v>
      </c>
      <c r="BY39" s="26"/>
      <c r="BZ39" s="26"/>
      <c r="CA39" s="114">
        <f t="shared" si="6"/>
        <v>0</v>
      </c>
      <c r="CB39" s="76" t="s">
        <v>53</v>
      </c>
      <c r="CC39" s="26"/>
      <c r="CD39" s="26"/>
      <c r="CE39" s="114">
        <f t="shared" si="7"/>
        <v>0</v>
      </c>
    </row>
    <row r="40" spans="2:83" ht="13.5" thickBot="1">
      <c r="B40" s="111" t="s">
        <v>10</v>
      </c>
      <c r="C40" s="3"/>
      <c r="D40" s="6"/>
      <c r="E40" s="24"/>
      <c r="F40" s="8">
        <f t="shared" si="8"/>
        <v>0</v>
      </c>
      <c r="G40" s="6"/>
      <c r="H40" s="24"/>
      <c r="I40" s="8">
        <f t="shared" si="9"/>
        <v>0</v>
      </c>
      <c r="L40" s="111" t="s">
        <v>10</v>
      </c>
      <c r="M40" s="3"/>
      <c r="N40" s="6"/>
      <c r="O40" s="24"/>
      <c r="P40" s="8">
        <f t="shared" si="10"/>
        <v>0</v>
      </c>
      <c r="Q40" s="6"/>
      <c r="R40" s="24"/>
      <c r="S40" s="8">
        <f t="shared" si="11"/>
        <v>0</v>
      </c>
      <c r="V40" s="111" t="s">
        <v>10</v>
      </c>
      <c r="W40" s="3"/>
      <c r="X40" s="6"/>
      <c r="Y40" s="24"/>
      <c r="Z40" s="8">
        <f t="shared" si="12"/>
        <v>0</v>
      </c>
      <c r="AA40" s="6"/>
      <c r="AB40" s="24"/>
      <c r="AC40" s="8">
        <f t="shared" si="13"/>
        <v>0</v>
      </c>
      <c r="AF40" s="111" t="s">
        <v>10</v>
      </c>
      <c r="AG40" s="3"/>
      <c r="AH40" s="6"/>
      <c r="AI40" s="24"/>
      <c r="AJ40" s="8">
        <f t="shared" si="14"/>
        <v>0</v>
      </c>
      <c r="AK40" s="6"/>
      <c r="AL40" s="24"/>
      <c r="AM40" s="8">
        <f t="shared" si="15"/>
        <v>0</v>
      </c>
      <c r="AP40" s="74" t="s">
        <v>108</v>
      </c>
      <c r="AQ40" s="76" t="s">
        <v>53</v>
      </c>
      <c r="AR40" s="26"/>
      <c r="AS40" s="26"/>
      <c r="AT40" s="114">
        <f t="shared" si="0"/>
        <v>0</v>
      </c>
      <c r="AU40" s="76" t="s">
        <v>53</v>
      </c>
      <c r="AV40" s="26"/>
      <c r="AW40" s="26"/>
      <c r="AX40" s="114">
        <f t="shared" si="1"/>
        <v>0</v>
      </c>
      <c r="BA40" s="74" t="s">
        <v>108</v>
      </c>
      <c r="BB40" s="76" t="s">
        <v>53</v>
      </c>
      <c r="BC40" s="26"/>
      <c r="BD40" s="26"/>
      <c r="BE40" s="114">
        <f t="shared" si="2"/>
        <v>0</v>
      </c>
      <c r="BF40" s="76" t="s">
        <v>53</v>
      </c>
      <c r="BG40" s="26"/>
      <c r="BH40" s="26"/>
      <c r="BI40" s="114">
        <f t="shared" si="3"/>
        <v>0</v>
      </c>
      <c r="BJ40" s="132"/>
      <c r="BL40" s="74" t="s">
        <v>108</v>
      </c>
      <c r="BM40" s="76" t="s">
        <v>53</v>
      </c>
      <c r="BN40" s="26"/>
      <c r="BO40" s="26"/>
      <c r="BP40" s="114">
        <f t="shared" si="4"/>
        <v>0</v>
      </c>
      <c r="BQ40" s="76" t="s">
        <v>53</v>
      </c>
      <c r="BR40" s="26"/>
      <c r="BS40" s="26"/>
      <c r="BT40" s="114">
        <f t="shared" si="5"/>
        <v>0</v>
      </c>
      <c r="BU40" s="132"/>
      <c r="BW40" s="74" t="s">
        <v>108</v>
      </c>
      <c r="BX40" s="76" t="s">
        <v>53</v>
      </c>
      <c r="BY40" s="26"/>
      <c r="BZ40" s="26"/>
      <c r="CA40" s="114">
        <f t="shared" si="6"/>
        <v>0</v>
      </c>
      <c r="CB40" s="76" t="s">
        <v>53</v>
      </c>
      <c r="CC40" s="26"/>
      <c r="CD40" s="26"/>
      <c r="CE40" s="114">
        <f t="shared" si="7"/>
        <v>0</v>
      </c>
    </row>
    <row r="41" spans="2:83" ht="12.75">
      <c r="B41" s="112" t="s">
        <v>102</v>
      </c>
      <c r="C41" s="14"/>
      <c r="D41" s="15"/>
      <c r="E41" s="23"/>
      <c r="F41" s="20">
        <f t="shared" si="8"/>
        <v>0</v>
      </c>
      <c r="G41" s="15"/>
      <c r="H41" s="23"/>
      <c r="I41" s="20">
        <f t="shared" si="9"/>
        <v>0</v>
      </c>
      <c r="L41" s="112" t="s">
        <v>102</v>
      </c>
      <c r="M41" s="14"/>
      <c r="N41" s="15"/>
      <c r="O41" s="23"/>
      <c r="P41" s="20">
        <f t="shared" si="10"/>
        <v>0</v>
      </c>
      <c r="Q41" s="15"/>
      <c r="R41" s="23"/>
      <c r="S41" s="20">
        <f t="shared" si="11"/>
        <v>0</v>
      </c>
      <c r="V41" s="112" t="s">
        <v>102</v>
      </c>
      <c r="W41" s="14"/>
      <c r="X41" s="15"/>
      <c r="Y41" s="23"/>
      <c r="Z41" s="20">
        <f t="shared" si="12"/>
        <v>0</v>
      </c>
      <c r="AA41" s="15"/>
      <c r="AB41" s="23"/>
      <c r="AC41" s="20">
        <f t="shared" si="13"/>
        <v>0</v>
      </c>
      <c r="AF41" s="112" t="s">
        <v>102</v>
      </c>
      <c r="AG41" s="14"/>
      <c r="AH41" s="15"/>
      <c r="AI41" s="23"/>
      <c r="AJ41" s="20">
        <f t="shared" si="14"/>
        <v>0</v>
      </c>
      <c r="AK41" s="15"/>
      <c r="AL41" s="23"/>
      <c r="AM41" s="20">
        <f t="shared" si="15"/>
        <v>0</v>
      </c>
      <c r="AP41" s="119" t="s">
        <v>65</v>
      </c>
      <c r="AQ41" s="76" t="s">
        <v>53</v>
      </c>
      <c r="AR41" s="26"/>
      <c r="AS41" s="26"/>
      <c r="AT41" s="114">
        <f t="shared" si="0"/>
        <v>0</v>
      </c>
      <c r="AU41" s="76" t="s">
        <v>53</v>
      </c>
      <c r="AV41" s="26"/>
      <c r="AW41" s="26"/>
      <c r="AX41" s="114">
        <f t="shared" si="1"/>
        <v>0</v>
      </c>
      <c r="BA41" s="119" t="s">
        <v>65</v>
      </c>
      <c r="BB41" s="76" t="s">
        <v>53</v>
      </c>
      <c r="BC41" s="26"/>
      <c r="BD41" s="26"/>
      <c r="BE41" s="114">
        <f t="shared" si="2"/>
        <v>0</v>
      </c>
      <c r="BF41" s="76" t="s">
        <v>53</v>
      </c>
      <c r="BG41" s="26"/>
      <c r="BH41" s="26"/>
      <c r="BI41" s="114">
        <f t="shared" si="3"/>
        <v>0</v>
      </c>
      <c r="BJ41" s="132"/>
      <c r="BL41" s="119" t="s">
        <v>65</v>
      </c>
      <c r="BM41" s="76" t="s">
        <v>53</v>
      </c>
      <c r="BN41" s="26"/>
      <c r="BO41" s="26"/>
      <c r="BP41" s="114">
        <f t="shared" si="4"/>
        <v>0</v>
      </c>
      <c r="BQ41" s="76" t="s">
        <v>53</v>
      </c>
      <c r="BR41" s="26"/>
      <c r="BS41" s="26"/>
      <c r="BT41" s="114">
        <f t="shared" si="5"/>
        <v>0</v>
      </c>
      <c r="BU41" s="132"/>
      <c r="BW41" s="119" t="s">
        <v>65</v>
      </c>
      <c r="BX41" s="76" t="s">
        <v>53</v>
      </c>
      <c r="BY41" s="26"/>
      <c r="BZ41" s="26"/>
      <c r="CA41" s="114">
        <f t="shared" si="6"/>
        <v>0</v>
      </c>
      <c r="CB41" s="76" t="s">
        <v>53</v>
      </c>
      <c r="CC41" s="26"/>
      <c r="CD41" s="26"/>
      <c r="CE41" s="114">
        <f t="shared" si="7"/>
        <v>0</v>
      </c>
    </row>
    <row r="42" spans="2:83" ht="13.5" thickBot="1">
      <c r="B42" s="95" t="s">
        <v>103</v>
      </c>
      <c r="C42" s="9"/>
      <c r="D42" s="10"/>
      <c r="E42" s="26"/>
      <c r="F42" s="11">
        <f t="shared" si="8"/>
        <v>0</v>
      </c>
      <c r="G42" s="10"/>
      <c r="H42" s="26"/>
      <c r="I42" s="11">
        <f t="shared" si="9"/>
        <v>0</v>
      </c>
      <c r="L42" s="95" t="s">
        <v>103</v>
      </c>
      <c r="M42" s="9"/>
      <c r="N42" s="10"/>
      <c r="O42" s="26"/>
      <c r="P42" s="11">
        <f t="shared" si="10"/>
        <v>0</v>
      </c>
      <c r="Q42" s="10"/>
      <c r="R42" s="26"/>
      <c r="S42" s="11">
        <f t="shared" si="11"/>
        <v>0</v>
      </c>
      <c r="V42" s="95" t="s">
        <v>103</v>
      </c>
      <c r="W42" s="9"/>
      <c r="X42" s="10"/>
      <c r="Y42" s="26"/>
      <c r="Z42" s="11">
        <f t="shared" si="12"/>
        <v>0</v>
      </c>
      <c r="AA42" s="10"/>
      <c r="AB42" s="26"/>
      <c r="AC42" s="11">
        <f t="shared" si="13"/>
        <v>0</v>
      </c>
      <c r="AF42" s="95" t="s">
        <v>103</v>
      </c>
      <c r="AG42" s="9"/>
      <c r="AH42" s="10"/>
      <c r="AI42" s="26"/>
      <c r="AJ42" s="11">
        <f t="shared" si="14"/>
        <v>0</v>
      </c>
      <c r="AK42" s="10"/>
      <c r="AL42" s="26"/>
      <c r="AM42" s="11">
        <f t="shared" si="15"/>
        <v>0</v>
      </c>
      <c r="AP42" s="120" t="s">
        <v>65</v>
      </c>
      <c r="AQ42" s="84" t="s">
        <v>53</v>
      </c>
      <c r="AR42" s="78"/>
      <c r="AS42" s="78"/>
      <c r="AT42" s="116">
        <f t="shared" si="0"/>
        <v>0</v>
      </c>
      <c r="AU42" s="84" t="s">
        <v>53</v>
      </c>
      <c r="AV42" s="78"/>
      <c r="AW42" s="78"/>
      <c r="AX42" s="116">
        <f t="shared" si="1"/>
        <v>0</v>
      </c>
      <c r="BA42" s="120" t="s">
        <v>65</v>
      </c>
      <c r="BB42" s="84" t="s">
        <v>53</v>
      </c>
      <c r="BC42" s="78"/>
      <c r="BD42" s="78"/>
      <c r="BE42" s="116">
        <f t="shared" si="2"/>
        <v>0</v>
      </c>
      <c r="BF42" s="84" t="s">
        <v>53</v>
      </c>
      <c r="BG42" s="78"/>
      <c r="BH42" s="78"/>
      <c r="BI42" s="116">
        <f t="shared" si="3"/>
        <v>0</v>
      </c>
      <c r="BJ42" s="132"/>
      <c r="BL42" s="120" t="s">
        <v>65</v>
      </c>
      <c r="BM42" s="84" t="s">
        <v>53</v>
      </c>
      <c r="BN42" s="78"/>
      <c r="BO42" s="78"/>
      <c r="BP42" s="116">
        <f t="shared" si="4"/>
        <v>0</v>
      </c>
      <c r="BQ42" s="84" t="s">
        <v>53</v>
      </c>
      <c r="BR42" s="78"/>
      <c r="BS42" s="78"/>
      <c r="BT42" s="116">
        <f t="shared" si="5"/>
        <v>0</v>
      </c>
      <c r="BU42" s="132"/>
      <c r="BW42" s="120" t="s">
        <v>65</v>
      </c>
      <c r="BX42" s="84" t="s">
        <v>53</v>
      </c>
      <c r="BY42" s="78"/>
      <c r="BZ42" s="78"/>
      <c r="CA42" s="116">
        <f t="shared" si="6"/>
        <v>0</v>
      </c>
      <c r="CB42" s="84" t="s">
        <v>53</v>
      </c>
      <c r="CC42" s="78"/>
      <c r="CD42" s="78"/>
      <c r="CE42" s="116">
        <f t="shared" si="7"/>
        <v>0</v>
      </c>
    </row>
    <row r="43" spans="2:83" ht="12.75">
      <c r="B43" s="95" t="s">
        <v>104</v>
      </c>
      <c r="C43" s="9"/>
      <c r="D43" s="10"/>
      <c r="E43" s="26"/>
      <c r="F43" s="11">
        <f t="shared" si="8"/>
        <v>0</v>
      </c>
      <c r="G43" s="10"/>
      <c r="H43" s="26"/>
      <c r="I43" s="11">
        <f t="shared" si="9"/>
        <v>0</v>
      </c>
      <c r="L43" s="95" t="s">
        <v>104</v>
      </c>
      <c r="M43" s="9"/>
      <c r="N43" s="10"/>
      <c r="O43" s="26"/>
      <c r="P43" s="11">
        <f t="shared" si="10"/>
        <v>0</v>
      </c>
      <c r="Q43" s="10"/>
      <c r="R43" s="26"/>
      <c r="S43" s="11">
        <f t="shared" si="11"/>
        <v>0</v>
      </c>
      <c r="V43" s="95" t="s">
        <v>104</v>
      </c>
      <c r="W43" s="9"/>
      <c r="X43" s="10"/>
      <c r="Y43" s="26"/>
      <c r="Z43" s="11">
        <f t="shared" si="12"/>
        <v>0</v>
      </c>
      <c r="AA43" s="10"/>
      <c r="AB43" s="26"/>
      <c r="AC43" s="11">
        <f t="shared" si="13"/>
        <v>0</v>
      </c>
      <c r="AF43" s="95" t="s">
        <v>104</v>
      </c>
      <c r="AG43" s="9"/>
      <c r="AH43" s="10"/>
      <c r="AI43" s="26"/>
      <c r="AJ43" s="11">
        <f t="shared" si="14"/>
        <v>0</v>
      </c>
      <c r="AK43" s="10"/>
      <c r="AL43" s="26"/>
      <c r="AM43" s="11">
        <f t="shared" si="15"/>
        <v>0</v>
      </c>
      <c r="AP43" s="121" t="s">
        <v>102</v>
      </c>
      <c r="AQ43" s="71"/>
      <c r="AR43" s="5"/>
      <c r="AS43" s="27"/>
      <c r="AT43" s="118">
        <f t="shared" si="0"/>
        <v>0</v>
      </c>
      <c r="AU43" s="71"/>
      <c r="AV43" s="5"/>
      <c r="AW43" s="27"/>
      <c r="AX43" s="118">
        <f t="shared" si="1"/>
        <v>0</v>
      </c>
      <c r="BA43" s="121" t="s">
        <v>102</v>
      </c>
      <c r="BB43" s="71"/>
      <c r="BC43" s="5"/>
      <c r="BD43" s="27"/>
      <c r="BE43" s="118">
        <f t="shared" si="2"/>
        <v>0</v>
      </c>
      <c r="BF43" s="71"/>
      <c r="BG43" s="5"/>
      <c r="BH43" s="27"/>
      <c r="BI43" s="118">
        <f t="shared" si="3"/>
        <v>0</v>
      </c>
      <c r="BJ43" s="132"/>
      <c r="BL43" s="121" t="s">
        <v>102</v>
      </c>
      <c r="BM43" s="71"/>
      <c r="BN43" s="5"/>
      <c r="BO43" s="27"/>
      <c r="BP43" s="118">
        <f t="shared" si="4"/>
        <v>0</v>
      </c>
      <c r="BQ43" s="71"/>
      <c r="BR43" s="5"/>
      <c r="BS43" s="27"/>
      <c r="BT43" s="118">
        <f t="shared" si="5"/>
        <v>0</v>
      </c>
      <c r="BU43" s="132"/>
      <c r="BW43" s="121" t="s">
        <v>102</v>
      </c>
      <c r="BX43" s="71"/>
      <c r="BY43" s="5"/>
      <c r="BZ43" s="27"/>
      <c r="CA43" s="118">
        <f t="shared" si="6"/>
        <v>0</v>
      </c>
      <c r="CB43" s="71"/>
      <c r="CC43" s="5"/>
      <c r="CD43" s="27"/>
      <c r="CE43" s="118">
        <f t="shared" si="7"/>
        <v>0</v>
      </c>
    </row>
    <row r="44" spans="2:83" ht="13.5" thickBot="1">
      <c r="B44" s="111" t="s">
        <v>150</v>
      </c>
      <c r="C44" s="3"/>
      <c r="D44" s="6"/>
      <c r="E44" s="24"/>
      <c r="F44" s="8">
        <f t="shared" si="8"/>
        <v>0</v>
      </c>
      <c r="G44" s="6"/>
      <c r="H44" s="24"/>
      <c r="I44" s="8">
        <f t="shared" si="9"/>
        <v>0</v>
      </c>
      <c r="L44" s="111" t="s">
        <v>150</v>
      </c>
      <c r="M44" s="3"/>
      <c r="N44" s="6"/>
      <c r="O44" s="24"/>
      <c r="P44" s="8">
        <f t="shared" si="10"/>
        <v>0</v>
      </c>
      <c r="Q44" s="6"/>
      <c r="R44" s="24"/>
      <c r="S44" s="8">
        <f t="shared" si="11"/>
        <v>0</v>
      </c>
      <c r="V44" s="111" t="s">
        <v>150</v>
      </c>
      <c r="W44" s="3"/>
      <c r="X44" s="6"/>
      <c r="Y44" s="24"/>
      <c r="Z44" s="8">
        <f t="shared" si="12"/>
        <v>0</v>
      </c>
      <c r="AA44" s="6"/>
      <c r="AB44" s="24"/>
      <c r="AC44" s="8">
        <f t="shared" si="13"/>
        <v>0</v>
      </c>
      <c r="AF44" s="111" t="s">
        <v>150</v>
      </c>
      <c r="AG44" s="3"/>
      <c r="AH44" s="6"/>
      <c r="AI44" s="24"/>
      <c r="AJ44" s="8">
        <f t="shared" si="14"/>
        <v>0</v>
      </c>
      <c r="AK44" s="6"/>
      <c r="AL44" s="24"/>
      <c r="AM44" s="8">
        <f t="shared" si="15"/>
        <v>0</v>
      </c>
      <c r="AP44" s="119" t="s">
        <v>103</v>
      </c>
      <c r="AQ44" s="86"/>
      <c r="AR44" s="10"/>
      <c r="AS44" s="26"/>
      <c r="AT44" s="114">
        <f t="shared" si="0"/>
        <v>0</v>
      </c>
      <c r="AU44" s="86"/>
      <c r="AV44" s="10"/>
      <c r="AW44" s="26"/>
      <c r="AX44" s="114">
        <f t="shared" si="1"/>
        <v>0</v>
      </c>
      <c r="BA44" s="119" t="s">
        <v>103</v>
      </c>
      <c r="BB44" s="86"/>
      <c r="BC44" s="10"/>
      <c r="BD44" s="26"/>
      <c r="BE44" s="114">
        <f t="shared" si="2"/>
        <v>0</v>
      </c>
      <c r="BF44" s="86"/>
      <c r="BG44" s="10"/>
      <c r="BH44" s="26"/>
      <c r="BI44" s="114">
        <f t="shared" si="3"/>
        <v>0</v>
      </c>
      <c r="BJ44" s="132"/>
      <c r="BL44" s="119" t="s">
        <v>103</v>
      </c>
      <c r="BM44" s="86"/>
      <c r="BN44" s="10"/>
      <c r="BO44" s="26"/>
      <c r="BP44" s="114">
        <f t="shared" si="4"/>
        <v>0</v>
      </c>
      <c r="BQ44" s="86"/>
      <c r="BR44" s="10"/>
      <c r="BS44" s="26"/>
      <c r="BT44" s="114">
        <f t="shared" si="5"/>
        <v>0</v>
      </c>
      <c r="BU44" s="132"/>
      <c r="BW44" s="119" t="s">
        <v>103</v>
      </c>
      <c r="BX44" s="86"/>
      <c r="BY44" s="10"/>
      <c r="BZ44" s="26"/>
      <c r="CA44" s="114">
        <f t="shared" si="6"/>
        <v>0</v>
      </c>
      <c r="CB44" s="86"/>
      <c r="CC44" s="10"/>
      <c r="CD44" s="26"/>
      <c r="CE44" s="114">
        <f t="shared" si="7"/>
        <v>0</v>
      </c>
    </row>
    <row r="45" spans="2:83" ht="13.5" thickBot="1">
      <c r="B45" s="1" t="s">
        <v>39</v>
      </c>
      <c r="C45" s="49"/>
      <c r="D45" s="50"/>
      <c r="E45" s="51"/>
      <c r="F45" s="31">
        <f>SUM(F12:F44)</f>
        <v>0</v>
      </c>
      <c r="G45" s="50"/>
      <c r="H45" s="51"/>
      <c r="I45" s="31">
        <f>SUM(I42:I44)</f>
        <v>0</v>
      </c>
      <c r="L45" s="1" t="s">
        <v>39</v>
      </c>
      <c r="M45" s="49"/>
      <c r="N45" s="50"/>
      <c r="O45" s="51"/>
      <c r="P45" s="31">
        <f>SUM(P12:P44)</f>
        <v>0</v>
      </c>
      <c r="Q45" s="50"/>
      <c r="R45" s="51"/>
      <c r="S45" s="31">
        <f>SUM(S42:S44)</f>
        <v>0</v>
      </c>
      <c r="V45" s="1" t="s">
        <v>39</v>
      </c>
      <c r="W45" s="49"/>
      <c r="X45" s="50"/>
      <c r="Y45" s="51"/>
      <c r="Z45" s="31">
        <f>SUM(Z12:Z44)</f>
        <v>0</v>
      </c>
      <c r="AA45" s="50"/>
      <c r="AB45" s="51"/>
      <c r="AC45" s="31">
        <f>SUM(AC42:AC44)</f>
        <v>0</v>
      </c>
      <c r="AF45" s="1" t="s">
        <v>39</v>
      </c>
      <c r="AG45" s="49"/>
      <c r="AH45" s="50"/>
      <c r="AI45" s="51"/>
      <c r="AJ45" s="31">
        <f>SUM(AJ12:AJ44)</f>
        <v>0</v>
      </c>
      <c r="AK45" s="50"/>
      <c r="AL45" s="51"/>
      <c r="AM45" s="31">
        <f>SUM(AM42:AM44)</f>
        <v>0</v>
      </c>
      <c r="AP45" s="121" t="s">
        <v>104</v>
      </c>
      <c r="AQ45" s="71"/>
      <c r="AR45" s="5"/>
      <c r="AS45" s="27"/>
      <c r="AT45" s="118">
        <f t="shared" si="0"/>
        <v>0</v>
      </c>
      <c r="AU45" s="71"/>
      <c r="AV45" s="5"/>
      <c r="AW45" s="27"/>
      <c r="AX45" s="118">
        <f t="shared" si="1"/>
        <v>0</v>
      </c>
      <c r="BA45" s="121" t="s">
        <v>104</v>
      </c>
      <c r="BB45" s="71"/>
      <c r="BC45" s="5"/>
      <c r="BD45" s="27"/>
      <c r="BE45" s="118">
        <f t="shared" si="2"/>
        <v>0</v>
      </c>
      <c r="BF45" s="71"/>
      <c r="BG45" s="5"/>
      <c r="BH45" s="27"/>
      <c r="BI45" s="118">
        <f t="shared" si="3"/>
        <v>0</v>
      </c>
      <c r="BJ45" s="132"/>
      <c r="BL45" s="121" t="s">
        <v>104</v>
      </c>
      <c r="BM45" s="71"/>
      <c r="BN45" s="5"/>
      <c r="BO45" s="27"/>
      <c r="BP45" s="118">
        <f t="shared" si="4"/>
        <v>0</v>
      </c>
      <c r="BQ45" s="71"/>
      <c r="BR45" s="5"/>
      <c r="BS45" s="27"/>
      <c r="BT45" s="118">
        <f t="shared" si="5"/>
        <v>0</v>
      </c>
      <c r="BU45" s="132"/>
      <c r="BW45" s="121" t="s">
        <v>104</v>
      </c>
      <c r="BX45" s="71"/>
      <c r="BY45" s="5"/>
      <c r="BZ45" s="27"/>
      <c r="CA45" s="118">
        <f t="shared" si="6"/>
        <v>0</v>
      </c>
      <c r="CB45" s="71"/>
      <c r="CC45" s="5"/>
      <c r="CD45" s="27"/>
      <c r="CE45" s="118">
        <f t="shared" si="7"/>
        <v>0</v>
      </c>
    </row>
    <row r="46" spans="2:83" ht="13.5" thickBot="1">
      <c r="B46" s="108" t="s">
        <v>40</v>
      </c>
      <c r="C46" s="52"/>
      <c r="D46" s="53"/>
      <c r="E46" s="54"/>
      <c r="F46" s="40">
        <f>+F11-F45</f>
        <v>0</v>
      </c>
      <c r="G46" s="53"/>
      <c r="H46" s="54"/>
      <c r="I46" s="40">
        <f>+I11-I45</f>
        <v>0</v>
      </c>
      <c r="L46" s="108" t="s">
        <v>40</v>
      </c>
      <c r="M46" s="52"/>
      <c r="N46" s="53"/>
      <c r="O46" s="54"/>
      <c r="P46" s="40">
        <f>+P11-P45</f>
        <v>0</v>
      </c>
      <c r="Q46" s="53"/>
      <c r="R46" s="54"/>
      <c r="S46" s="40">
        <f>+S11-S45</f>
        <v>0</v>
      </c>
      <c r="V46" s="108" t="s">
        <v>40</v>
      </c>
      <c r="W46" s="52"/>
      <c r="X46" s="53"/>
      <c r="Y46" s="54"/>
      <c r="Z46" s="40">
        <f>+Z11-Z45</f>
        <v>0</v>
      </c>
      <c r="AA46" s="53"/>
      <c r="AB46" s="54"/>
      <c r="AC46" s="40">
        <f>+AC11-AC45</f>
        <v>0</v>
      </c>
      <c r="AF46" s="108" t="s">
        <v>40</v>
      </c>
      <c r="AG46" s="52"/>
      <c r="AH46" s="53"/>
      <c r="AI46" s="54"/>
      <c r="AJ46" s="40">
        <f>+AJ11-AJ45</f>
        <v>0</v>
      </c>
      <c r="AK46" s="53"/>
      <c r="AL46" s="54"/>
      <c r="AM46" s="40">
        <f>+AM11-AM45</f>
        <v>0</v>
      </c>
      <c r="AP46" s="48" t="s">
        <v>67</v>
      </c>
      <c r="AQ46" s="49"/>
      <c r="AR46" s="50"/>
      <c r="AS46" s="51"/>
      <c r="AT46" s="31">
        <f>SUM(AT40:AT42)</f>
        <v>0</v>
      </c>
      <c r="AU46" s="49"/>
      <c r="AV46" s="51"/>
      <c r="AW46" s="51"/>
      <c r="AX46" s="31">
        <f>SUM(AW40:AW42)</f>
        <v>0</v>
      </c>
      <c r="BA46" s="48" t="s">
        <v>67</v>
      </c>
      <c r="BB46" s="49"/>
      <c r="BC46" s="50"/>
      <c r="BD46" s="51"/>
      <c r="BE46" s="31">
        <f>SUM(BE40:BE42)</f>
        <v>0</v>
      </c>
      <c r="BF46" s="49"/>
      <c r="BG46" s="51"/>
      <c r="BH46" s="51"/>
      <c r="BI46" s="31">
        <f>SUM(BH40:BH42)</f>
        <v>0</v>
      </c>
      <c r="BJ46" s="92"/>
      <c r="BL46" s="48" t="s">
        <v>67</v>
      </c>
      <c r="BM46" s="49"/>
      <c r="BN46" s="50"/>
      <c r="BO46" s="51"/>
      <c r="BP46" s="31">
        <f>SUM(BP40:BP42)</f>
        <v>0</v>
      </c>
      <c r="BQ46" s="49"/>
      <c r="BR46" s="51"/>
      <c r="BS46" s="51"/>
      <c r="BT46" s="31">
        <f>SUM(BS40:BS42)</f>
        <v>0</v>
      </c>
      <c r="BU46" s="92"/>
      <c r="BW46" s="48" t="s">
        <v>67</v>
      </c>
      <c r="BX46" s="49"/>
      <c r="BY46" s="50"/>
      <c r="BZ46" s="51"/>
      <c r="CA46" s="31">
        <f>SUM(CA40:CA42)</f>
        <v>0</v>
      </c>
      <c r="CB46" s="49"/>
      <c r="CC46" s="51"/>
      <c r="CD46" s="51"/>
      <c r="CE46" s="31">
        <f>SUM(CD40:CD42)</f>
        <v>0</v>
      </c>
    </row>
    <row r="47" spans="2:83" ht="13.5" thickBot="1">
      <c r="B47" s="139"/>
      <c r="C47" s="140"/>
      <c r="D47" s="140"/>
      <c r="E47" s="140"/>
      <c r="F47" s="140"/>
      <c r="G47" s="140"/>
      <c r="H47" s="140"/>
      <c r="I47" s="140"/>
      <c r="J47" s="141"/>
      <c r="K47" s="141"/>
      <c r="L47" s="139"/>
      <c r="M47" s="140"/>
      <c r="N47" s="140"/>
      <c r="O47" s="140"/>
      <c r="P47" s="140"/>
      <c r="Q47" s="140"/>
      <c r="R47" s="140"/>
      <c r="S47" s="140"/>
      <c r="T47" s="141"/>
      <c r="U47" s="141"/>
      <c r="V47" s="139"/>
      <c r="W47" s="140"/>
      <c r="X47" s="140"/>
      <c r="Y47" s="140"/>
      <c r="Z47" s="140"/>
      <c r="AA47" s="140"/>
      <c r="AB47" s="140"/>
      <c r="AC47" s="140"/>
      <c r="AD47" s="141"/>
      <c r="AE47" s="141"/>
      <c r="AF47" s="139"/>
      <c r="AG47" s="140"/>
      <c r="AH47" s="140"/>
      <c r="AI47" s="140"/>
      <c r="AJ47" s="140"/>
      <c r="AK47" s="140"/>
      <c r="AL47" s="140"/>
      <c r="AM47" s="140"/>
      <c r="AP47" s="85" t="s">
        <v>68</v>
      </c>
      <c r="AQ47" s="52"/>
      <c r="AR47" s="53"/>
      <c r="AS47" s="54"/>
      <c r="AT47" s="55">
        <f>AT13-AT46</f>
        <v>0</v>
      </c>
      <c r="AU47" s="52"/>
      <c r="AV47" s="54"/>
      <c r="AW47" s="54"/>
      <c r="AX47" s="55">
        <f>AX13-AX46</f>
        <v>0</v>
      </c>
      <c r="BA47" s="85" t="s">
        <v>68</v>
      </c>
      <c r="BB47" s="52"/>
      <c r="BC47" s="53"/>
      <c r="BD47" s="54"/>
      <c r="BE47" s="55">
        <f>BE13-BE46</f>
        <v>0</v>
      </c>
      <c r="BF47" s="52"/>
      <c r="BG47" s="54"/>
      <c r="BH47" s="54"/>
      <c r="BI47" s="55">
        <f>BI13-BI46</f>
        <v>0</v>
      </c>
      <c r="BJ47" s="92"/>
      <c r="BL47" s="85" t="s">
        <v>68</v>
      </c>
      <c r="BM47" s="52"/>
      <c r="BN47" s="53"/>
      <c r="BO47" s="54"/>
      <c r="BP47" s="55">
        <f>BP13-BP46</f>
        <v>0</v>
      </c>
      <c r="BQ47" s="52"/>
      <c r="BR47" s="54"/>
      <c r="BS47" s="54"/>
      <c r="BT47" s="55">
        <f>BT13-BT46</f>
        <v>0</v>
      </c>
      <c r="BU47" s="92"/>
      <c r="BW47" s="85" t="s">
        <v>68</v>
      </c>
      <c r="BX47" s="52"/>
      <c r="BY47" s="53"/>
      <c r="BZ47" s="54"/>
      <c r="CA47" s="55">
        <f>CA13-CA46</f>
        <v>0</v>
      </c>
      <c r="CB47" s="52"/>
      <c r="CC47" s="54"/>
      <c r="CD47" s="54"/>
      <c r="CE47" s="55">
        <f>CE13-CE46</f>
        <v>0</v>
      </c>
    </row>
    <row r="48" spans="2:75" ht="13.5" thickBot="1">
      <c r="B48" s="89" t="s">
        <v>157</v>
      </c>
      <c r="L48" s="89" t="s">
        <v>157</v>
      </c>
      <c r="V48" s="89" t="s">
        <v>157</v>
      </c>
      <c r="AF48" s="89" t="s">
        <v>157</v>
      </c>
      <c r="AP48" s="89" t="s">
        <v>162</v>
      </c>
      <c r="AZ48" s="89"/>
      <c r="BA48" s="89" t="s">
        <v>162</v>
      </c>
      <c r="BJ48" s="89"/>
      <c r="BL48" s="89" t="s">
        <v>162</v>
      </c>
      <c r="BW48" s="89" t="s">
        <v>162</v>
      </c>
    </row>
    <row r="49" spans="2:83" ht="12.75">
      <c r="B49" s="363"/>
      <c r="C49" s="364"/>
      <c r="D49" s="364"/>
      <c r="E49" s="364"/>
      <c r="F49" s="364"/>
      <c r="G49" s="364"/>
      <c r="H49" s="364"/>
      <c r="I49" s="365"/>
      <c r="L49" s="363"/>
      <c r="M49" s="364"/>
      <c r="N49" s="364"/>
      <c r="O49" s="364"/>
      <c r="P49" s="364"/>
      <c r="Q49" s="364"/>
      <c r="R49" s="364"/>
      <c r="S49" s="365"/>
      <c r="V49" s="363"/>
      <c r="W49" s="364"/>
      <c r="X49" s="364"/>
      <c r="Y49" s="364"/>
      <c r="Z49" s="364"/>
      <c r="AA49" s="364"/>
      <c r="AB49" s="364"/>
      <c r="AC49" s="365"/>
      <c r="AF49" s="363"/>
      <c r="AG49" s="364"/>
      <c r="AH49" s="364"/>
      <c r="AI49" s="364"/>
      <c r="AJ49" s="364"/>
      <c r="AK49" s="364"/>
      <c r="AL49" s="364"/>
      <c r="AM49" s="365"/>
      <c r="AP49" s="363"/>
      <c r="AQ49" s="364"/>
      <c r="AR49" s="364"/>
      <c r="AS49" s="364"/>
      <c r="AT49" s="364"/>
      <c r="AU49" s="364"/>
      <c r="AV49" s="364"/>
      <c r="AW49" s="364"/>
      <c r="AX49" s="365"/>
      <c r="BA49" s="363"/>
      <c r="BB49" s="364"/>
      <c r="BC49" s="364"/>
      <c r="BD49" s="364"/>
      <c r="BE49" s="364"/>
      <c r="BF49" s="364"/>
      <c r="BG49" s="364"/>
      <c r="BH49" s="364"/>
      <c r="BI49" s="365"/>
      <c r="BJ49" s="107"/>
      <c r="BL49" s="363"/>
      <c r="BM49" s="364"/>
      <c r="BN49" s="364"/>
      <c r="BO49" s="364"/>
      <c r="BP49" s="364"/>
      <c r="BQ49" s="364"/>
      <c r="BR49" s="364"/>
      <c r="BS49" s="364"/>
      <c r="BT49" s="365"/>
      <c r="BU49" s="107"/>
      <c r="BW49" s="363"/>
      <c r="BX49" s="364"/>
      <c r="BY49" s="364"/>
      <c r="BZ49" s="364"/>
      <c r="CA49" s="364"/>
      <c r="CB49" s="364"/>
      <c r="CC49" s="364"/>
      <c r="CD49" s="364"/>
      <c r="CE49" s="365"/>
    </row>
    <row r="50" spans="2:83" ht="12.75">
      <c r="B50" s="366"/>
      <c r="C50" s="367"/>
      <c r="D50" s="367"/>
      <c r="E50" s="367"/>
      <c r="F50" s="367"/>
      <c r="G50" s="367"/>
      <c r="H50" s="367"/>
      <c r="I50" s="368"/>
      <c r="L50" s="366"/>
      <c r="M50" s="367"/>
      <c r="N50" s="367"/>
      <c r="O50" s="367"/>
      <c r="P50" s="367"/>
      <c r="Q50" s="367"/>
      <c r="R50" s="367"/>
      <c r="S50" s="368"/>
      <c r="V50" s="366"/>
      <c r="W50" s="367"/>
      <c r="X50" s="367"/>
      <c r="Y50" s="367"/>
      <c r="Z50" s="367"/>
      <c r="AA50" s="367"/>
      <c r="AB50" s="367"/>
      <c r="AC50" s="368"/>
      <c r="AF50" s="366"/>
      <c r="AG50" s="367"/>
      <c r="AH50" s="367"/>
      <c r="AI50" s="367"/>
      <c r="AJ50" s="367"/>
      <c r="AK50" s="367"/>
      <c r="AL50" s="367"/>
      <c r="AM50" s="368"/>
      <c r="AP50" s="366"/>
      <c r="AQ50" s="367"/>
      <c r="AR50" s="367"/>
      <c r="AS50" s="367"/>
      <c r="AT50" s="367"/>
      <c r="AU50" s="367"/>
      <c r="AV50" s="367"/>
      <c r="AW50" s="367"/>
      <c r="AX50" s="368"/>
      <c r="BA50" s="366"/>
      <c r="BB50" s="367"/>
      <c r="BC50" s="367"/>
      <c r="BD50" s="367"/>
      <c r="BE50" s="367"/>
      <c r="BF50" s="367"/>
      <c r="BG50" s="367"/>
      <c r="BH50" s="367"/>
      <c r="BI50" s="368"/>
      <c r="BJ50" s="107"/>
      <c r="BL50" s="366"/>
      <c r="BM50" s="367"/>
      <c r="BN50" s="367"/>
      <c r="BO50" s="367"/>
      <c r="BP50" s="367"/>
      <c r="BQ50" s="367"/>
      <c r="BR50" s="367"/>
      <c r="BS50" s="367"/>
      <c r="BT50" s="368"/>
      <c r="BU50" s="107"/>
      <c r="BW50" s="366"/>
      <c r="BX50" s="367"/>
      <c r="BY50" s="367"/>
      <c r="BZ50" s="367"/>
      <c r="CA50" s="367"/>
      <c r="CB50" s="367"/>
      <c r="CC50" s="367"/>
      <c r="CD50" s="367"/>
      <c r="CE50" s="368"/>
    </row>
    <row r="51" spans="2:83" ht="12.75">
      <c r="B51" s="366"/>
      <c r="C51" s="367"/>
      <c r="D51" s="367"/>
      <c r="E51" s="367"/>
      <c r="F51" s="367"/>
      <c r="G51" s="367"/>
      <c r="H51" s="367"/>
      <c r="I51" s="368"/>
      <c r="L51" s="366"/>
      <c r="M51" s="367"/>
      <c r="N51" s="367"/>
      <c r="O51" s="367"/>
      <c r="P51" s="367"/>
      <c r="Q51" s="367"/>
      <c r="R51" s="367"/>
      <c r="S51" s="368"/>
      <c r="V51" s="366"/>
      <c r="W51" s="367"/>
      <c r="X51" s="367"/>
      <c r="Y51" s="367"/>
      <c r="Z51" s="367"/>
      <c r="AA51" s="367"/>
      <c r="AB51" s="367"/>
      <c r="AC51" s="368"/>
      <c r="AF51" s="366"/>
      <c r="AG51" s="367"/>
      <c r="AH51" s="367"/>
      <c r="AI51" s="367"/>
      <c r="AJ51" s="367"/>
      <c r="AK51" s="367"/>
      <c r="AL51" s="367"/>
      <c r="AM51" s="368"/>
      <c r="AP51" s="366"/>
      <c r="AQ51" s="367"/>
      <c r="AR51" s="367"/>
      <c r="AS51" s="367"/>
      <c r="AT51" s="367"/>
      <c r="AU51" s="367"/>
      <c r="AV51" s="367"/>
      <c r="AW51" s="367"/>
      <c r="AX51" s="368"/>
      <c r="BA51" s="366"/>
      <c r="BB51" s="367"/>
      <c r="BC51" s="367"/>
      <c r="BD51" s="367"/>
      <c r="BE51" s="367"/>
      <c r="BF51" s="367"/>
      <c r="BG51" s="367"/>
      <c r="BH51" s="367"/>
      <c r="BI51" s="368"/>
      <c r="BJ51" s="107"/>
      <c r="BL51" s="366"/>
      <c r="BM51" s="367"/>
      <c r="BN51" s="367"/>
      <c r="BO51" s="367"/>
      <c r="BP51" s="367"/>
      <c r="BQ51" s="367"/>
      <c r="BR51" s="367"/>
      <c r="BS51" s="367"/>
      <c r="BT51" s="368"/>
      <c r="BU51" s="107"/>
      <c r="BW51" s="366"/>
      <c r="BX51" s="367"/>
      <c r="BY51" s="367"/>
      <c r="BZ51" s="367"/>
      <c r="CA51" s="367"/>
      <c r="CB51" s="367"/>
      <c r="CC51" s="367"/>
      <c r="CD51" s="367"/>
      <c r="CE51" s="368"/>
    </row>
    <row r="52" spans="2:83" ht="12.75">
      <c r="B52" s="366"/>
      <c r="C52" s="367"/>
      <c r="D52" s="367"/>
      <c r="E52" s="367"/>
      <c r="F52" s="367"/>
      <c r="G52" s="367"/>
      <c r="H52" s="367"/>
      <c r="I52" s="368"/>
      <c r="L52" s="366"/>
      <c r="M52" s="367"/>
      <c r="N52" s="367"/>
      <c r="O52" s="367"/>
      <c r="P52" s="367"/>
      <c r="Q52" s="367"/>
      <c r="R52" s="367"/>
      <c r="S52" s="368"/>
      <c r="V52" s="366"/>
      <c r="W52" s="367"/>
      <c r="X52" s="367"/>
      <c r="Y52" s="367"/>
      <c r="Z52" s="367"/>
      <c r="AA52" s="367"/>
      <c r="AB52" s="367"/>
      <c r="AC52" s="368"/>
      <c r="AF52" s="366"/>
      <c r="AG52" s="367"/>
      <c r="AH52" s="367"/>
      <c r="AI52" s="367"/>
      <c r="AJ52" s="367"/>
      <c r="AK52" s="367"/>
      <c r="AL52" s="367"/>
      <c r="AM52" s="368"/>
      <c r="AP52" s="366"/>
      <c r="AQ52" s="367"/>
      <c r="AR52" s="367"/>
      <c r="AS52" s="367"/>
      <c r="AT52" s="367"/>
      <c r="AU52" s="367"/>
      <c r="AV52" s="367"/>
      <c r="AW52" s="367"/>
      <c r="AX52" s="368"/>
      <c r="BA52" s="366"/>
      <c r="BB52" s="367"/>
      <c r="BC52" s="367"/>
      <c r="BD52" s="367"/>
      <c r="BE52" s="367"/>
      <c r="BF52" s="367"/>
      <c r="BG52" s="367"/>
      <c r="BH52" s="367"/>
      <c r="BI52" s="368"/>
      <c r="BJ52" s="107"/>
      <c r="BL52" s="366"/>
      <c r="BM52" s="367"/>
      <c r="BN52" s="367"/>
      <c r="BO52" s="367"/>
      <c r="BP52" s="367"/>
      <c r="BQ52" s="367"/>
      <c r="BR52" s="367"/>
      <c r="BS52" s="367"/>
      <c r="BT52" s="368"/>
      <c r="BU52" s="107"/>
      <c r="BW52" s="366"/>
      <c r="BX52" s="367"/>
      <c r="BY52" s="367"/>
      <c r="BZ52" s="367"/>
      <c r="CA52" s="367"/>
      <c r="CB52" s="367"/>
      <c r="CC52" s="367"/>
      <c r="CD52" s="367"/>
      <c r="CE52" s="368"/>
    </row>
    <row r="53" spans="2:83" ht="13.5" thickBot="1">
      <c r="B53" s="369"/>
      <c r="C53" s="370"/>
      <c r="D53" s="370"/>
      <c r="E53" s="370"/>
      <c r="F53" s="370"/>
      <c r="G53" s="370"/>
      <c r="H53" s="370"/>
      <c r="I53" s="371"/>
      <c r="L53" s="369"/>
      <c r="M53" s="370"/>
      <c r="N53" s="370"/>
      <c r="O53" s="370"/>
      <c r="P53" s="370"/>
      <c r="Q53" s="370"/>
      <c r="R53" s="370"/>
      <c r="S53" s="371"/>
      <c r="V53" s="369"/>
      <c r="W53" s="370"/>
      <c r="X53" s="370"/>
      <c r="Y53" s="370"/>
      <c r="Z53" s="370"/>
      <c r="AA53" s="370"/>
      <c r="AB53" s="370"/>
      <c r="AC53" s="371"/>
      <c r="AF53" s="369"/>
      <c r="AG53" s="370"/>
      <c r="AH53" s="370"/>
      <c r="AI53" s="370"/>
      <c r="AJ53" s="370"/>
      <c r="AK53" s="370"/>
      <c r="AL53" s="370"/>
      <c r="AM53" s="371"/>
      <c r="AP53" s="369"/>
      <c r="AQ53" s="370"/>
      <c r="AR53" s="370"/>
      <c r="AS53" s="370"/>
      <c r="AT53" s="370"/>
      <c r="AU53" s="370"/>
      <c r="AV53" s="370"/>
      <c r="AW53" s="370"/>
      <c r="AX53" s="371"/>
      <c r="BA53" s="369"/>
      <c r="BB53" s="370"/>
      <c r="BC53" s="370"/>
      <c r="BD53" s="370"/>
      <c r="BE53" s="370"/>
      <c r="BF53" s="370"/>
      <c r="BG53" s="370"/>
      <c r="BH53" s="370"/>
      <c r="BI53" s="371"/>
      <c r="BJ53" s="107"/>
      <c r="BL53" s="369"/>
      <c r="BM53" s="370"/>
      <c r="BN53" s="370"/>
      <c r="BO53" s="370"/>
      <c r="BP53" s="370"/>
      <c r="BQ53" s="370"/>
      <c r="BR53" s="370"/>
      <c r="BS53" s="370"/>
      <c r="BT53" s="371"/>
      <c r="BU53" s="107"/>
      <c r="BW53" s="369"/>
      <c r="BX53" s="370"/>
      <c r="BY53" s="370"/>
      <c r="BZ53" s="370"/>
      <c r="CA53" s="370"/>
      <c r="CB53" s="370"/>
      <c r="CC53" s="370"/>
      <c r="CD53" s="370"/>
      <c r="CE53" s="371"/>
    </row>
    <row r="54" spans="2:83" ht="12.75" customHeight="1">
      <c r="B54" s="384" t="s">
        <v>149</v>
      </c>
      <c r="C54" s="384"/>
      <c r="D54" s="384"/>
      <c r="E54" s="384"/>
      <c r="F54" s="384"/>
      <c r="G54" s="384"/>
      <c r="H54" s="384"/>
      <c r="I54" s="384"/>
      <c r="L54" s="384" t="s">
        <v>149</v>
      </c>
      <c r="M54" s="384"/>
      <c r="N54" s="384"/>
      <c r="O54" s="384"/>
      <c r="P54" s="384"/>
      <c r="Q54" s="384"/>
      <c r="R54" s="384"/>
      <c r="S54" s="384"/>
      <c r="V54" s="384" t="s">
        <v>149</v>
      </c>
      <c r="W54" s="384"/>
      <c r="X54" s="384"/>
      <c r="Y54" s="384"/>
      <c r="Z54" s="384"/>
      <c r="AA54" s="384"/>
      <c r="AB54" s="384"/>
      <c r="AC54" s="384"/>
      <c r="AF54" s="384" t="s">
        <v>149</v>
      </c>
      <c r="AG54" s="384"/>
      <c r="AH54" s="384"/>
      <c r="AI54" s="384"/>
      <c r="AJ54" s="384"/>
      <c r="AK54" s="384"/>
      <c r="AL54" s="384"/>
      <c r="AM54" s="384"/>
      <c r="AP54" s="384" t="s">
        <v>149</v>
      </c>
      <c r="AQ54" s="384"/>
      <c r="AR54" s="384"/>
      <c r="AS54" s="384"/>
      <c r="AT54" s="384"/>
      <c r="AU54" s="384"/>
      <c r="AV54" s="384"/>
      <c r="AW54" s="384"/>
      <c r="AX54" s="384"/>
      <c r="BA54" s="384" t="s">
        <v>149</v>
      </c>
      <c r="BB54" s="384"/>
      <c r="BC54" s="384"/>
      <c r="BD54" s="384"/>
      <c r="BE54" s="384"/>
      <c r="BF54" s="384"/>
      <c r="BG54" s="384"/>
      <c r="BH54" s="384"/>
      <c r="BI54" s="384"/>
      <c r="BL54" s="384" t="s">
        <v>149</v>
      </c>
      <c r="BM54" s="384"/>
      <c r="BN54" s="384"/>
      <c r="BO54" s="384"/>
      <c r="BP54" s="384"/>
      <c r="BQ54" s="384"/>
      <c r="BR54" s="384"/>
      <c r="BS54" s="384"/>
      <c r="BT54" s="384"/>
      <c r="BW54" s="384" t="s">
        <v>149</v>
      </c>
      <c r="BX54" s="384"/>
      <c r="BY54" s="384"/>
      <c r="BZ54" s="384"/>
      <c r="CA54" s="384"/>
      <c r="CB54" s="384"/>
      <c r="CC54" s="384"/>
      <c r="CD54" s="384"/>
      <c r="CE54" s="384"/>
    </row>
    <row r="55" spans="2:83" ht="12.75">
      <c r="B55" s="385"/>
      <c r="C55" s="385"/>
      <c r="D55" s="385"/>
      <c r="E55" s="385"/>
      <c r="F55" s="385"/>
      <c r="G55" s="385"/>
      <c r="H55" s="385"/>
      <c r="I55" s="385"/>
      <c r="L55" s="385"/>
      <c r="M55" s="385"/>
      <c r="N55" s="385"/>
      <c r="O55" s="385"/>
      <c r="P55" s="385"/>
      <c r="Q55" s="385"/>
      <c r="R55" s="385"/>
      <c r="S55" s="385"/>
      <c r="V55" s="385"/>
      <c r="W55" s="385"/>
      <c r="X55" s="385"/>
      <c r="Y55" s="385"/>
      <c r="Z55" s="385"/>
      <c r="AA55" s="385"/>
      <c r="AB55" s="385"/>
      <c r="AC55" s="385"/>
      <c r="AF55" s="385"/>
      <c r="AG55" s="385"/>
      <c r="AH55" s="385"/>
      <c r="AI55" s="385"/>
      <c r="AJ55" s="385"/>
      <c r="AK55" s="385"/>
      <c r="AL55" s="385"/>
      <c r="AM55" s="385"/>
      <c r="AP55" s="394"/>
      <c r="AQ55" s="394"/>
      <c r="AR55" s="394"/>
      <c r="AS55" s="394"/>
      <c r="AT55" s="394"/>
      <c r="AU55" s="394"/>
      <c r="AV55" s="394"/>
      <c r="AW55" s="394"/>
      <c r="AX55" s="394"/>
      <c r="BA55" s="394"/>
      <c r="BB55" s="394"/>
      <c r="BC55" s="394"/>
      <c r="BD55" s="394"/>
      <c r="BE55" s="394"/>
      <c r="BF55" s="394"/>
      <c r="BG55" s="394"/>
      <c r="BH55" s="394"/>
      <c r="BI55" s="394"/>
      <c r="BL55" s="394"/>
      <c r="BM55" s="394"/>
      <c r="BN55" s="394"/>
      <c r="BO55" s="394"/>
      <c r="BP55" s="394"/>
      <c r="BQ55" s="394"/>
      <c r="BR55" s="394"/>
      <c r="BS55" s="394"/>
      <c r="BT55" s="394"/>
      <c r="BW55" s="394"/>
      <c r="BX55" s="394"/>
      <c r="BY55" s="394"/>
      <c r="BZ55" s="394"/>
      <c r="CA55" s="394"/>
      <c r="CB55" s="394"/>
      <c r="CC55" s="394"/>
      <c r="CD55" s="394"/>
      <c r="CE55" s="394"/>
    </row>
    <row r="56" ht="12.75" hidden="1"/>
    <row r="57" spans="3:9" ht="12.75" hidden="1">
      <c r="C57" t="e">
        <f>D5</f>
        <v>#REF!</v>
      </c>
      <c r="D57" t="e">
        <f aca="true" t="shared" si="16" ref="D57:I57">+C57+1</f>
        <v>#REF!</v>
      </c>
      <c r="E57" t="e">
        <f t="shared" si="16"/>
        <v>#REF!</v>
      </c>
      <c r="F57" t="e">
        <f t="shared" si="16"/>
        <v>#REF!</v>
      </c>
      <c r="G57" t="e">
        <f t="shared" si="16"/>
        <v>#REF!</v>
      </c>
      <c r="H57" t="e">
        <f t="shared" si="16"/>
        <v>#REF!</v>
      </c>
      <c r="I57" t="e">
        <f t="shared" si="16"/>
        <v>#REF!</v>
      </c>
    </row>
    <row r="58" spans="1:9" ht="12.75" hidden="1">
      <c r="A58">
        <v>1</v>
      </c>
      <c r="B58" s="142" t="e">
        <f>#REF!</f>
        <v>#REF!</v>
      </c>
      <c r="C58" t="e">
        <f aca="true" ca="1" t="shared" si="17" ref="C58:I61">IF(C$57&lt;=OFFSET($D$6,0,($A58-1)*10),OFFSET($F$46,0,($A58-1)*10),OFFSET($I$46,0,($A58-1)*10))</f>
        <v>#REF!</v>
      </c>
      <c r="D58" t="e">
        <f ca="1" t="shared" si="17"/>
        <v>#REF!</v>
      </c>
      <c r="E58" t="e">
        <f ca="1" t="shared" si="17"/>
        <v>#REF!</v>
      </c>
      <c r="F58" t="e">
        <f ca="1" t="shared" si="17"/>
        <v>#REF!</v>
      </c>
      <c r="G58" t="e">
        <f ca="1" t="shared" si="17"/>
        <v>#REF!</v>
      </c>
      <c r="H58" t="e">
        <f ca="1" t="shared" si="17"/>
        <v>#REF!</v>
      </c>
      <c r="I58" t="e">
        <f ca="1" t="shared" si="17"/>
        <v>#REF!</v>
      </c>
    </row>
    <row r="59" spans="1:9" ht="12.75" hidden="1">
      <c r="A59">
        <v>2</v>
      </c>
      <c r="B59" s="142" t="e">
        <f>#REF!</f>
        <v>#REF!</v>
      </c>
      <c r="C59" t="e">
        <f ca="1" t="shared" si="17"/>
        <v>#REF!</v>
      </c>
      <c r="D59" t="e">
        <f ca="1" t="shared" si="17"/>
        <v>#REF!</v>
      </c>
      <c r="E59" t="e">
        <f ca="1" t="shared" si="17"/>
        <v>#REF!</v>
      </c>
      <c r="F59" t="e">
        <f ca="1" t="shared" si="17"/>
        <v>#REF!</v>
      </c>
      <c r="G59" t="e">
        <f ca="1" t="shared" si="17"/>
        <v>#REF!</v>
      </c>
      <c r="H59" t="e">
        <f ca="1" t="shared" si="17"/>
        <v>#REF!</v>
      </c>
      <c r="I59" t="e">
        <f ca="1" t="shared" si="17"/>
        <v>#REF!</v>
      </c>
    </row>
    <row r="60" spans="1:9" ht="12.75" hidden="1">
      <c r="A60">
        <v>3</v>
      </c>
      <c r="B60" s="142" t="e">
        <f>#REF!</f>
        <v>#REF!</v>
      </c>
      <c r="C60" t="e">
        <f ca="1" t="shared" si="17"/>
        <v>#REF!</v>
      </c>
      <c r="D60" t="e">
        <f ca="1" t="shared" si="17"/>
        <v>#REF!</v>
      </c>
      <c r="E60" t="e">
        <f ca="1" t="shared" si="17"/>
        <v>#REF!</v>
      </c>
      <c r="F60" t="e">
        <f ca="1" t="shared" si="17"/>
        <v>#REF!</v>
      </c>
      <c r="G60" t="e">
        <f ca="1" t="shared" si="17"/>
        <v>#REF!</v>
      </c>
      <c r="H60" t="e">
        <f ca="1" t="shared" si="17"/>
        <v>#REF!</v>
      </c>
      <c r="I60" t="e">
        <f ca="1" t="shared" si="17"/>
        <v>#REF!</v>
      </c>
    </row>
    <row r="61" spans="1:9" ht="12.75" hidden="1">
      <c r="A61">
        <v>4</v>
      </c>
      <c r="B61" s="142" t="e">
        <f>#REF!</f>
        <v>#REF!</v>
      </c>
      <c r="C61" t="e">
        <f ca="1" t="shared" si="17"/>
        <v>#REF!</v>
      </c>
      <c r="D61" t="e">
        <f ca="1" t="shared" si="17"/>
        <v>#REF!</v>
      </c>
      <c r="E61" t="e">
        <f ca="1" t="shared" si="17"/>
        <v>#REF!</v>
      </c>
      <c r="F61" t="e">
        <f ca="1" t="shared" si="17"/>
        <v>#REF!</v>
      </c>
      <c r="G61" t="e">
        <f ca="1" t="shared" si="17"/>
        <v>#REF!</v>
      </c>
      <c r="H61" t="e">
        <f ca="1" t="shared" si="17"/>
        <v>#REF!</v>
      </c>
      <c r="I61" t="e">
        <f ca="1" t="shared" si="17"/>
        <v>#REF!</v>
      </c>
    </row>
    <row r="62" spans="1:10" ht="12.75" hidden="1">
      <c r="A62">
        <v>1</v>
      </c>
      <c r="B62" t="e">
        <f>#REF!</f>
        <v>#REF!</v>
      </c>
      <c r="C62" t="e">
        <f aca="true" ca="1" t="shared" si="18" ref="C62:I65">IF(C$57&lt;=OFFSET($AS$6,0,($A62-1)*11),OFFSET($AT$47,0,($A62-1)*11),OFFSET($AX$47,0,($A62-1)*11))</f>
        <v>#REF!</v>
      </c>
      <c r="D62" t="e">
        <f ca="1" t="shared" si="18"/>
        <v>#REF!</v>
      </c>
      <c r="E62" t="e">
        <f ca="1" t="shared" si="18"/>
        <v>#REF!</v>
      </c>
      <c r="F62" t="e">
        <f ca="1" t="shared" si="18"/>
        <v>#REF!</v>
      </c>
      <c r="G62" t="e">
        <f ca="1" t="shared" si="18"/>
        <v>#REF!</v>
      </c>
      <c r="H62" t="e">
        <f ca="1" t="shared" si="18"/>
        <v>#REF!</v>
      </c>
      <c r="I62" t="e">
        <f ca="1" t="shared" si="18"/>
        <v>#REF!</v>
      </c>
      <c r="J62">
        <f ca="1">IF(J$57&lt;=OFFSET($D$6,0,($A62-1)*11+41),OFFSET($F$47,0,($A62-1)*11+41),OFFSET($I$47,0,($A62-1)*11+41))</f>
        <v>0</v>
      </c>
    </row>
    <row r="63" spans="1:9" ht="12.75" hidden="1">
      <c r="A63">
        <v>2</v>
      </c>
      <c r="B63" t="e">
        <f>#REF!</f>
        <v>#REF!</v>
      </c>
      <c r="C63" t="e">
        <f ca="1" t="shared" si="18"/>
        <v>#REF!</v>
      </c>
      <c r="D63" t="e">
        <f ca="1" t="shared" si="18"/>
        <v>#REF!</v>
      </c>
      <c r="E63" t="e">
        <f ca="1" t="shared" si="18"/>
        <v>#REF!</v>
      </c>
      <c r="F63" t="e">
        <f ca="1" t="shared" si="18"/>
        <v>#REF!</v>
      </c>
      <c r="G63" t="e">
        <f ca="1" t="shared" si="18"/>
        <v>#REF!</v>
      </c>
      <c r="H63" t="e">
        <f ca="1" t="shared" si="18"/>
        <v>#REF!</v>
      </c>
      <c r="I63" t="e">
        <f ca="1" t="shared" si="18"/>
        <v>#REF!</v>
      </c>
    </row>
    <row r="64" spans="1:9" ht="12.75" hidden="1">
      <c r="A64">
        <v>3</v>
      </c>
      <c r="B64" s="142" t="e">
        <f>#REF!</f>
        <v>#REF!</v>
      </c>
      <c r="C64" t="e">
        <f ca="1" t="shared" si="18"/>
        <v>#REF!</v>
      </c>
      <c r="D64" t="e">
        <f ca="1" t="shared" si="18"/>
        <v>#REF!</v>
      </c>
      <c r="E64" t="e">
        <f ca="1" t="shared" si="18"/>
        <v>#REF!</v>
      </c>
      <c r="F64" t="e">
        <f ca="1" t="shared" si="18"/>
        <v>#REF!</v>
      </c>
      <c r="G64" t="e">
        <f ca="1" t="shared" si="18"/>
        <v>#REF!</v>
      </c>
      <c r="H64" t="e">
        <f ca="1" t="shared" si="18"/>
        <v>#REF!</v>
      </c>
      <c r="I64" t="e">
        <f ca="1" t="shared" si="18"/>
        <v>#REF!</v>
      </c>
    </row>
    <row r="65" spans="1:9" ht="12.75" hidden="1">
      <c r="A65">
        <v>4</v>
      </c>
      <c r="B65" s="142" t="e">
        <f>#REF!</f>
        <v>#REF!</v>
      </c>
      <c r="C65" t="e">
        <f ca="1" t="shared" si="18"/>
        <v>#REF!</v>
      </c>
      <c r="D65" t="e">
        <f ca="1" t="shared" si="18"/>
        <v>#REF!</v>
      </c>
      <c r="E65" t="e">
        <f ca="1" t="shared" si="18"/>
        <v>#REF!</v>
      </c>
      <c r="F65" t="e">
        <f ca="1" t="shared" si="18"/>
        <v>#REF!</v>
      </c>
      <c r="G65" t="e">
        <f ca="1" t="shared" si="18"/>
        <v>#REF!</v>
      </c>
      <c r="H65" t="e">
        <f ca="1" t="shared" si="18"/>
        <v>#REF!</v>
      </c>
      <c r="I65" t="e">
        <f ca="1" t="shared" si="18"/>
        <v>#REF!</v>
      </c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spans="2:75" ht="12.75">
      <c r="B79">
        <v>1</v>
      </c>
      <c r="L79">
        <v>2</v>
      </c>
      <c r="V79">
        <v>3</v>
      </c>
      <c r="AF79">
        <v>4</v>
      </c>
      <c r="AP79">
        <v>5</v>
      </c>
      <c r="BA79">
        <v>6</v>
      </c>
      <c r="BL79">
        <v>7</v>
      </c>
      <c r="BW79">
        <v>8</v>
      </c>
    </row>
  </sheetData>
  <sheetProtection formatCells="0" formatColumns="0" formatRows="0" insertColumns="0" insertRows="0" insertHyperlinks="0" deleteColumns="0" deleteRows="0" sort="0" autoFilter="0" pivotTables="0"/>
  <mergeCells count="56">
    <mergeCell ref="BL54:BT55"/>
    <mergeCell ref="BW54:CE55"/>
    <mergeCell ref="AP54:AX55"/>
    <mergeCell ref="BA54:BI55"/>
    <mergeCell ref="B54:I55"/>
    <mergeCell ref="L54:S55"/>
    <mergeCell ref="V54:AC55"/>
    <mergeCell ref="AF54:AM55"/>
    <mergeCell ref="BX2:CD2"/>
    <mergeCell ref="AP49:AX53"/>
    <mergeCell ref="BA49:BI53"/>
    <mergeCell ref="BL49:BT53"/>
    <mergeCell ref="BW49:CE53"/>
    <mergeCell ref="CB3:CE4"/>
    <mergeCell ref="BF3:BI4"/>
    <mergeCell ref="BM3:BP4"/>
    <mergeCell ref="BX3:CA4"/>
    <mergeCell ref="BB3:BE4"/>
    <mergeCell ref="B49:I53"/>
    <mergeCell ref="L49:S53"/>
    <mergeCell ref="V49:AC53"/>
    <mergeCell ref="AF49:AM53"/>
    <mergeCell ref="AI17:AI19"/>
    <mergeCell ref="AJ17:AJ19"/>
    <mergeCell ref="AL17:AL19"/>
    <mergeCell ref="AM17:AM19"/>
    <mergeCell ref="AB17:AB19"/>
    <mergeCell ref="AC17:AC19"/>
    <mergeCell ref="Y17:Y19"/>
    <mergeCell ref="Z17:Z19"/>
    <mergeCell ref="E17:E19"/>
    <mergeCell ref="F17:F19"/>
    <mergeCell ref="H17:H19"/>
    <mergeCell ref="I17:I19"/>
    <mergeCell ref="O17:O19"/>
    <mergeCell ref="P17:P19"/>
    <mergeCell ref="R17:R19"/>
    <mergeCell ref="S17:S19"/>
    <mergeCell ref="W2:AC2"/>
    <mergeCell ref="C2:I2"/>
    <mergeCell ref="M2:S2"/>
    <mergeCell ref="W3:Z4"/>
    <mergeCell ref="AA3:AC4"/>
    <mergeCell ref="C3:F4"/>
    <mergeCell ref="G3:I4"/>
    <mergeCell ref="M3:P4"/>
    <mergeCell ref="Q3:S4"/>
    <mergeCell ref="BQ3:BT4"/>
    <mergeCell ref="BB2:BH2"/>
    <mergeCell ref="BM2:BS2"/>
    <mergeCell ref="AG3:AJ4"/>
    <mergeCell ref="AK3:AM4"/>
    <mergeCell ref="AQ3:AT4"/>
    <mergeCell ref="AU3:AX4"/>
    <mergeCell ref="AG2:AM2"/>
    <mergeCell ref="AQ2:AW2"/>
  </mergeCells>
  <printOptions/>
  <pageMargins left="0.75" right="0.75" top="0.5" bottom="0.58" header="0.5" footer="0.37"/>
  <pageSetup horizontalDpi="600" verticalDpi="600" orientation="portrait" paperSize="9" scale="97" r:id="rId1"/>
  <headerFooter alignWithMargins="0">
    <oddFooter>&amp;C&amp;A</oddFooter>
  </headerFooter>
  <colBreaks count="1" manualBreakCount="1">
    <brk id="1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3"/>
  <sheetViews>
    <sheetView view="pageBreakPreview" zoomScaleNormal="75" zoomScaleSheetLayoutView="100" zoomScalePageLayoutView="0" workbookViewId="0" topLeftCell="A1">
      <selection activeCell="L32" sqref="L32"/>
    </sheetView>
  </sheetViews>
  <sheetFormatPr defaultColWidth="9.140625" defaultRowHeight="12.75"/>
  <cols>
    <col min="1" max="1" width="4.00390625" style="0" customWidth="1"/>
    <col min="2" max="2" width="35.7109375" style="0" customWidth="1"/>
    <col min="3" max="4" width="6.8515625" style="0" customWidth="1"/>
    <col min="5" max="5" width="6.28125" style="0" customWidth="1"/>
    <col min="6" max="6" width="8.00390625" style="0" customWidth="1"/>
    <col min="7" max="7" width="6.28125" style="0" customWidth="1"/>
    <col min="8" max="8" width="7.28125" style="0" customWidth="1"/>
    <col min="9" max="9" width="5.421875" style="0" customWidth="1"/>
    <col min="10" max="10" width="7.8515625" style="0" customWidth="1"/>
    <col min="11" max="12" width="2.28125" style="0" customWidth="1"/>
    <col min="13" max="13" width="35.7109375" style="0" customWidth="1"/>
    <col min="14" max="14" width="7.28125" style="0" customWidth="1"/>
    <col min="15" max="15" width="6.8515625" style="0" customWidth="1"/>
    <col min="16" max="17" width="7.140625" style="0" customWidth="1"/>
    <col min="18" max="18" width="6.7109375" style="0" customWidth="1"/>
    <col min="19" max="19" width="7.00390625" style="0" customWidth="1"/>
    <col min="20" max="20" width="6.140625" style="0" customWidth="1"/>
    <col min="21" max="21" width="7.57421875" style="0" customWidth="1"/>
    <col min="22" max="23" width="2.140625" style="0" customWidth="1"/>
    <col min="24" max="24" width="36.28125" style="0" customWidth="1"/>
    <col min="25" max="25" width="6.28125" style="0" customWidth="1"/>
    <col min="26" max="26" width="6.7109375" style="0" customWidth="1"/>
    <col min="27" max="27" width="7.28125" style="0" customWidth="1"/>
    <col min="28" max="28" width="7.57421875" style="0" customWidth="1"/>
    <col min="29" max="30" width="6.8515625" style="0" customWidth="1"/>
    <col min="31" max="31" width="6.28125" style="0" customWidth="1"/>
    <col min="32" max="32" width="7.140625" style="0" customWidth="1"/>
    <col min="33" max="34" width="2.57421875" style="0" customWidth="1"/>
    <col min="35" max="35" width="36.28125" style="0" customWidth="1"/>
    <col min="36" max="37" width="6.421875" style="0" customWidth="1"/>
    <col min="38" max="38" width="6.7109375" style="0" customWidth="1"/>
    <col min="39" max="39" width="7.7109375" style="0" customWidth="1"/>
    <col min="40" max="40" width="6.8515625" style="0" customWidth="1"/>
    <col min="41" max="41" width="7.140625" style="0" customWidth="1"/>
    <col min="42" max="42" width="6.7109375" style="0" customWidth="1"/>
    <col min="43" max="43" width="7.140625" style="0" customWidth="1"/>
    <col min="44" max="45" width="2.421875" style="0" customWidth="1"/>
  </cols>
  <sheetData>
    <row r="1" spans="2:35" ht="13.5" thickBot="1">
      <c r="B1" s="89" t="str">
        <f>CONCATENATE("Tabela 8.",B83," ","Nadwyżka bezpośrednia dla działalności zwierzęcych (na stado)")</f>
        <v>Tabela 8.1 Nadwyżka bezpośrednia dla działalności zwierzęcych (na stado)</v>
      </c>
      <c r="M1" s="89" t="str">
        <f>CONCATENATE("Tabela 8.",M83," ","Nadwyżka bezpośrednia dla działalności zwierzęcych (na stado)")</f>
        <v>Tabela 8.2 Nadwyżka bezpośrednia dla działalności zwierzęcych (na stado)</v>
      </c>
      <c r="X1" s="89" t="str">
        <f>CONCATENATE("Tabela 8.",X83," ","Nadwyżka bezpośrednia dla działalności zwierzęcych (na stado)")</f>
        <v>Tabela 8.3 Nadwyżka bezpośrednia dla działalności zwierzęcych (na stado)</v>
      </c>
      <c r="AI1" s="89" t="str">
        <f>CONCATENATE("Tabela 8.",AI83," ","Nadwyżka bezpośrednia dla działalności zwierzęcych (na stado)")</f>
        <v>Tabela 8.4 Nadwyżka bezpośrednia dla działalności zwierzęcych (na stado)</v>
      </c>
    </row>
    <row r="2" spans="2:42" ht="13.5" thickBot="1">
      <c r="B2" t="s">
        <v>96</v>
      </c>
      <c r="C2" s="388" t="e">
        <f>#REF!</f>
        <v>#REF!</v>
      </c>
      <c r="D2" s="389"/>
      <c r="E2" s="389"/>
      <c r="F2" s="389"/>
      <c r="G2" s="389"/>
      <c r="H2" s="389"/>
      <c r="I2" s="390"/>
      <c r="M2" t="s">
        <v>96</v>
      </c>
      <c r="N2" s="388" t="e">
        <f>#REF!</f>
        <v>#REF!</v>
      </c>
      <c r="O2" s="389"/>
      <c r="P2" s="389"/>
      <c r="Q2" s="389"/>
      <c r="R2" s="389"/>
      <c r="S2" s="389"/>
      <c r="T2" s="390"/>
      <c r="X2" t="s">
        <v>96</v>
      </c>
      <c r="Y2" s="388" t="e">
        <f>#REF!</f>
        <v>#REF!</v>
      </c>
      <c r="Z2" s="389"/>
      <c r="AA2" s="389"/>
      <c r="AB2" s="389"/>
      <c r="AC2" s="389"/>
      <c r="AD2" s="389"/>
      <c r="AE2" s="390"/>
      <c r="AI2" t="s">
        <v>96</v>
      </c>
      <c r="AJ2" s="388" t="e">
        <f>#REF!</f>
        <v>#REF!</v>
      </c>
      <c r="AK2" s="389"/>
      <c r="AL2" s="389"/>
      <c r="AM2" s="389"/>
      <c r="AN2" s="389"/>
      <c r="AO2" s="389"/>
      <c r="AP2" s="390"/>
    </row>
    <row r="3" spans="3:38" ht="4.5" customHeight="1" thickBot="1">
      <c r="C3" s="42"/>
      <c r="D3" s="42"/>
      <c r="E3" s="42"/>
      <c r="N3" s="42"/>
      <c r="O3" s="42"/>
      <c r="P3" s="42"/>
      <c r="Y3" s="42"/>
      <c r="Z3" s="42"/>
      <c r="AA3" s="42"/>
      <c r="AJ3" s="42"/>
      <c r="AK3" s="42"/>
      <c r="AL3" s="42"/>
    </row>
    <row r="4" spans="3:43" ht="12.75">
      <c r="C4" s="395" t="s">
        <v>153</v>
      </c>
      <c r="D4" s="395"/>
      <c r="E4" s="395"/>
      <c r="F4" s="395"/>
      <c r="G4" s="387" t="s">
        <v>154</v>
      </c>
      <c r="H4" s="387"/>
      <c r="I4" s="387"/>
      <c r="J4" s="387"/>
      <c r="N4" s="395" t="s">
        <v>153</v>
      </c>
      <c r="O4" s="395"/>
      <c r="P4" s="395"/>
      <c r="Q4" s="395"/>
      <c r="R4" s="387" t="s">
        <v>154</v>
      </c>
      <c r="S4" s="387"/>
      <c r="T4" s="387"/>
      <c r="U4" s="387"/>
      <c r="Y4" s="395" t="s">
        <v>153</v>
      </c>
      <c r="Z4" s="395"/>
      <c r="AA4" s="395"/>
      <c r="AB4" s="395"/>
      <c r="AC4" s="387" t="s">
        <v>154</v>
      </c>
      <c r="AD4" s="387"/>
      <c r="AE4" s="387"/>
      <c r="AF4" s="387"/>
      <c r="AJ4" s="395" t="s">
        <v>153</v>
      </c>
      <c r="AK4" s="395"/>
      <c r="AL4" s="395"/>
      <c r="AM4" s="395"/>
      <c r="AN4" s="387" t="s">
        <v>154</v>
      </c>
      <c r="AO4" s="387"/>
      <c r="AP4" s="387"/>
      <c r="AQ4" s="387"/>
    </row>
    <row r="5" spans="3:43" ht="12.75">
      <c r="C5" s="387"/>
      <c r="D5" s="387"/>
      <c r="E5" s="387"/>
      <c r="F5" s="387"/>
      <c r="G5" s="387"/>
      <c r="H5" s="387"/>
      <c r="I5" s="387"/>
      <c r="J5" s="387"/>
      <c r="N5" s="387"/>
      <c r="O5" s="387"/>
      <c r="P5" s="387"/>
      <c r="Q5" s="387"/>
      <c r="R5" s="387"/>
      <c r="S5" s="387"/>
      <c r="T5" s="387"/>
      <c r="U5" s="387"/>
      <c r="Y5" s="387"/>
      <c r="Z5" s="387"/>
      <c r="AA5" s="387"/>
      <c r="AB5" s="387"/>
      <c r="AC5" s="387"/>
      <c r="AD5" s="387"/>
      <c r="AE5" s="387"/>
      <c r="AF5" s="387"/>
      <c r="AJ5" s="387"/>
      <c r="AK5" s="387"/>
      <c r="AL5" s="387"/>
      <c r="AM5" s="387"/>
      <c r="AN5" s="387"/>
      <c r="AO5" s="387"/>
      <c r="AP5" s="387"/>
      <c r="AQ5" s="387"/>
    </row>
    <row r="6" spans="3:42" ht="12.75">
      <c r="C6" s="42" t="s">
        <v>98</v>
      </c>
      <c r="E6" s="102" t="e">
        <f>#REF!</f>
        <v>#REF!</v>
      </c>
      <c r="G6" s="42" t="s">
        <v>98</v>
      </c>
      <c r="I6" s="102">
        <f>E7+1</f>
        <v>2010</v>
      </c>
      <c r="N6" s="42" t="s">
        <v>98</v>
      </c>
      <c r="P6" s="102" t="e">
        <f>#REF!</f>
        <v>#REF!</v>
      </c>
      <c r="R6" s="42" t="s">
        <v>98</v>
      </c>
      <c r="T6" s="102">
        <f>P7+1</f>
        <v>2010</v>
      </c>
      <c r="Y6" s="42" t="s">
        <v>98</v>
      </c>
      <c r="AA6" s="102" t="e">
        <f>#REF!</f>
        <v>#REF!</v>
      </c>
      <c r="AC6" s="42" t="s">
        <v>98</v>
      </c>
      <c r="AE6" s="102">
        <f>AA7+1</f>
        <v>2010</v>
      </c>
      <c r="AJ6" s="42" t="s">
        <v>98</v>
      </c>
      <c r="AL6" s="102" t="e">
        <f>#REF!</f>
        <v>#REF!</v>
      </c>
      <c r="AN6" s="42" t="s">
        <v>98</v>
      </c>
      <c r="AP6" s="102">
        <f>AL7+1</f>
        <v>2010</v>
      </c>
    </row>
    <row r="7" spans="3:42" ht="13.5" thickBot="1">
      <c r="C7" t="s">
        <v>97</v>
      </c>
      <c r="E7" s="136">
        <v>2009</v>
      </c>
      <c r="G7" t="s">
        <v>97</v>
      </c>
      <c r="I7" s="136">
        <v>2013</v>
      </c>
      <c r="N7" t="s">
        <v>97</v>
      </c>
      <c r="P7" s="136">
        <v>2009</v>
      </c>
      <c r="R7" t="s">
        <v>97</v>
      </c>
      <c r="T7" s="136">
        <v>2013</v>
      </c>
      <c r="V7" s="43"/>
      <c r="Y7" t="s">
        <v>97</v>
      </c>
      <c r="AA7" s="136">
        <v>2009</v>
      </c>
      <c r="AC7" t="s">
        <v>97</v>
      </c>
      <c r="AE7" s="136">
        <v>2013</v>
      </c>
      <c r="AG7" s="43"/>
      <c r="AJ7" t="s">
        <v>97</v>
      </c>
      <c r="AL7" s="136">
        <v>2009</v>
      </c>
      <c r="AN7" t="s">
        <v>97</v>
      </c>
      <c r="AP7" s="136">
        <v>2013</v>
      </c>
    </row>
    <row r="8" spans="2:43" s="44" customFormat="1" ht="26.25" thickBot="1">
      <c r="B8" s="126" t="s">
        <v>38</v>
      </c>
      <c r="C8" s="60" t="s">
        <v>43</v>
      </c>
      <c r="D8" s="61" t="s">
        <v>107</v>
      </c>
      <c r="E8" s="61" t="s">
        <v>2</v>
      </c>
      <c r="F8" s="127" t="s">
        <v>11</v>
      </c>
      <c r="G8" s="60" t="s">
        <v>43</v>
      </c>
      <c r="H8" s="61" t="s">
        <v>107</v>
      </c>
      <c r="I8" s="61" t="s">
        <v>2</v>
      </c>
      <c r="J8" s="127" t="s">
        <v>11</v>
      </c>
      <c r="M8" s="126" t="s">
        <v>38</v>
      </c>
      <c r="N8" s="60" t="s">
        <v>43</v>
      </c>
      <c r="O8" s="61" t="s">
        <v>107</v>
      </c>
      <c r="P8" s="61" t="s">
        <v>2</v>
      </c>
      <c r="Q8" s="127" t="s">
        <v>11</v>
      </c>
      <c r="R8" s="60" t="s">
        <v>43</v>
      </c>
      <c r="S8" s="61" t="s">
        <v>107</v>
      </c>
      <c r="T8" s="61" t="s">
        <v>2</v>
      </c>
      <c r="U8" s="127" t="s">
        <v>11</v>
      </c>
      <c r="V8" s="131"/>
      <c r="X8" s="126" t="s">
        <v>38</v>
      </c>
      <c r="Y8" s="60" t="s">
        <v>43</v>
      </c>
      <c r="Z8" s="61" t="s">
        <v>107</v>
      </c>
      <c r="AA8" s="61" t="s">
        <v>2</v>
      </c>
      <c r="AB8" s="127" t="s">
        <v>11</v>
      </c>
      <c r="AC8" s="60" t="s">
        <v>43</v>
      </c>
      <c r="AD8" s="61" t="s">
        <v>107</v>
      </c>
      <c r="AE8" s="61" t="s">
        <v>2</v>
      </c>
      <c r="AF8" s="127" t="s">
        <v>11</v>
      </c>
      <c r="AG8" s="131"/>
      <c r="AI8" s="126" t="s">
        <v>38</v>
      </c>
      <c r="AJ8" s="60" t="s">
        <v>43</v>
      </c>
      <c r="AK8" s="61" t="s">
        <v>107</v>
      </c>
      <c r="AL8" s="61" t="s">
        <v>2</v>
      </c>
      <c r="AM8" s="127" t="s">
        <v>11</v>
      </c>
      <c r="AN8" s="60" t="s">
        <v>43</v>
      </c>
      <c r="AO8" s="61" t="s">
        <v>107</v>
      </c>
      <c r="AP8" s="61" t="s">
        <v>2</v>
      </c>
      <c r="AQ8" s="127" t="s">
        <v>11</v>
      </c>
    </row>
    <row r="9" spans="2:43" ht="12.75">
      <c r="B9" s="94" t="s">
        <v>28</v>
      </c>
      <c r="C9" s="28"/>
      <c r="D9" s="29"/>
      <c r="E9" s="30"/>
      <c r="F9" s="31">
        <f>D9*E9</f>
        <v>0</v>
      </c>
      <c r="G9" s="28"/>
      <c r="H9" s="29">
        <v>2000</v>
      </c>
      <c r="I9" s="30">
        <v>1</v>
      </c>
      <c r="J9" s="31">
        <f>H9*I9</f>
        <v>2000</v>
      </c>
      <c r="M9" s="94" t="s">
        <v>28</v>
      </c>
      <c r="N9" s="28"/>
      <c r="O9" s="29"/>
      <c r="P9" s="30"/>
      <c r="Q9" s="31">
        <f>O9*P9</f>
        <v>0</v>
      </c>
      <c r="R9" s="28"/>
      <c r="S9" s="29"/>
      <c r="T9" s="30"/>
      <c r="U9" s="31">
        <f>S9*T9</f>
        <v>0</v>
      </c>
      <c r="V9" s="92"/>
      <c r="X9" s="94" t="s">
        <v>28</v>
      </c>
      <c r="Y9" s="28"/>
      <c r="Z9" s="29"/>
      <c r="AA9" s="30"/>
      <c r="AB9" s="31">
        <f>Z9*AA9</f>
        <v>0</v>
      </c>
      <c r="AC9" s="28" t="s">
        <v>44</v>
      </c>
      <c r="AD9" s="29"/>
      <c r="AE9" s="30"/>
      <c r="AF9" s="31">
        <f>AD9*AE9</f>
        <v>0</v>
      </c>
      <c r="AG9" s="92"/>
      <c r="AI9" s="94" t="s">
        <v>28</v>
      </c>
      <c r="AJ9" s="28"/>
      <c r="AK9" s="29"/>
      <c r="AL9" s="30"/>
      <c r="AM9" s="31">
        <f>AK9*AL9</f>
        <v>0</v>
      </c>
      <c r="AN9" s="28" t="s">
        <v>44</v>
      </c>
      <c r="AO9" s="29"/>
      <c r="AP9" s="30"/>
      <c r="AQ9" s="31">
        <f>AO9*AP9</f>
        <v>0</v>
      </c>
    </row>
    <row r="10" spans="2:43" ht="12.75">
      <c r="B10" s="95" t="s">
        <v>29</v>
      </c>
      <c r="C10" s="33"/>
      <c r="D10" s="34"/>
      <c r="E10" s="35"/>
      <c r="F10" s="36">
        <f>D10*E10</f>
        <v>0</v>
      </c>
      <c r="G10" s="33"/>
      <c r="H10" s="34"/>
      <c r="I10" s="35"/>
      <c r="J10" s="36">
        <f>H10*I10</f>
        <v>0</v>
      </c>
      <c r="M10" s="95" t="s">
        <v>29</v>
      </c>
      <c r="N10" s="33"/>
      <c r="O10" s="34"/>
      <c r="P10" s="35"/>
      <c r="Q10" s="36">
        <f>O10*P10</f>
        <v>0</v>
      </c>
      <c r="R10" s="33"/>
      <c r="S10" s="34"/>
      <c r="T10" s="35"/>
      <c r="U10" s="36">
        <f>S10*T10</f>
        <v>0</v>
      </c>
      <c r="V10" s="92"/>
      <c r="X10" s="95" t="s">
        <v>29</v>
      </c>
      <c r="Y10" s="33"/>
      <c r="Z10" s="34"/>
      <c r="AA10" s="35"/>
      <c r="AB10" s="36">
        <f>Z10*AA10</f>
        <v>0</v>
      </c>
      <c r="AC10" s="33"/>
      <c r="AD10" s="34"/>
      <c r="AE10" s="35"/>
      <c r="AF10" s="36">
        <f>AD10*AE10</f>
        <v>0</v>
      </c>
      <c r="AG10" s="92"/>
      <c r="AI10" s="95" t="s">
        <v>29</v>
      </c>
      <c r="AJ10" s="33"/>
      <c r="AK10" s="34"/>
      <c r="AL10" s="35"/>
      <c r="AM10" s="36">
        <f>AK10*AL10</f>
        <v>0</v>
      </c>
      <c r="AN10" s="33"/>
      <c r="AO10" s="34"/>
      <c r="AP10" s="35"/>
      <c r="AQ10" s="36">
        <f>AO10*AP10</f>
        <v>0</v>
      </c>
    </row>
    <row r="11" spans="2:43" ht="12.75">
      <c r="B11" s="95" t="s">
        <v>30</v>
      </c>
      <c r="C11" s="56"/>
      <c r="D11" s="57"/>
      <c r="E11" s="58"/>
      <c r="F11" s="59">
        <f>D11*E11</f>
        <v>0</v>
      </c>
      <c r="G11" s="56"/>
      <c r="H11" s="57"/>
      <c r="I11" s="58"/>
      <c r="J11" s="59">
        <f>H11*I11</f>
        <v>0</v>
      </c>
      <c r="M11" s="95" t="s">
        <v>30</v>
      </c>
      <c r="N11" s="56"/>
      <c r="O11" s="57"/>
      <c r="P11" s="58"/>
      <c r="Q11" s="59">
        <f>O11*P11</f>
        <v>0</v>
      </c>
      <c r="R11" s="56"/>
      <c r="S11" s="57"/>
      <c r="T11" s="58"/>
      <c r="U11" s="59">
        <f>S11*T11</f>
        <v>0</v>
      </c>
      <c r="V11" s="92"/>
      <c r="X11" s="95" t="s">
        <v>30</v>
      </c>
      <c r="Y11" s="56"/>
      <c r="Z11" s="57"/>
      <c r="AA11" s="58"/>
      <c r="AB11" s="59">
        <f>Z11*AA11</f>
        <v>0</v>
      </c>
      <c r="AC11" s="56"/>
      <c r="AD11" s="57"/>
      <c r="AE11" s="58"/>
      <c r="AF11" s="59">
        <f>AD11*AE11</f>
        <v>0</v>
      </c>
      <c r="AG11" s="92"/>
      <c r="AI11" s="95" t="s">
        <v>30</v>
      </c>
      <c r="AJ11" s="56"/>
      <c r="AK11" s="57"/>
      <c r="AL11" s="58"/>
      <c r="AM11" s="59">
        <f>AK11*AL11</f>
        <v>0</v>
      </c>
      <c r="AN11" s="56"/>
      <c r="AO11" s="57"/>
      <c r="AP11" s="58"/>
      <c r="AQ11" s="59">
        <f>AO11*AP11</f>
        <v>0</v>
      </c>
    </row>
    <row r="12" spans="2:43" ht="12.75">
      <c r="B12" s="95" t="s">
        <v>41</v>
      </c>
      <c r="C12" s="56"/>
      <c r="D12" s="57"/>
      <c r="E12" s="58"/>
      <c r="F12" s="59">
        <f>D12*E12</f>
        <v>0</v>
      </c>
      <c r="G12" s="56"/>
      <c r="H12" s="57"/>
      <c r="I12" s="58"/>
      <c r="J12" s="59">
        <f>H12*I12</f>
        <v>0</v>
      </c>
      <c r="M12" s="95" t="s">
        <v>41</v>
      </c>
      <c r="N12" s="56"/>
      <c r="O12" s="57"/>
      <c r="P12" s="58"/>
      <c r="Q12" s="59">
        <f>O12*P12</f>
        <v>0</v>
      </c>
      <c r="R12" s="56"/>
      <c r="S12" s="57"/>
      <c r="T12" s="58"/>
      <c r="U12" s="59">
        <f>S12*T12</f>
        <v>0</v>
      </c>
      <c r="V12" s="92"/>
      <c r="X12" s="95" t="s">
        <v>41</v>
      </c>
      <c r="Y12" s="56"/>
      <c r="Z12" s="57"/>
      <c r="AA12" s="58"/>
      <c r="AB12" s="59">
        <f>Z12*AA12</f>
        <v>0</v>
      </c>
      <c r="AC12" s="56"/>
      <c r="AD12" s="57"/>
      <c r="AE12" s="58"/>
      <c r="AF12" s="59">
        <f>AD12*AE12</f>
        <v>0</v>
      </c>
      <c r="AG12" s="92"/>
      <c r="AI12" s="95" t="s">
        <v>41</v>
      </c>
      <c r="AJ12" s="56"/>
      <c r="AK12" s="57"/>
      <c r="AL12" s="58"/>
      <c r="AM12" s="59">
        <f>AK12*AL12</f>
        <v>0</v>
      </c>
      <c r="AN12" s="56"/>
      <c r="AO12" s="57"/>
      <c r="AP12" s="58"/>
      <c r="AQ12" s="59">
        <f>AO12*AP12</f>
        <v>0</v>
      </c>
    </row>
    <row r="13" spans="2:43" ht="12.75">
      <c r="B13" s="95" t="s">
        <v>42</v>
      </c>
      <c r="C13" s="56"/>
      <c r="D13" s="57"/>
      <c r="E13" s="58"/>
      <c r="F13" s="59">
        <f>D13*E13</f>
        <v>0</v>
      </c>
      <c r="G13" s="56"/>
      <c r="H13" s="57"/>
      <c r="I13" s="58"/>
      <c r="J13" s="59">
        <f>H13*I13</f>
        <v>0</v>
      </c>
      <c r="M13" s="95" t="s">
        <v>42</v>
      </c>
      <c r="N13" s="56"/>
      <c r="O13" s="57"/>
      <c r="P13" s="58"/>
      <c r="Q13" s="59">
        <f>O13*P13</f>
        <v>0</v>
      </c>
      <c r="R13" s="56"/>
      <c r="S13" s="57"/>
      <c r="T13" s="58"/>
      <c r="U13" s="59">
        <f>S13*T13</f>
        <v>0</v>
      </c>
      <c r="V13" s="92"/>
      <c r="X13" s="95" t="s">
        <v>42</v>
      </c>
      <c r="Y13" s="56"/>
      <c r="Z13" s="57"/>
      <c r="AA13" s="58"/>
      <c r="AB13" s="59">
        <f>Z13*AA13</f>
        <v>0</v>
      </c>
      <c r="AC13" s="56"/>
      <c r="AD13" s="57"/>
      <c r="AE13" s="58"/>
      <c r="AF13" s="59">
        <f>AD13*AE13</f>
        <v>0</v>
      </c>
      <c r="AG13" s="92"/>
      <c r="AI13" s="95" t="s">
        <v>42</v>
      </c>
      <c r="AJ13" s="56"/>
      <c r="AK13" s="57"/>
      <c r="AL13" s="58"/>
      <c r="AM13" s="59">
        <f>AK13*AL13</f>
        <v>0</v>
      </c>
      <c r="AN13" s="56"/>
      <c r="AO13" s="57"/>
      <c r="AP13" s="58"/>
      <c r="AQ13" s="59">
        <f>AO13*AP13</f>
        <v>0</v>
      </c>
    </row>
    <row r="14" spans="2:43" ht="13.5" thickBot="1">
      <c r="B14" s="2" t="s">
        <v>20</v>
      </c>
      <c r="C14" s="45"/>
      <c r="D14" s="46"/>
      <c r="E14" s="47"/>
      <c r="F14" s="32">
        <f>SUM(F9:F13)</f>
        <v>0</v>
      </c>
      <c r="G14" s="45"/>
      <c r="H14" s="46"/>
      <c r="I14" s="47"/>
      <c r="J14" s="32">
        <f>SUM(J9:J13)</f>
        <v>2000</v>
      </c>
      <c r="M14" s="2" t="s">
        <v>20</v>
      </c>
      <c r="N14" s="45"/>
      <c r="O14" s="46"/>
      <c r="P14" s="47"/>
      <c r="Q14" s="32">
        <f>SUM(Q9:Q13)</f>
        <v>0</v>
      </c>
      <c r="R14" s="45"/>
      <c r="S14" s="46"/>
      <c r="T14" s="47"/>
      <c r="U14" s="32">
        <f>SUM(U9:U13)</f>
        <v>0</v>
      </c>
      <c r="V14" s="92"/>
      <c r="X14" s="2" t="s">
        <v>20</v>
      </c>
      <c r="Y14" s="45"/>
      <c r="Z14" s="46"/>
      <c r="AA14" s="47"/>
      <c r="AB14" s="32">
        <f>SUM(AB9:AB13)</f>
        <v>0</v>
      </c>
      <c r="AC14" s="45"/>
      <c r="AD14" s="46"/>
      <c r="AE14" s="47"/>
      <c r="AF14" s="32">
        <f>SUM(AF9:AF13)</f>
        <v>0</v>
      </c>
      <c r="AG14" s="92"/>
      <c r="AI14" s="2" t="s">
        <v>20</v>
      </c>
      <c r="AJ14" s="45"/>
      <c r="AK14" s="46"/>
      <c r="AL14" s="47"/>
      <c r="AM14" s="32">
        <f>SUM(AM9:AM13)</f>
        <v>0</v>
      </c>
      <c r="AN14" s="45"/>
      <c r="AO14" s="46"/>
      <c r="AP14" s="47"/>
      <c r="AQ14" s="32">
        <f>SUM(AQ9:AQ13)</f>
        <v>0</v>
      </c>
    </row>
    <row r="15" spans="2:43" ht="12.75">
      <c r="B15" s="155" t="s">
        <v>109</v>
      </c>
      <c r="C15" s="28"/>
      <c r="D15" s="50"/>
      <c r="E15" s="30"/>
      <c r="F15" s="113">
        <f>C15*E15</f>
        <v>0</v>
      </c>
      <c r="G15" s="28"/>
      <c r="H15" s="50"/>
      <c r="I15" s="30"/>
      <c r="J15" s="113">
        <f>G15*I15</f>
        <v>0</v>
      </c>
      <c r="M15" s="155" t="s">
        <v>109</v>
      </c>
      <c r="N15" s="28"/>
      <c r="O15" s="50"/>
      <c r="P15" s="30"/>
      <c r="Q15" s="113">
        <f>N15*P15</f>
        <v>0</v>
      </c>
      <c r="R15" s="28"/>
      <c r="S15" s="50"/>
      <c r="T15" s="30"/>
      <c r="U15" s="113">
        <f>R15*T15</f>
        <v>0</v>
      </c>
      <c r="V15" s="132"/>
      <c r="X15" s="155" t="s">
        <v>109</v>
      </c>
      <c r="Y15" s="28"/>
      <c r="Z15" s="50"/>
      <c r="AA15" s="30"/>
      <c r="AB15" s="113">
        <f>Y15*AA15</f>
        <v>0</v>
      </c>
      <c r="AC15" s="28"/>
      <c r="AD15" s="50"/>
      <c r="AE15" s="30"/>
      <c r="AF15" s="113">
        <f>AC15*AE15</f>
        <v>0</v>
      </c>
      <c r="AG15" s="132"/>
      <c r="AI15" s="155" t="s">
        <v>109</v>
      </c>
      <c r="AJ15" s="28"/>
      <c r="AK15" s="50"/>
      <c r="AL15" s="30"/>
      <c r="AM15" s="113">
        <f>AJ15*AL15</f>
        <v>0</v>
      </c>
      <c r="AN15" s="28"/>
      <c r="AO15" s="50"/>
      <c r="AP15" s="30"/>
      <c r="AQ15" s="113">
        <f>AN15*AP15</f>
        <v>0</v>
      </c>
    </row>
    <row r="16" spans="2:43" ht="12.75">
      <c r="B16" s="129" t="s">
        <v>109</v>
      </c>
      <c r="C16" s="153"/>
      <c r="D16" s="46"/>
      <c r="E16" s="154"/>
      <c r="F16" s="118"/>
      <c r="G16" s="153"/>
      <c r="H16" s="46"/>
      <c r="I16" s="154"/>
      <c r="J16" s="118"/>
      <c r="M16" s="129" t="s">
        <v>109</v>
      </c>
      <c r="N16" s="153"/>
      <c r="O16" s="46"/>
      <c r="P16" s="154"/>
      <c r="Q16" s="118"/>
      <c r="R16" s="153"/>
      <c r="S16" s="46"/>
      <c r="T16" s="154"/>
      <c r="U16" s="118"/>
      <c r="V16" s="132"/>
      <c r="X16" s="129" t="s">
        <v>109</v>
      </c>
      <c r="Y16" s="153"/>
      <c r="Z16" s="46"/>
      <c r="AA16" s="154"/>
      <c r="AB16" s="118"/>
      <c r="AC16" s="153"/>
      <c r="AD16" s="46"/>
      <c r="AE16" s="154"/>
      <c r="AF16" s="118"/>
      <c r="AG16" s="132"/>
      <c r="AI16" s="129" t="s">
        <v>109</v>
      </c>
      <c r="AJ16" s="153"/>
      <c r="AK16" s="46"/>
      <c r="AL16" s="154"/>
      <c r="AM16" s="118"/>
      <c r="AN16" s="153"/>
      <c r="AO16" s="46"/>
      <c r="AP16" s="154"/>
      <c r="AQ16" s="118"/>
    </row>
    <row r="17" spans="2:43" ht="12.75">
      <c r="B17" s="129" t="s">
        <v>109</v>
      </c>
      <c r="C17" s="153"/>
      <c r="D17" s="46"/>
      <c r="E17" s="154"/>
      <c r="F17" s="118"/>
      <c r="G17" s="153"/>
      <c r="H17" s="46"/>
      <c r="I17" s="154"/>
      <c r="J17" s="118"/>
      <c r="M17" s="129" t="s">
        <v>109</v>
      </c>
      <c r="N17" s="153"/>
      <c r="O17" s="46"/>
      <c r="P17" s="154"/>
      <c r="Q17" s="118"/>
      <c r="R17" s="153"/>
      <c r="S17" s="46"/>
      <c r="T17" s="154"/>
      <c r="U17" s="118"/>
      <c r="V17" s="132"/>
      <c r="X17" s="129" t="s">
        <v>109</v>
      </c>
      <c r="Y17" s="153"/>
      <c r="Z17" s="46"/>
      <c r="AA17" s="154"/>
      <c r="AB17" s="118"/>
      <c r="AC17" s="153"/>
      <c r="AD17" s="46"/>
      <c r="AE17" s="154"/>
      <c r="AF17" s="118"/>
      <c r="AG17" s="132"/>
      <c r="AI17" s="129" t="s">
        <v>109</v>
      </c>
      <c r="AJ17" s="153"/>
      <c r="AK17" s="46"/>
      <c r="AL17" s="154"/>
      <c r="AM17" s="118"/>
      <c r="AN17" s="153"/>
      <c r="AO17" s="46"/>
      <c r="AP17" s="154"/>
      <c r="AQ17" s="118"/>
    </row>
    <row r="18" spans="2:43" ht="12.75">
      <c r="B18" s="69" t="s">
        <v>45</v>
      </c>
      <c r="C18" s="62"/>
      <c r="D18" s="63"/>
      <c r="E18" s="64"/>
      <c r="F18" s="90">
        <v>0</v>
      </c>
      <c r="G18" s="62"/>
      <c r="H18" s="63"/>
      <c r="I18" s="64"/>
      <c r="J18" s="90">
        <v>0</v>
      </c>
      <c r="M18" s="69" t="s">
        <v>45</v>
      </c>
      <c r="N18" s="62"/>
      <c r="O18" s="63"/>
      <c r="P18" s="64"/>
      <c r="Q18" s="90">
        <v>0</v>
      </c>
      <c r="R18" s="62"/>
      <c r="S18" s="63"/>
      <c r="T18" s="64"/>
      <c r="U18" s="90">
        <v>0</v>
      </c>
      <c r="V18" s="133"/>
      <c r="X18" s="69" t="s">
        <v>45</v>
      </c>
      <c r="Y18" s="62"/>
      <c r="Z18" s="63"/>
      <c r="AA18" s="64"/>
      <c r="AB18" s="90">
        <v>0</v>
      </c>
      <c r="AC18" s="62"/>
      <c r="AD18" s="63"/>
      <c r="AE18" s="64"/>
      <c r="AF18" s="90">
        <v>0</v>
      </c>
      <c r="AG18" s="133"/>
      <c r="AI18" s="69" t="s">
        <v>45</v>
      </c>
      <c r="AJ18" s="62"/>
      <c r="AK18" s="63"/>
      <c r="AL18" s="64"/>
      <c r="AM18" s="90">
        <v>0</v>
      </c>
      <c r="AN18" s="62"/>
      <c r="AO18" s="63"/>
      <c r="AP18" s="64"/>
      <c r="AQ18" s="90">
        <v>0</v>
      </c>
    </row>
    <row r="19" spans="2:43" ht="12.75">
      <c r="B19" s="69" t="s">
        <v>46</v>
      </c>
      <c r="C19" s="62"/>
      <c r="D19" s="63"/>
      <c r="E19" s="64"/>
      <c r="F19" s="90">
        <v>0</v>
      </c>
      <c r="G19" s="62"/>
      <c r="H19" s="63"/>
      <c r="I19" s="64"/>
      <c r="J19" s="90">
        <v>0</v>
      </c>
      <c r="M19" s="69" t="s">
        <v>46</v>
      </c>
      <c r="N19" s="62"/>
      <c r="O19" s="63"/>
      <c r="P19" s="64"/>
      <c r="Q19" s="90">
        <v>0</v>
      </c>
      <c r="R19" s="62"/>
      <c r="S19" s="63"/>
      <c r="T19" s="64"/>
      <c r="U19" s="90">
        <v>0</v>
      </c>
      <c r="V19" s="133"/>
      <c r="X19" s="69" t="s">
        <v>46</v>
      </c>
      <c r="Y19" s="62"/>
      <c r="Z19" s="63"/>
      <c r="AA19" s="64"/>
      <c r="AB19" s="90">
        <v>0</v>
      </c>
      <c r="AC19" s="62"/>
      <c r="AD19" s="63"/>
      <c r="AE19" s="64"/>
      <c r="AF19" s="90">
        <v>0</v>
      </c>
      <c r="AG19" s="133"/>
      <c r="AI19" s="69" t="s">
        <v>46</v>
      </c>
      <c r="AJ19" s="62"/>
      <c r="AK19" s="63"/>
      <c r="AL19" s="64"/>
      <c r="AM19" s="90">
        <v>0</v>
      </c>
      <c r="AN19" s="62"/>
      <c r="AO19" s="63"/>
      <c r="AP19" s="64"/>
      <c r="AQ19" s="90">
        <v>0</v>
      </c>
    </row>
    <row r="20" spans="2:43" ht="13.5" thickBot="1">
      <c r="B20" s="65" t="s">
        <v>110</v>
      </c>
      <c r="C20" s="66"/>
      <c r="D20" s="67"/>
      <c r="E20" s="68"/>
      <c r="F20" s="91">
        <v>0</v>
      </c>
      <c r="G20" s="66"/>
      <c r="H20" s="67"/>
      <c r="I20" s="68"/>
      <c r="J20" s="91">
        <v>0</v>
      </c>
      <c r="M20" s="65" t="s">
        <v>110</v>
      </c>
      <c r="N20" s="66"/>
      <c r="O20" s="67"/>
      <c r="P20" s="68"/>
      <c r="Q20" s="91">
        <v>0</v>
      </c>
      <c r="R20" s="66"/>
      <c r="S20" s="67"/>
      <c r="T20" s="68"/>
      <c r="U20" s="91">
        <v>0</v>
      </c>
      <c r="V20" s="133"/>
      <c r="X20" s="65" t="s">
        <v>110</v>
      </c>
      <c r="Y20" s="66"/>
      <c r="Z20" s="67"/>
      <c r="AA20" s="68"/>
      <c r="AB20" s="91">
        <v>0</v>
      </c>
      <c r="AC20" s="66"/>
      <c r="AD20" s="67"/>
      <c r="AE20" s="68"/>
      <c r="AF20" s="91">
        <v>0</v>
      </c>
      <c r="AG20" s="133"/>
      <c r="AI20" s="65" t="s">
        <v>110</v>
      </c>
      <c r="AJ20" s="66"/>
      <c r="AK20" s="67"/>
      <c r="AL20" s="68"/>
      <c r="AM20" s="91">
        <v>0</v>
      </c>
      <c r="AN20" s="66"/>
      <c r="AO20" s="67"/>
      <c r="AP20" s="68"/>
      <c r="AQ20" s="91">
        <v>0</v>
      </c>
    </row>
    <row r="21" spans="2:43" ht="12.75">
      <c r="B21" s="70" t="s">
        <v>111</v>
      </c>
      <c r="C21" s="28" t="s">
        <v>53</v>
      </c>
      <c r="D21" s="29"/>
      <c r="E21" s="30"/>
      <c r="F21" s="113">
        <f aca="true" t="shared" si="0" ref="F21:F48">D21*E21</f>
        <v>0</v>
      </c>
      <c r="G21" s="28" t="s">
        <v>53</v>
      </c>
      <c r="H21" s="29"/>
      <c r="I21" s="30"/>
      <c r="J21" s="113">
        <f aca="true" t="shared" si="1" ref="J21:J48">H21*I21</f>
        <v>0</v>
      </c>
      <c r="M21" s="70" t="s">
        <v>111</v>
      </c>
      <c r="N21" s="28" t="s">
        <v>53</v>
      </c>
      <c r="O21" s="29"/>
      <c r="P21" s="30"/>
      <c r="Q21" s="113">
        <f aca="true" t="shared" si="2" ref="Q21:Q48">O21*P21</f>
        <v>0</v>
      </c>
      <c r="R21" s="28" t="s">
        <v>53</v>
      </c>
      <c r="S21" s="29"/>
      <c r="T21" s="30"/>
      <c r="U21" s="113">
        <f aca="true" t="shared" si="3" ref="U21:U48">S21*T21</f>
        <v>0</v>
      </c>
      <c r="V21" s="132"/>
      <c r="X21" s="70" t="s">
        <v>111</v>
      </c>
      <c r="Y21" s="28" t="s">
        <v>53</v>
      </c>
      <c r="Z21" s="29"/>
      <c r="AA21" s="30"/>
      <c r="AB21" s="113">
        <f aca="true" t="shared" si="4" ref="AB21:AB48">Z21*AA21</f>
        <v>0</v>
      </c>
      <c r="AC21" s="28" t="s">
        <v>53</v>
      </c>
      <c r="AD21" s="29"/>
      <c r="AE21" s="30"/>
      <c r="AF21" s="113">
        <f aca="true" t="shared" si="5" ref="AF21:AF48">AD21*AE21</f>
        <v>0</v>
      </c>
      <c r="AG21" s="132"/>
      <c r="AI21" s="70" t="s">
        <v>111</v>
      </c>
      <c r="AJ21" s="28" t="s">
        <v>53</v>
      </c>
      <c r="AK21" s="29"/>
      <c r="AL21" s="30"/>
      <c r="AM21" s="113">
        <f aca="true" t="shared" si="6" ref="AM21:AM48">AK21*AL21</f>
        <v>0</v>
      </c>
      <c r="AN21" s="28" t="s">
        <v>53</v>
      </c>
      <c r="AO21" s="29"/>
      <c r="AP21" s="30"/>
      <c r="AQ21" s="113">
        <f aca="true" t="shared" si="7" ref="AQ21:AQ48">AO21*AP21</f>
        <v>0</v>
      </c>
    </row>
    <row r="22" spans="2:43" ht="12.75">
      <c r="B22" s="69" t="s">
        <v>47</v>
      </c>
      <c r="C22" s="33" t="s">
        <v>53</v>
      </c>
      <c r="D22" s="34"/>
      <c r="E22" s="35"/>
      <c r="F22" s="114">
        <f t="shared" si="0"/>
        <v>0</v>
      </c>
      <c r="G22" s="33" t="s">
        <v>53</v>
      </c>
      <c r="H22" s="34"/>
      <c r="I22" s="35"/>
      <c r="J22" s="114">
        <f t="shared" si="1"/>
        <v>0</v>
      </c>
      <c r="M22" s="69" t="s">
        <v>47</v>
      </c>
      <c r="N22" s="33" t="s">
        <v>53</v>
      </c>
      <c r="O22" s="34"/>
      <c r="P22" s="35"/>
      <c r="Q22" s="114">
        <f t="shared" si="2"/>
        <v>0</v>
      </c>
      <c r="R22" s="33" t="s">
        <v>53</v>
      </c>
      <c r="S22" s="34"/>
      <c r="T22" s="35"/>
      <c r="U22" s="114">
        <f t="shared" si="3"/>
        <v>0</v>
      </c>
      <c r="V22" s="132"/>
      <c r="X22" s="69" t="s">
        <v>47</v>
      </c>
      <c r="Y22" s="33" t="s">
        <v>53</v>
      </c>
      <c r="Z22" s="34"/>
      <c r="AA22" s="35"/>
      <c r="AB22" s="114">
        <f t="shared" si="4"/>
        <v>0</v>
      </c>
      <c r="AC22" s="33" t="s">
        <v>53</v>
      </c>
      <c r="AD22" s="34"/>
      <c r="AE22" s="35"/>
      <c r="AF22" s="114">
        <f t="shared" si="5"/>
        <v>0</v>
      </c>
      <c r="AG22" s="132"/>
      <c r="AI22" s="69" t="s">
        <v>47</v>
      </c>
      <c r="AJ22" s="33" t="s">
        <v>53</v>
      </c>
      <c r="AK22" s="34"/>
      <c r="AL22" s="35"/>
      <c r="AM22" s="114">
        <f t="shared" si="6"/>
        <v>0</v>
      </c>
      <c r="AN22" s="33" t="s">
        <v>53</v>
      </c>
      <c r="AO22" s="34"/>
      <c r="AP22" s="35"/>
      <c r="AQ22" s="114">
        <f t="shared" si="7"/>
        <v>0</v>
      </c>
    </row>
    <row r="23" spans="2:43" ht="12.75">
      <c r="B23" s="69" t="s">
        <v>48</v>
      </c>
      <c r="C23" s="56" t="s">
        <v>53</v>
      </c>
      <c r="D23" s="57"/>
      <c r="E23" s="58"/>
      <c r="F23" s="115">
        <f t="shared" si="0"/>
        <v>0</v>
      </c>
      <c r="G23" s="56" t="s">
        <v>53</v>
      </c>
      <c r="H23" s="57"/>
      <c r="I23" s="58"/>
      <c r="J23" s="115">
        <f t="shared" si="1"/>
        <v>0</v>
      </c>
      <c r="M23" s="69" t="s">
        <v>48</v>
      </c>
      <c r="N23" s="56" t="s">
        <v>53</v>
      </c>
      <c r="O23" s="57"/>
      <c r="P23" s="58"/>
      <c r="Q23" s="115">
        <f t="shared" si="2"/>
        <v>0</v>
      </c>
      <c r="R23" s="56" t="s">
        <v>53</v>
      </c>
      <c r="S23" s="57"/>
      <c r="T23" s="58"/>
      <c r="U23" s="115">
        <f t="shared" si="3"/>
        <v>0</v>
      </c>
      <c r="V23" s="132"/>
      <c r="X23" s="69" t="s">
        <v>48</v>
      </c>
      <c r="Y23" s="56" t="s">
        <v>53</v>
      </c>
      <c r="Z23" s="57"/>
      <c r="AA23" s="58"/>
      <c r="AB23" s="115">
        <f t="shared" si="4"/>
        <v>0</v>
      </c>
      <c r="AC23" s="56" t="s">
        <v>53</v>
      </c>
      <c r="AD23" s="57"/>
      <c r="AE23" s="58"/>
      <c r="AF23" s="115">
        <f t="shared" si="5"/>
        <v>0</v>
      </c>
      <c r="AG23" s="132"/>
      <c r="AI23" s="69" t="s">
        <v>48</v>
      </c>
      <c r="AJ23" s="56" t="s">
        <v>53</v>
      </c>
      <c r="AK23" s="57"/>
      <c r="AL23" s="58"/>
      <c r="AM23" s="115">
        <f t="shared" si="6"/>
        <v>0</v>
      </c>
      <c r="AN23" s="56" t="s">
        <v>53</v>
      </c>
      <c r="AO23" s="57"/>
      <c r="AP23" s="58"/>
      <c r="AQ23" s="115">
        <f t="shared" si="7"/>
        <v>0</v>
      </c>
    </row>
    <row r="24" spans="2:43" ht="12.75">
      <c r="B24" s="69" t="s">
        <v>49</v>
      </c>
      <c r="C24" s="56" t="s">
        <v>53</v>
      </c>
      <c r="D24" s="57"/>
      <c r="E24" s="58"/>
      <c r="F24" s="115">
        <f t="shared" si="0"/>
        <v>0</v>
      </c>
      <c r="G24" s="56" t="s">
        <v>53</v>
      </c>
      <c r="H24" s="57"/>
      <c r="I24" s="58"/>
      <c r="J24" s="115">
        <f t="shared" si="1"/>
        <v>0</v>
      </c>
      <c r="M24" s="69" t="s">
        <v>49</v>
      </c>
      <c r="N24" s="56" t="s">
        <v>53</v>
      </c>
      <c r="O24" s="57"/>
      <c r="P24" s="58"/>
      <c r="Q24" s="115">
        <f t="shared" si="2"/>
        <v>0</v>
      </c>
      <c r="R24" s="56" t="s">
        <v>53</v>
      </c>
      <c r="S24" s="57"/>
      <c r="T24" s="58"/>
      <c r="U24" s="115">
        <f t="shared" si="3"/>
        <v>0</v>
      </c>
      <c r="V24" s="132"/>
      <c r="X24" s="69" t="s">
        <v>49</v>
      </c>
      <c r="Y24" s="56" t="s">
        <v>53</v>
      </c>
      <c r="Z24" s="57"/>
      <c r="AA24" s="58"/>
      <c r="AB24" s="115">
        <f t="shared" si="4"/>
        <v>0</v>
      </c>
      <c r="AC24" s="56" t="s">
        <v>53</v>
      </c>
      <c r="AD24" s="57"/>
      <c r="AE24" s="58"/>
      <c r="AF24" s="115">
        <f t="shared" si="5"/>
        <v>0</v>
      </c>
      <c r="AG24" s="132"/>
      <c r="AI24" s="69" t="s">
        <v>49</v>
      </c>
      <c r="AJ24" s="56" t="s">
        <v>53</v>
      </c>
      <c r="AK24" s="57"/>
      <c r="AL24" s="58"/>
      <c r="AM24" s="115">
        <f t="shared" si="6"/>
        <v>0</v>
      </c>
      <c r="AN24" s="56" t="s">
        <v>53</v>
      </c>
      <c r="AO24" s="57"/>
      <c r="AP24" s="58"/>
      <c r="AQ24" s="115">
        <f t="shared" si="7"/>
        <v>0</v>
      </c>
    </row>
    <row r="25" spans="2:43" ht="12.75">
      <c r="B25" s="69" t="s">
        <v>50</v>
      </c>
      <c r="C25" s="33" t="s">
        <v>53</v>
      </c>
      <c r="D25" s="34"/>
      <c r="E25" s="35"/>
      <c r="F25" s="114">
        <f t="shared" si="0"/>
        <v>0</v>
      </c>
      <c r="G25" s="33" t="s">
        <v>53</v>
      </c>
      <c r="H25" s="34"/>
      <c r="I25" s="35"/>
      <c r="J25" s="114">
        <f t="shared" si="1"/>
        <v>0</v>
      </c>
      <c r="M25" s="69" t="s">
        <v>50</v>
      </c>
      <c r="N25" s="33" t="s">
        <v>53</v>
      </c>
      <c r="O25" s="34"/>
      <c r="P25" s="35"/>
      <c r="Q25" s="114">
        <f t="shared" si="2"/>
        <v>0</v>
      </c>
      <c r="R25" s="33" t="s">
        <v>53</v>
      </c>
      <c r="S25" s="34"/>
      <c r="T25" s="35"/>
      <c r="U25" s="114">
        <f t="shared" si="3"/>
        <v>0</v>
      </c>
      <c r="V25" s="132"/>
      <c r="X25" s="69" t="s">
        <v>50</v>
      </c>
      <c r="Y25" s="33" t="s">
        <v>53</v>
      </c>
      <c r="Z25" s="34"/>
      <c r="AA25" s="35"/>
      <c r="AB25" s="114">
        <f t="shared" si="4"/>
        <v>0</v>
      </c>
      <c r="AC25" s="33" t="s">
        <v>53</v>
      </c>
      <c r="AD25" s="34"/>
      <c r="AE25" s="35"/>
      <c r="AF25" s="114">
        <f t="shared" si="5"/>
        <v>0</v>
      </c>
      <c r="AG25" s="132"/>
      <c r="AI25" s="69" t="s">
        <v>50</v>
      </c>
      <c r="AJ25" s="33" t="s">
        <v>53</v>
      </c>
      <c r="AK25" s="34"/>
      <c r="AL25" s="35"/>
      <c r="AM25" s="114">
        <f t="shared" si="6"/>
        <v>0</v>
      </c>
      <c r="AN25" s="33" t="s">
        <v>53</v>
      </c>
      <c r="AO25" s="34"/>
      <c r="AP25" s="35"/>
      <c r="AQ25" s="114">
        <f t="shared" si="7"/>
        <v>0</v>
      </c>
    </row>
    <row r="26" spans="2:43" ht="12.75">
      <c r="B26" s="69" t="s">
        <v>51</v>
      </c>
      <c r="C26" s="56" t="s">
        <v>53</v>
      </c>
      <c r="D26" s="57"/>
      <c r="E26" s="58"/>
      <c r="F26" s="115">
        <f t="shared" si="0"/>
        <v>0</v>
      </c>
      <c r="G26" s="56" t="s">
        <v>53</v>
      </c>
      <c r="H26" s="57"/>
      <c r="I26" s="58"/>
      <c r="J26" s="115">
        <f t="shared" si="1"/>
        <v>0</v>
      </c>
      <c r="M26" s="69" t="s">
        <v>51</v>
      </c>
      <c r="N26" s="56" t="s">
        <v>53</v>
      </c>
      <c r="O26" s="57"/>
      <c r="P26" s="58"/>
      <c r="Q26" s="115">
        <f t="shared" si="2"/>
        <v>0</v>
      </c>
      <c r="R26" s="56" t="s">
        <v>53</v>
      </c>
      <c r="S26" s="57"/>
      <c r="T26" s="58"/>
      <c r="U26" s="115">
        <f t="shared" si="3"/>
        <v>0</v>
      </c>
      <c r="V26" s="132"/>
      <c r="X26" s="69" t="s">
        <v>51</v>
      </c>
      <c r="Y26" s="56" t="s">
        <v>53</v>
      </c>
      <c r="Z26" s="57"/>
      <c r="AA26" s="58"/>
      <c r="AB26" s="115">
        <f t="shared" si="4"/>
        <v>0</v>
      </c>
      <c r="AC26" s="56" t="s">
        <v>53</v>
      </c>
      <c r="AD26" s="57"/>
      <c r="AE26" s="58"/>
      <c r="AF26" s="115">
        <f t="shared" si="5"/>
        <v>0</v>
      </c>
      <c r="AG26" s="132"/>
      <c r="AI26" s="69" t="s">
        <v>51</v>
      </c>
      <c r="AJ26" s="56" t="s">
        <v>53</v>
      </c>
      <c r="AK26" s="57"/>
      <c r="AL26" s="58"/>
      <c r="AM26" s="115">
        <f t="shared" si="6"/>
        <v>0</v>
      </c>
      <c r="AN26" s="56" t="s">
        <v>53</v>
      </c>
      <c r="AO26" s="57"/>
      <c r="AP26" s="58"/>
      <c r="AQ26" s="115">
        <f t="shared" si="7"/>
        <v>0</v>
      </c>
    </row>
    <row r="27" spans="2:43" ht="13.5" thickBot="1">
      <c r="B27" s="65" t="s">
        <v>52</v>
      </c>
      <c r="C27" s="37" t="s">
        <v>53</v>
      </c>
      <c r="D27" s="38"/>
      <c r="E27" s="39"/>
      <c r="F27" s="116">
        <f t="shared" si="0"/>
        <v>0</v>
      </c>
      <c r="G27" s="37" t="s">
        <v>53</v>
      </c>
      <c r="H27" s="38"/>
      <c r="I27" s="39"/>
      <c r="J27" s="116">
        <f t="shared" si="1"/>
        <v>0</v>
      </c>
      <c r="M27" s="65" t="s">
        <v>52</v>
      </c>
      <c r="N27" s="37" t="s">
        <v>53</v>
      </c>
      <c r="O27" s="38"/>
      <c r="P27" s="39"/>
      <c r="Q27" s="116">
        <f t="shared" si="2"/>
        <v>0</v>
      </c>
      <c r="R27" s="37" t="s">
        <v>53</v>
      </c>
      <c r="S27" s="38"/>
      <c r="T27" s="39"/>
      <c r="U27" s="116">
        <f t="shared" si="3"/>
        <v>0</v>
      </c>
      <c r="V27" s="132"/>
      <c r="X27" s="65" t="s">
        <v>52</v>
      </c>
      <c r="Y27" s="37" t="s">
        <v>53</v>
      </c>
      <c r="Z27" s="38"/>
      <c r="AA27" s="39"/>
      <c r="AB27" s="116">
        <f t="shared" si="4"/>
        <v>0</v>
      </c>
      <c r="AC27" s="37" t="s">
        <v>53</v>
      </c>
      <c r="AD27" s="38"/>
      <c r="AE27" s="39"/>
      <c r="AF27" s="116">
        <f t="shared" si="5"/>
        <v>0</v>
      </c>
      <c r="AG27" s="132"/>
      <c r="AI27" s="65" t="s">
        <v>52</v>
      </c>
      <c r="AJ27" s="37" t="s">
        <v>53</v>
      </c>
      <c r="AK27" s="38"/>
      <c r="AL27" s="39"/>
      <c r="AM27" s="116">
        <f t="shared" si="6"/>
        <v>0</v>
      </c>
      <c r="AN27" s="37" t="s">
        <v>53</v>
      </c>
      <c r="AO27" s="38"/>
      <c r="AP27" s="39"/>
      <c r="AQ27" s="116">
        <f t="shared" si="7"/>
        <v>0</v>
      </c>
    </row>
    <row r="28" spans="2:43" ht="12.75">
      <c r="B28" s="72" t="s">
        <v>54</v>
      </c>
      <c r="C28" s="75" t="s">
        <v>53</v>
      </c>
      <c r="D28" s="23"/>
      <c r="E28" s="23"/>
      <c r="F28" s="117">
        <f t="shared" si="0"/>
        <v>0</v>
      </c>
      <c r="G28" s="75" t="s">
        <v>53</v>
      </c>
      <c r="H28" s="23"/>
      <c r="I28" s="23"/>
      <c r="J28" s="117">
        <f t="shared" si="1"/>
        <v>0</v>
      </c>
      <c r="M28" s="72" t="s">
        <v>54</v>
      </c>
      <c r="N28" s="75" t="s">
        <v>53</v>
      </c>
      <c r="O28" s="23"/>
      <c r="P28" s="23"/>
      <c r="Q28" s="117">
        <f t="shared" si="2"/>
        <v>0</v>
      </c>
      <c r="R28" s="75" t="s">
        <v>53</v>
      </c>
      <c r="S28" s="23"/>
      <c r="T28" s="23"/>
      <c r="U28" s="117">
        <f t="shared" si="3"/>
        <v>0</v>
      </c>
      <c r="V28" s="132"/>
      <c r="X28" s="72" t="s">
        <v>54</v>
      </c>
      <c r="Y28" s="75" t="s">
        <v>53</v>
      </c>
      <c r="Z28" s="23"/>
      <c r="AA28" s="23"/>
      <c r="AB28" s="117">
        <f t="shared" si="4"/>
        <v>0</v>
      </c>
      <c r="AC28" s="75" t="s">
        <v>53</v>
      </c>
      <c r="AD28" s="23"/>
      <c r="AE28" s="23"/>
      <c r="AF28" s="117">
        <f t="shared" si="5"/>
        <v>0</v>
      </c>
      <c r="AG28" s="132"/>
      <c r="AI28" s="72" t="s">
        <v>54</v>
      </c>
      <c r="AJ28" s="75" t="s">
        <v>53</v>
      </c>
      <c r="AK28" s="23"/>
      <c r="AL28" s="23"/>
      <c r="AM28" s="117">
        <f t="shared" si="6"/>
        <v>0</v>
      </c>
      <c r="AN28" s="75" t="s">
        <v>53</v>
      </c>
      <c r="AO28" s="23"/>
      <c r="AP28" s="23"/>
      <c r="AQ28" s="117">
        <f t="shared" si="7"/>
        <v>0</v>
      </c>
    </row>
    <row r="29" spans="2:43" ht="12.75">
      <c r="B29" s="129" t="s">
        <v>55</v>
      </c>
      <c r="C29" s="76" t="s">
        <v>53</v>
      </c>
      <c r="D29" s="26"/>
      <c r="E29" s="26"/>
      <c r="F29" s="114">
        <f t="shared" si="0"/>
        <v>0</v>
      </c>
      <c r="G29" s="76" t="s">
        <v>53</v>
      </c>
      <c r="H29" s="26"/>
      <c r="I29" s="26"/>
      <c r="J29" s="114">
        <f t="shared" si="1"/>
        <v>0</v>
      </c>
      <c r="M29" s="129" t="s">
        <v>55</v>
      </c>
      <c r="N29" s="76" t="s">
        <v>53</v>
      </c>
      <c r="O29" s="26"/>
      <c r="P29" s="26"/>
      <c r="Q29" s="114">
        <f t="shared" si="2"/>
        <v>0</v>
      </c>
      <c r="R29" s="76" t="s">
        <v>53</v>
      </c>
      <c r="S29" s="26"/>
      <c r="T29" s="26"/>
      <c r="U29" s="114">
        <f t="shared" si="3"/>
        <v>0</v>
      </c>
      <c r="V29" s="132"/>
      <c r="X29" s="129" t="s">
        <v>55</v>
      </c>
      <c r="Y29" s="76" t="s">
        <v>53</v>
      </c>
      <c r="Z29" s="26"/>
      <c r="AA29" s="26"/>
      <c r="AB29" s="114">
        <f t="shared" si="4"/>
        <v>0</v>
      </c>
      <c r="AC29" s="76" t="s">
        <v>53</v>
      </c>
      <c r="AD29" s="26"/>
      <c r="AE29" s="26"/>
      <c r="AF29" s="114">
        <f t="shared" si="5"/>
        <v>0</v>
      </c>
      <c r="AG29" s="132"/>
      <c r="AI29" s="129" t="s">
        <v>55</v>
      </c>
      <c r="AJ29" s="76" t="s">
        <v>53</v>
      </c>
      <c r="AK29" s="26"/>
      <c r="AL29" s="26"/>
      <c r="AM29" s="114">
        <f t="shared" si="6"/>
        <v>0</v>
      </c>
      <c r="AN29" s="76" t="s">
        <v>53</v>
      </c>
      <c r="AO29" s="26"/>
      <c r="AP29" s="26"/>
      <c r="AQ29" s="114">
        <f t="shared" si="7"/>
        <v>0</v>
      </c>
    </row>
    <row r="30" spans="2:43" ht="12.75">
      <c r="B30" s="129" t="s">
        <v>55</v>
      </c>
      <c r="C30" s="76" t="s">
        <v>53</v>
      </c>
      <c r="D30" s="26"/>
      <c r="E30" s="26"/>
      <c r="F30" s="114">
        <f t="shared" si="0"/>
        <v>0</v>
      </c>
      <c r="G30" s="76" t="s">
        <v>53</v>
      </c>
      <c r="H30" s="26"/>
      <c r="I30" s="26"/>
      <c r="J30" s="114">
        <f t="shared" si="1"/>
        <v>0</v>
      </c>
      <c r="M30" s="129" t="s">
        <v>55</v>
      </c>
      <c r="N30" s="76" t="s">
        <v>53</v>
      </c>
      <c r="O30" s="26"/>
      <c r="P30" s="26"/>
      <c r="Q30" s="114">
        <f t="shared" si="2"/>
        <v>0</v>
      </c>
      <c r="R30" s="76" t="s">
        <v>53</v>
      </c>
      <c r="S30" s="26"/>
      <c r="T30" s="26"/>
      <c r="U30" s="114">
        <f t="shared" si="3"/>
        <v>0</v>
      </c>
      <c r="V30" s="132"/>
      <c r="X30" s="129" t="s">
        <v>55</v>
      </c>
      <c r="Y30" s="76" t="s">
        <v>53</v>
      </c>
      <c r="Z30" s="26"/>
      <c r="AA30" s="26"/>
      <c r="AB30" s="114">
        <f t="shared" si="4"/>
        <v>0</v>
      </c>
      <c r="AC30" s="76" t="s">
        <v>53</v>
      </c>
      <c r="AD30" s="26"/>
      <c r="AE30" s="26"/>
      <c r="AF30" s="114">
        <f t="shared" si="5"/>
        <v>0</v>
      </c>
      <c r="AG30" s="132"/>
      <c r="AI30" s="129" t="s">
        <v>55</v>
      </c>
      <c r="AJ30" s="76" t="s">
        <v>53</v>
      </c>
      <c r="AK30" s="26"/>
      <c r="AL30" s="26"/>
      <c r="AM30" s="114">
        <f t="shared" si="6"/>
        <v>0</v>
      </c>
      <c r="AN30" s="76" t="s">
        <v>53</v>
      </c>
      <c r="AO30" s="26"/>
      <c r="AP30" s="26"/>
      <c r="AQ30" s="114">
        <f t="shared" si="7"/>
        <v>0</v>
      </c>
    </row>
    <row r="31" spans="2:43" ht="12.75">
      <c r="B31" s="129" t="s">
        <v>55</v>
      </c>
      <c r="C31" s="76" t="s">
        <v>53</v>
      </c>
      <c r="D31" s="26"/>
      <c r="E31" s="26"/>
      <c r="F31" s="114">
        <f t="shared" si="0"/>
        <v>0</v>
      </c>
      <c r="G31" s="76" t="s">
        <v>53</v>
      </c>
      <c r="H31" s="26"/>
      <c r="I31" s="26"/>
      <c r="J31" s="114">
        <f t="shared" si="1"/>
        <v>0</v>
      </c>
      <c r="M31" s="129" t="s">
        <v>55</v>
      </c>
      <c r="N31" s="76" t="s">
        <v>53</v>
      </c>
      <c r="O31" s="26"/>
      <c r="P31" s="26"/>
      <c r="Q31" s="114">
        <f t="shared" si="2"/>
        <v>0</v>
      </c>
      <c r="R31" s="76" t="s">
        <v>53</v>
      </c>
      <c r="S31" s="26"/>
      <c r="T31" s="26"/>
      <c r="U31" s="114">
        <f t="shared" si="3"/>
        <v>0</v>
      </c>
      <c r="V31" s="132"/>
      <c r="X31" s="129" t="s">
        <v>55</v>
      </c>
      <c r="Y31" s="76" t="s">
        <v>53</v>
      </c>
      <c r="Z31" s="26"/>
      <c r="AA31" s="26"/>
      <c r="AB31" s="114">
        <f t="shared" si="4"/>
        <v>0</v>
      </c>
      <c r="AC31" s="76" t="s">
        <v>53</v>
      </c>
      <c r="AD31" s="26"/>
      <c r="AE31" s="26"/>
      <c r="AF31" s="114">
        <f t="shared" si="5"/>
        <v>0</v>
      </c>
      <c r="AG31" s="132"/>
      <c r="AI31" s="129" t="s">
        <v>55</v>
      </c>
      <c r="AJ31" s="76" t="s">
        <v>53</v>
      </c>
      <c r="AK31" s="26"/>
      <c r="AL31" s="26"/>
      <c r="AM31" s="114">
        <f t="shared" si="6"/>
        <v>0</v>
      </c>
      <c r="AN31" s="76" t="s">
        <v>53</v>
      </c>
      <c r="AO31" s="26"/>
      <c r="AP31" s="26"/>
      <c r="AQ31" s="114">
        <f t="shared" si="7"/>
        <v>0</v>
      </c>
    </row>
    <row r="32" spans="2:43" ht="12.75">
      <c r="B32" s="129" t="s">
        <v>60</v>
      </c>
      <c r="C32" s="76" t="s">
        <v>53</v>
      </c>
      <c r="D32" s="26"/>
      <c r="E32" s="26"/>
      <c r="F32" s="114">
        <f t="shared" si="0"/>
        <v>0</v>
      </c>
      <c r="G32" s="76" t="s">
        <v>53</v>
      </c>
      <c r="H32" s="26"/>
      <c r="I32" s="26"/>
      <c r="J32" s="114">
        <f t="shared" si="1"/>
        <v>0</v>
      </c>
      <c r="M32" s="129" t="s">
        <v>60</v>
      </c>
      <c r="N32" s="76" t="s">
        <v>53</v>
      </c>
      <c r="O32" s="26"/>
      <c r="P32" s="26"/>
      <c r="Q32" s="114">
        <f t="shared" si="2"/>
        <v>0</v>
      </c>
      <c r="R32" s="76" t="s">
        <v>53</v>
      </c>
      <c r="S32" s="26"/>
      <c r="T32" s="26"/>
      <c r="U32" s="114">
        <f t="shared" si="3"/>
        <v>0</v>
      </c>
      <c r="V32" s="132"/>
      <c r="X32" s="129" t="s">
        <v>60</v>
      </c>
      <c r="Y32" s="76" t="s">
        <v>53</v>
      </c>
      <c r="Z32" s="26"/>
      <c r="AA32" s="26"/>
      <c r="AB32" s="114">
        <f t="shared" si="4"/>
        <v>0</v>
      </c>
      <c r="AC32" s="76" t="s">
        <v>53</v>
      </c>
      <c r="AD32" s="26"/>
      <c r="AE32" s="26"/>
      <c r="AF32" s="114">
        <f t="shared" si="5"/>
        <v>0</v>
      </c>
      <c r="AG32" s="132"/>
      <c r="AI32" s="129" t="s">
        <v>60</v>
      </c>
      <c r="AJ32" s="76" t="s">
        <v>53</v>
      </c>
      <c r="AK32" s="26"/>
      <c r="AL32" s="26"/>
      <c r="AM32" s="114">
        <f t="shared" si="6"/>
        <v>0</v>
      </c>
      <c r="AN32" s="76" t="s">
        <v>53</v>
      </c>
      <c r="AO32" s="26"/>
      <c r="AP32" s="26"/>
      <c r="AQ32" s="114">
        <f t="shared" si="7"/>
        <v>0</v>
      </c>
    </row>
    <row r="33" spans="2:43" ht="12.75">
      <c r="B33" s="129" t="s">
        <v>60</v>
      </c>
      <c r="C33" s="76" t="s">
        <v>53</v>
      </c>
      <c r="D33" s="26"/>
      <c r="E33" s="26"/>
      <c r="F33" s="114">
        <f t="shared" si="0"/>
        <v>0</v>
      </c>
      <c r="G33" s="76" t="s">
        <v>53</v>
      </c>
      <c r="H33" s="26"/>
      <c r="I33" s="26"/>
      <c r="J33" s="114">
        <f t="shared" si="1"/>
        <v>0</v>
      </c>
      <c r="M33" s="129" t="s">
        <v>60</v>
      </c>
      <c r="N33" s="76" t="s">
        <v>53</v>
      </c>
      <c r="O33" s="26"/>
      <c r="P33" s="26"/>
      <c r="Q33" s="114">
        <f t="shared" si="2"/>
        <v>0</v>
      </c>
      <c r="R33" s="76" t="s">
        <v>53</v>
      </c>
      <c r="S33" s="26"/>
      <c r="T33" s="26"/>
      <c r="U33" s="114">
        <f t="shared" si="3"/>
        <v>0</v>
      </c>
      <c r="V33" s="132"/>
      <c r="X33" s="129" t="s">
        <v>60</v>
      </c>
      <c r="Y33" s="76" t="s">
        <v>53</v>
      </c>
      <c r="Z33" s="26"/>
      <c r="AA33" s="26"/>
      <c r="AB33" s="114">
        <f t="shared" si="4"/>
        <v>0</v>
      </c>
      <c r="AC33" s="76" t="s">
        <v>53</v>
      </c>
      <c r="AD33" s="26"/>
      <c r="AE33" s="26"/>
      <c r="AF33" s="114">
        <f t="shared" si="5"/>
        <v>0</v>
      </c>
      <c r="AG33" s="132"/>
      <c r="AI33" s="129" t="s">
        <v>60</v>
      </c>
      <c r="AJ33" s="76" t="s">
        <v>53</v>
      </c>
      <c r="AK33" s="26"/>
      <c r="AL33" s="26"/>
      <c r="AM33" s="114">
        <f t="shared" si="6"/>
        <v>0</v>
      </c>
      <c r="AN33" s="76" t="s">
        <v>53</v>
      </c>
      <c r="AO33" s="26"/>
      <c r="AP33" s="26"/>
      <c r="AQ33" s="114">
        <f t="shared" si="7"/>
        <v>0</v>
      </c>
    </row>
    <row r="34" spans="2:43" ht="12.75">
      <c r="B34" s="129" t="s">
        <v>60</v>
      </c>
      <c r="C34" s="76" t="s">
        <v>53</v>
      </c>
      <c r="D34" s="26"/>
      <c r="E34" s="26"/>
      <c r="F34" s="114">
        <f t="shared" si="0"/>
        <v>0</v>
      </c>
      <c r="G34" s="76" t="s">
        <v>53</v>
      </c>
      <c r="H34" s="26"/>
      <c r="I34" s="26"/>
      <c r="J34" s="114">
        <f t="shared" si="1"/>
        <v>0</v>
      </c>
      <c r="M34" s="129" t="s">
        <v>60</v>
      </c>
      <c r="N34" s="76" t="s">
        <v>53</v>
      </c>
      <c r="O34" s="26"/>
      <c r="P34" s="26"/>
      <c r="Q34" s="114">
        <f t="shared" si="2"/>
        <v>0</v>
      </c>
      <c r="R34" s="76" t="s">
        <v>53</v>
      </c>
      <c r="S34" s="26"/>
      <c r="T34" s="26"/>
      <c r="U34" s="114">
        <f t="shared" si="3"/>
        <v>0</v>
      </c>
      <c r="V34" s="132"/>
      <c r="X34" s="129" t="s">
        <v>60</v>
      </c>
      <c r="Y34" s="76" t="s">
        <v>53</v>
      </c>
      <c r="Z34" s="26"/>
      <c r="AA34" s="26"/>
      <c r="AB34" s="114">
        <f t="shared" si="4"/>
        <v>0</v>
      </c>
      <c r="AC34" s="76" t="s">
        <v>53</v>
      </c>
      <c r="AD34" s="26"/>
      <c r="AE34" s="26"/>
      <c r="AF34" s="114">
        <f t="shared" si="5"/>
        <v>0</v>
      </c>
      <c r="AG34" s="132"/>
      <c r="AI34" s="129" t="s">
        <v>60</v>
      </c>
      <c r="AJ34" s="76" t="s">
        <v>53</v>
      </c>
      <c r="AK34" s="26"/>
      <c r="AL34" s="26"/>
      <c r="AM34" s="114">
        <f t="shared" si="6"/>
        <v>0</v>
      </c>
      <c r="AN34" s="76" t="s">
        <v>53</v>
      </c>
      <c r="AO34" s="26"/>
      <c r="AP34" s="26"/>
      <c r="AQ34" s="114">
        <f t="shared" si="7"/>
        <v>0</v>
      </c>
    </row>
    <row r="35" spans="2:43" ht="12.75">
      <c r="B35" s="130" t="s">
        <v>59</v>
      </c>
      <c r="C35" s="76" t="s">
        <v>53</v>
      </c>
      <c r="D35" s="26"/>
      <c r="E35" s="26"/>
      <c r="F35" s="114">
        <f t="shared" si="0"/>
        <v>0</v>
      </c>
      <c r="G35" s="76" t="s">
        <v>53</v>
      </c>
      <c r="H35" s="26"/>
      <c r="I35" s="26"/>
      <c r="J35" s="114">
        <f t="shared" si="1"/>
        <v>0</v>
      </c>
      <c r="M35" s="130" t="s">
        <v>59</v>
      </c>
      <c r="N35" s="76" t="s">
        <v>53</v>
      </c>
      <c r="O35" s="26"/>
      <c r="P35" s="26"/>
      <c r="Q35" s="114">
        <f t="shared" si="2"/>
        <v>0</v>
      </c>
      <c r="R35" s="76" t="s">
        <v>53</v>
      </c>
      <c r="S35" s="26"/>
      <c r="T35" s="26"/>
      <c r="U35" s="114">
        <f t="shared" si="3"/>
        <v>0</v>
      </c>
      <c r="V35" s="132"/>
      <c r="X35" s="130" t="s">
        <v>59</v>
      </c>
      <c r="Y35" s="76" t="s">
        <v>53</v>
      </c>
      <c r="Z35" s="26"/>
      <c r="AA35" s="26"/>
      <c r="AB35" s="114">
        <f t="shared" si="4"/>
        <v>0</v>
      </c>
      <c r="AC35" s="76" t="s">
        <v>53</v>
      </c>
      <c r="AD35" s="26"/>
      <c r="AE35" s="26"/>
      <c r="AF35" s="114">
        <f t="shared" si="5"/>
        <v>0</v>
      </c>
      <c r="AG35" s="132"/>
      <c r="AI35" s="130" t="s">
        <v>59</v>
      </c>
      <c r="AJ35" s="76" t="s">
        <v>53</v>
      </c>
      <c r="AK35" s="26"/>
      <c r="AL35" s="26"/>
      <c r="AM35" s="114">
        <f t="shared" si="6"/>
        <v>0</v>
      </c>
      <c r="AN35" s="76" t="s">
        <v>53</v>
      </c>
      <c r="AO35" s="26"/>
      <c r="AP35" s="26"/>
      <c r="AQ35" s="114">
        <f t="shared" si="7"/>
        <v>0</v>
      </c>
    </row>
    <row r="36" spans="2:43" ht="12.75">
      <c r="B36" s="69" t="s">
        <v>64</v>
      </c>
      <c r="C36" s="76" t="s">
        <v>53</v>
      </c>
      <c r="D36" s="26"/>
      <c r="E36" s="26"/>
      <c r="F36" s="114">
        <f t="shared" si="0"/>
        <v>0</v>
      </c>
      <c r="G36" s="76" t="s">
        <v>53</v>
      </c>
      <c r="H36" s="26"/>
      <c r="I36" s="26"/>
      <c r="J36" s="114">
        <f t="shared" si="1"/>
        <v>0</v>
      </c>
      <c r="M36" s="69" t="s">
        <v>64</v>
      </c>
      <c r="N36" s="76" t="s">
        <v>53</v>
      </c>
      <c r="O36" s="26"/>
      <c r="P36" s="26"/>
      <c r="Q36" s="114">
        <f t="shared" si="2"/>
        <v>0</v>
      </c>
      <c r="R36" s="76" t="s">
        <v>53</v>
      </c>
      <c r="S36" s="26"/>
      <c r="T36" s="26"/>
      <c r="U36" s="114">
        <f t="shared" si="3"/>
        <v>0</v>
      </c>
      <c r="V36" s="132"/>
      <c r="X36" s="69" t="s">
        <v>64</v>
      </c>
      <c r="Y36" s="76" t="s">
        <v>53</v>
      </c>
      <c r="Z36" s="26"/>
      <c r="AA36" s="26"/>
      <c r="AB36" s="114">
        <f t="shared" si="4"/>
        <v>0</v>
      </c>
      <c r="AC36" s="76" t="s">
        <v>53</v>
      </c>
      <c r="AD36" s="26"/>
      <c r="AE36" s="26"/>
      <c r="AF36" s="114">
        <f t="shared" si="5"/>
        <v>0</v>
      </c>
      <c r="AG36" s="132"/>
      <c r="AI36" s="69" t="s">
        <v>64</v>
      </c>
      <c r="AJ36" s="76" t="s">
        <v>53</v>
      </c>
      <c r="AK36" s="26"/>
      <c r="AL36" s="26"/>
      <c r="AM36" s="114">
        <f t="shared" si="6"/>
        <v>0</v>
      </c>
      <c r="AN36" s="76" t="s">
        <v>53</v>
      </c>
      <c r="AO36" s="26"/>
      <c r="AP36" s="26"/>
      <c r="AQ36" s="114">
        <f t="shared" si="7"/>
        <v>0</v>
      </c>
    </row>
    <row r="37" spans="2:43" ht="12.75">
      <c r="B37" s="69" t="s">
        <v>56</v>
      </c>
      <c r="C37" s="76" t="s">
        <v>53</v>
      </c>
      <c r="D37" s="26"/>
      <c r="E37" s="26"/>
      <c r="F37" s="114">
        <f t="shared" si="0"/>
        <v>0</v>
      </c>
      <c r="G37" s="76" t="s">
        <v>53</v>
      </c>
      <c r="H37" s="26"/>
      <c r="I37" s="26"/>
      <c r="J37" s="114">
        <f t="shared" si="1"/>
        <v>0</v>
      </c>
      <c r="M37" s="69" t="s">
        <v>56</v>
      </c>
      <c r="N37" s="76" t="s">
        <v>53</v>
      </c>
      <c r="O37" s="26"/>
      <c r="P37" s="26"/>
      <c r="Q37" s="114">
        <f t="shared" si="2"/>
        <v>0</v>
      </c>
      <c r="R37" s="76" t="s">
        <v>53</v>
      </c>
      <c r="S37" s="26"/>
      <c r="T37" s="26"/>
      <c r="U37" s="114">
        <f t="shared" si="3"/>
        <v>0</v>
      </c>
      <c r="V37" s="132"/>
      <c r="X37" s="69" t="s">
        <v>56</v>
      </c>
      <c r="Y37" s="76" t="s">
        <v>53</v>
      </c>
      <c r="Z37" s="26"/>
      <c r="AA37" s="26"/>
      <c r="AB37" s="114">
        <f t="shared" si="4"/>
        <v>0</v>
      </c>
      <c r="AC37" s="76" t="s">
        <v>53</v>
      </c>
      <c r="AD37" s="26"/>
      <c r="AE37" s="26"/>
      <c r="AF37" s="114">
        <f t="shared" si="5"/>
        <v>0</v>
      </c>
      <c r="AG37" s="132"/>
      <c r="AI37" s="69" t="s">
        <v>56</v>
      </c>
      <c r="AJ37" s="76" t="s">
        <v>53</v>
      </c>
      <c r="AK37" s="26"/>
      <c r="AL37" s="26"/>
      <c r="AM37" s="114">
        <f t="shared" si="6"/>
        <v>0</v>
      </c>
      <c r="AN37" s="76" t="s">
        <v>53</v>
      </c>
      <c r="AO37" s="26"/>
      <c r="AP37" s="26"/>
      <c r="AQ37" s="114">
        <f t="shared" si="7"/>
        <v>0</v>
      </c>
    </row>
    <row r="38" spans="2:43" ht="12.75">
      <c r="B38" s="69" t="s">
        <v>57</v>
      </c>
      <c r="C38" s="76" t="s">
        <v>53</v>
      </c>
      <c r="D38" s="26"/>
      <c r="E38" s="26"/>
      <c r="F38" s="114">
        <f t="shared" si="0"/>
        <v>0</v>
      </c>
      <c r="G38" s="76" t="s">
        <v>53</v>
      </c>
      <c r="H38" s="26"/>
      <c r="I38" s="26"/>
      <c r="J38" s="114">
        <f t="shared" si="1"/>
        <v>0</v>
      </c>
      <c r="M38" s="69" t="s">
        <v>57</v>
      </c>
      <c r="N38" s="76" t="s">
        <v>53</v>
      </c>
      <c r="O38" s="26"/>
      <c r="P38" s="26"/>
      <c r="Q38" s="114">
        <f t="shared" si="2"/>
        <v>0</v>
      </c>
      <c r="R38" s="76" t="s">
        <v>53</v>
      </c>
      <c r="S38" s="26"/>
      <c r="T38" s="26"/>
      <c r="U38" s="114">
        <f t="shared" si="3"/>
        <v>0</v>
      </c>
      <c r="V38" s="132"/>
      <c r="X38" s="69" t="s">
        <v>57</v>
      </c>
      <c r="Y38" s="76" t="s">
        <v>53</v>
      </c>
      <c r="Z38" s="26"/>
      <c r="AA38" s="26"/>
      <c r="AB38" s="114">
        <f t="shared" si="4"/>
        <v>0</v>
      </c>
      <c r="AC38" s="76" t="s">
        <v>53</v>
      </c>
      <c r="AD38" s="26"/>
      <c r="AE38" s="26"/>
      <c r="AF38" s="114">
        <f t="shared" si="5"/>
        <v>0</v>
      </c>
      <c r="AG38" s="132"/>
      <c r="AI38" s="69" t="s">
        <v>57</v>
      </c>
      <c r="AJ38" s="76" t="s">
        <v>53</v>
      </c>
      <c r="AK38" s="26"/>
      <c r="AL38" s="26"/>
      <c r="AM38" s="114">
        <f t="shared" si="6"/>
        <v>0</v>
      </c>
      <c r="AN38" s="76" t="s">
        <v>53</v>
      </c>
      <c r="AO38" s="26"/>
      <c r="AP38" s="26"/>
      <c r="AQ38" s="114">
        <f t="shared" si="7"/>
        <v>0</v>
      </c>
    </row>
    <row r="39" spans="2:43" ht="13.5" thickBot="1">
      <c r="B39" s="73" t="s">
        <v>58</v>
      </c>
      <c r="C39" s="77" t="s">
        <v>53</v>
      </c>
      <c r="D39" s="78"/>
      <c r="E39" s="78"/>
      <c r="F39" s="116">
        <f t="shared" si="0"/>
        <v>0</v>
      </c>
      <c r="G39" s="77" t="s">
        <v>53</v>
      </c>
      <c r="H39" s="78"/>
      <c r="I39" s="78"/>
      <c r="J39" s="116">
        <f t="shared" si="1"/>
        <v>0</v>
      </c>
      <c r="M39" s="73" t="s">
        <v>58</v>
      </c>
      <c r="N39" s="77" t="s">
        <v>53</v>
      </c>
      <c r="O39" s="78"/>
      <c r="P39" s="78"/>
      <c r="Q39" s="116">
        <f t="shared" si="2"/>
        <v>0</v>
      </c>
      <c r="R39" s="77" t="s">
        <v>53</v>
      </c>
      <c r="S39" s="78"/>
      <c r="T39" s="78"/>
      <c r="U39" s="116">
        <f t="shared" si="3"/>
        <v>0</v>
      </c>
      <c r="V39" s="132"/>
      <c r="X39" s="73" t="s">
        <v>58</v>
      </c>
      <c r="Y39" s="77" t="s">
        <v>53</v>
      </c>
      <c r="Z39" s="78"/>
      <c r="AA39" s="78"/>
      <c r="AB39" s="116">
        <f t="shared" si="4"/>
        <v>0</v>
      </c>
      <c r="AC39" s="77" t="s">
        <v>53</v>
      </c>
      <c r="AD39" s="78"/>
      <c r="AE39" s="78"/>
      <c r="AF39" s="116">
        <f t="shared" si="5"/>
        <v>0</v>
      </c>
      <c r="AG39" s="132"/>
      <c r="AI39" s="73" t="s">
        <v>58</v>
      </c>
      <c r="AJ39" s="77" t="s">
        <v>53</v>
      </c>
      <c r="AK39" s="78"/>
      <c r="AL39" s="78"/>
      <c r="AM39" s="116">
        <f t="shared" si="6"/>
        <v>0</v>
      </c>
      <c r="AN39" s="77" t="s">
        <v>53</v>
      </c>
      <c r="AO39" s="78"/>
      <c r="AP39" s="78"/>
      <c r="AQ39" s="116">
        <f t="shared" si="7"/>
        <v>0</v>
      </c>
    </row>
    <row r="40" spans="2:43" ht="12.75">
      <c r="B40" s="70" t="s">
        <v>61</v>
      </c>
      <c r="C40" s="83" t="s">
        <v>53</v>
      </c>
      <c r="D40" s="23"/>
      <c r="E40" s="23"/>
      <c r="F40" s="117">
        <f t="shared" si="0"/>
        <v>0</v>
      </c>
      <c r="G40" s="83" t="s">
        <v>53</v>
      </c>
      <c r="H40" s="23"/>
      <c r="I40" s="23"/>
      <c r="J40" s="117">
        <f t="shared" si="1"/>
        <v>0</v>
      </c>
      <c r="M40" s="70" t="s">
        <v>61</v>
      </c>
      <c r="N40" s="83" t="s">
        <v>53</v>
      </c>
      <c r="O40" s="23"/>
      <c r="P40" s="23"/>
      <c r="Q40" s="117">
        <f t="shared" si="2"/>
        <v>0</v>
      </c>
      <c r="R40" s="83" t="s">
        <v>53</v>
      </c>
      <c r="S40" s="23"/>
      <c r="T40" s="23"/>
      <c r="U40" s="117">
        <f t="shared" si="3"/>
        <v>0</v>
      </c>
      <c r="V40" s="132"/>
      <c r="X40" s="70" t="s">
        <v>61</v>
      </c>
      <c r="Y40" s="83" t="s">
        <v>53</v>
      </c>
      <c r="Z40" s="23"/>
      <c r="AA40" s="23"/>
      <c r="AB40" s="117">
        <f t="shared" si="4"/>
        <v>0</v>
      </c>
      <c r="AC40" s="83" t="s">
        <v>53</v>
      </c>
      <c r="AD40" s="23"/>
      <c r="AE40" s="23"/>
      <c r="AF40" s="117">
        <f t="shared" si="5"/>
        <v>0</v>
      </c>
      <c r="AG40" s="132"/>
      <c r="AI40" s="70" t="s">
        <v>61</v>
      </c>
      <c r="AJ40" s="83" t="s">
        <v>53</v>
      </c>
      <c r="AK40" s="23"/>
      <c r="AL40" s="23"/>
      <c r="AM40" s="117">
        <f t="shared" si="6"/>
        <v>0</v>
      </c>
      <c r="AN40" s="83" t="s">
        <v>53</v>
      </c>
      <c r="AO40" s="23"/>
      <c r="AP40" s="23"/>
      <c r="AQ40" s="117">
        <f t="shared" si="7"/>
        <v>0</v>
      </c>
    </row>
    <row r="41" spans="2:43" ht="12.75">
      <c r="B41" s="74" t="s">
        <v>62</v>
      </c>
      <c r="C41" s="76" t="s">
        <v>53</v>
      </c>
      <c r="D41" s="26"/>
      <c r="E41" s="26"/>
      <c r="F41" s="114">
        <f t="shared" si="0"/>
        <v>0</v>
      </c>
      <c r="G41" s="76" t="s">
        <v>53</v>
      </c>
      <c r="H41" s="26"/>
      <c r="I41" s="26"/>
      <c r="J41" s="114">
        <f t="shared" si="1"/>
        <v>0</v>
      </c>
      <c r="M41" s="74" t="s">
        <v>62</v>
      </c>
      <c r="N41" s="76" t="s">
        <v>53</v>
      </c>
      <c r="O41" s="26"/>
      <c r="P41" s="26"/>
      <c r="Q41" s="114">
        <f t="shared" si="2"/>
        <v>0</v>
      </c>
      <c r="R41" s="76" t="s">
        <v>53</v>
      </c>
      <c r="S41" s="26"/>
      <c r="T41" s="26"/>
      <c r="U41" s="114">
        <f t="shared" si="3"/>
        <v>0</v>
      </c>
      <c r="V41" s="132"/>
      <c r="X41" s="74" t="s">
        <v>62</v>
      </c>
      <c r="Y41" s="76" t="s">
        <v>53</v>
      </c>
      <c r="Z41" s="26"/>
      <c r="AA41" s="26"/>
      <c r="AB41" s="114">
        <f t="shared" si="4"/>
        <v>0</v>
      </c>
      <c r="AC41" s="76" t="s">
        <v>53</v>
      </c>
      <c r="AD41" s="26"/>
      <c r="AE41" s="26"/>
      <c r="AF41" s="114">
        <f t="shared" si="5"/>
        <v>0</v>
      </c>
      <c r="AG41" s="132"/>
      <c r="AI41" s="74" t="s">
        <v>62</v>
      </c>
      <c r="AJ41" s="76" t="s">
        <v>53</v>
      </c>
      <c r="AK41" s="26"/>
      <c r="AL41" s="26"/>
      <c r="AM41" s="114">
        <f t="shared" si="6"/>
        <v>0</v>
      </c>
      <c r="AN41" s="76" t="s">
        <v>53</v>
      </c>
      <c r="AO41" s="26"/>
      <c r="AP41" s="26"/>
      <c r="AQ41" s="114">
        <f t="shared" si="7"/>
        <v>0</v>
      </c>
    </row>
    <row r="42" spans="2:43" ht="12.75">
      <c r="B42" s="74" t="s">
        <v>63</v>
      </c>
      <c r="C42" s="76" t="s">
        <v>53</v>
      </c>
      <c r="D42" s="26"/>
      <c r="E42" s="26"/>
      <c r="F42" s="114">
        <f t="shared" si="0"/>
        <v>0</v>
      </c>
      <c r="G42" s="76" t="s">
        <v>53</v>
      </c>
      <c r="H42" s="26"/>
      <c r="I42" s="26"/>
      <c r="J42" s="114">
        <f t="shared" si="1"/>
        <v>0</v>
      </c>
      <c r="M42" s="74" t="s">
        <v>63</v>
      </c>
      <c r="N42" s="76" t="s">
        <v>53</v>
      </c>
      <c r="O42" s="26"/>
      <c r="P42" s="26"/>
      <c r="Q42" s="114">
        <f t="shared" si="2"/>
        <v>0</v>
      </c>
      <c r="R42" s="76" t="s">
        <v>53</v>
      </c>
      <c r="S42" s="26"/>
      <c r="T42" s="26"/>
      <c r="U42" s="114">
        <f t="shared" si="3"/>
        <v>0</v>
      </c>
      <c r="V42" s="132"/>
      <c r="X42" s="74" t="s">
        <v>63</v>
      </c>
      <c r="Y42" s="76" t="s">
        <v>53</v>
      </c>
      <c r="Z42" s="26"/>
      <c r="AA42" s="26"/>
      <c r="AB42" s="114">
        <f t="shared" si="4"/>
        <v>0</v>
      </c>
      <c r="AC42" s="76" t="s">
        <v>53</v>
      </c>
      <c r="AD42" s="26"/>
      <c r="AE42" s="26"/>
      <c r="AF42" s="114">
        <f t="shared" si="5"/>
        <v>0</v>
      </c>
      <c r="AG42" s="132"/>
      <c r="AI42" s="74" t="s">
        <v>63</v>
      </c>
      <c r="AJ42" s="76" t="s">
        <v>53</v>
      </c>
      <c r="AK42" s="26"/>
      <c r="AL42" s="26"/>
      <c r="AM42" s="114">
        <f t="shared" si="6"/>
        <v>0</v>
      </c>
      <c r="AN42" s="76" t="s">
        <v>53</v>
      </c>
      <c r="AO42" s="26"/>
      <c r="AP42" s="26"/>
      <c r="AQ42" s="114">
        <f t="shared" si="7"/>
        <v>0</v>
      </c>
    </row>
    <row r="43" spans="2:43" ht="12.75">
      <c r="B43" s="74" t="s">
        <v>66</v>
      </c>
      <c r="C43" s="76" t="s">
        <v>53</v>
      </c>
      <c r="D43" s="26"/>
      <c r="E43" s="26"/>
      <c r="F43" s="114">
        <f t="shared" si="0"/>
        <v>0</v>
      </c>
      <c r="G43" s="76" t="s">
        <v>53</v>
      </c>
      <c r="H43" s="26"/>
      <c r="I43" s="26"/>
      <c r="J43" s="114">
        <f t="shared" si="1"/>
        <v>0</v>
      </c>
      <c r="M43" s="74" t="s">
        <v>66</v>
      </c>
      <c r="N43" s="76" t="s">
        <v>53</v>
      </c>
      <c r="O43" s="26"/>
      <c r="P43" s="26"/>
      <c r="Q43" s="114">
        <f t="shared" si="2"/>
        <v>0</v>
      </c>
      <c r="R43" s="76" t="s">
        <v>53</v>
      </c>
      <c r="S43" s="26"/>
      <c r="T43" s="26"/>
      <c r="U43" s="114">
        <f t="shared" si="3"/>
        <v>0</v>
      </c>
      <c r="V43" s="132"/>
      <c r="X43" s="74" t="s">
        <v>66</v>
      </c>
      <c r="Y43" s="76" t="s">
        <v>53</v>
      </c>
      <c r="Z43" s="26"/>
      <c r="AA43" s="26"/>
      <c r="AB43" s="114">
        <f t="shared" si="4"/>
        <v>0</v>
      </c>
      <c r="AC43" s="76" t="s">
        <v>53</v>
      </c>
      <c r="AD43" s="26"/>
      <c r="AE43" s="26"/>
      <c r="AF43" s="114">
        <f t="shared" si="5"/>
        <v>0</v>
      </c>
      <c r="AG43" s="132"/>
      <c r="AI43" s="74" t="s">
        <v>66</v>
      </c>
      <c r="AJ43" s="76" t="s">
        <v>53</v>
      </c>
      <c r="AK43" s="26"/>
      <c r="AL43" s="26"/>
      <c r="AM43" s="114">
        <f t="shared" si="6"/>
        <v>0</v>
      </c>
      <c r="AN43" s="76" t="s">
        <v>53</v>
      </c>
      <c r="AO43" s="26"/>
      <c r="AP43" s="26"/>
      <c r="AQ43" s="114">
        <f t="shared" si="7"/>
        <v>0</v>
      </c>
    </row>
    <row r="44" spans="2:43" ht="12.75">
      <c r="B44" s="74" t="s">
        <v>108</v>
      </c>
      <c r="C44" s="76" t="s">
        <v>53</v>
      </c>
      <c r="D44" s="26"/>
      <c r="E44" s="26"/>
      <c r="F44" s="114">
        <f t="shared" si="0"/>
        <v>0</v>
      </c>
      <c r="G44" s="76" t="s">
        <v>53</v>
      </c>
      <c r="H44" s="26"/>
      <c r="I44" s="26"/>
      <c r="J44" s="114">
        <f t="shared" si="1"/>
        <v>0</v>
      </c>
      <c r="M44" s="74" t="s">
        <v>108</v>
      </c>
      <c r="N44" s="76" t="s">
        <v>53</v>
      </c>
      <c r="O44" s="26"/>
      <c r="P44" s="26"/>
      <c r="Q44" s="114">
        <f t="shared" si="2"/>
        <v>0</v>
      </c>
      <c r="R44" s="76" t="s">
        <v>53</v>
      </c>
      <c r="S44" s="26"/>
      <c r="T44" s="26"/>
      <c r="U44" s="114">
        <f t="shared" si="3"/>
        <v>0</v>
      </c>
      <c r="V44" s="132"/>
      <c r="X44" s="74" t="s">
        <v>108</v>
      </c>
      <c r="Y44" s="76" t="s">
        <v>53</v>
      </c>
      <c r="Z44" s="26"/>
      <c r="AA44" s="26"/>
      <c r="AB44" s="114">
        <f t="shared" si="4"/>
        <v>0</v>
      </c>
      <c r="AC44" s="76" t="s">
        <v>53</v>
      </c>
      <c r="AD44" s="26"/>
      <c r="AE44" s="26"/>
      <c r="AF44" s="114">
        <f t="shared" si="5"/>
        <v>0</v>
      </c>
      <c r="AG44" s="132"/>
      <c r="AI44" s="74" t="s">
        <v>108</v>
      </c>
      <c r="AJ44" s="76" t="s">
        <v>53</v>
      </c>
      <c r="AK44" s="26"/>
      <c r="AL44" s="26"/>
      <c r="AM44" s="114">
        <f t="shared" si="6"/>
        <v>0</v>
      </c>
      <c r="AN44" s="76" t="s">
        <v>53</v>
      </c>
      <c r="AO44" s="26"/>
      <c r="AP44" s="26"/>
      <c r="AQ44" s="114">
        <f t="shared" si="7"/>
        <v>0</v>
      </c>
    </row>
    <row r="45" spans="2:43" ht="12.75">
      <c r="B45" s="119" t="s">
        <v>65</v>
      </c>
      <c r="C45" s="76" t="s">
        <v>53</v>
      </c>
      <c r="D45" s="26"/>
      <c r="E45" s="26"/>
      <c r="F45" s="114">
        <f t="shared" si="0"/>
        <v>0</v>
      </c>
      <c r="G45" s="76" t="s">
        <v>53</v>
      </c>
      <c r="H45" s="26"/>
      <c r="I45" s="26"/>
      <c r="J45" s="114">
        <f t="shared" si="1"/>
        <v>0</v>
      </c>
      <c r="M45" s="119" t="s">
        <v>65</v>
      </c>
      <c r="N45" s="76" t="s">
        <v>53</v>
      </c>
      <c r="O45" s="26"/>
      <c r="P45" s="26"/>
      <c r="Q45" s="114">
        <f t="shared" si="2"/>
        <v>0</v>
      </c>
      <c r="R45" s="76" t="s">
        <v>53</v>
      </c>
      <c r="S45" s="26"/>
      <c r="T45" s="26"/>
      <c r="U45" s="114">
        <f t="shared" si="3"/>
        <v>0</v>
      </c>
      <c r="V45" s="132"/>
      <c r="X45" s="119" t="s">
        <v>65</v>
      </c>
      <c r="Y45" s="76" t="s">
        <v>53</v>
      </c>
      <c r="Z45" s="26"/>
      <c r="AA45" s="26"/>
      <c r="AB45" s="114">
        <f t="shared" si="4"/>
        <v>0</v>
      </c>
      <c r="AC45" s="76" t="s">
        <v>53</v>
      </c>
      <c r="AD45" s="26"/>
      <c r="AE45" s="26"/>
      <c r="AF45" s="114">
        <f t="shared" si="5"/>
        <v>0</v>
      </c>
      <c r="AG45" s="132"/>
      <c r="AI45" s="119" t="s">
        <v>65</v>
      </c>
      <c r="AJ45" s="76" t="s">
        <v>53</v>
      </c>
      <c r="AK45" s="26"/>
      <c r="AL45" s="26"/>
      <c r="AM45" s="114">
        <f t="shared" si="6"/>
        <v>0</v>
      </c>
      <c r="AN45" s="76" t="s">
        <v>53</v>
      </c>
      <c r="AO45" s="26"/>
      <c r="AP45" s="26"/>
      <c r="AQ45" s="114">
        <f t="shared" si="7"/>
        <v>0</v>
      </c>
    </row>
    <row r="46" spans="2:43" ht="13.5" thickBot="1">
      <c r="B46" s="120" t="s">
        <v>65</v>
      </c>
      <c r="C46" s="84" t="s">
        <v>53</v>
      </c>
      <c r="D46" s="78"/>
      <c r="E46" s="78"/>
      <c r="F46" s="116">
        <f t="shared" si="0"/>
        <v>0</v>
      </c>
      <c r="G46" s="84" t="s">
        <v>53</v>
      </c>
      <c r="H46" s="78"/>
      <c r="I46" s="78"/>
      <c r="J46" s="116">
        <f t="shared" si="1"/>
        <v>0</v>
      </c>
      <c r="M46" s="120" t="s">
        <v>65</v>
      </c>
      <c r="N46" s="84" t="s">
        <v>53</v>
      </c>
      <c r="O46" s="78"/>
      <c r="P46" s="78"/>
      <c r="Q46" s="116">
        <f t="shared" si="2"/>
        <v>0</v>
      </c>
      <c r="R46" s="84" t="s">
        <v>53</v>
      </c>
      <c r="S46" s="78"/>
      <c r="T46" s="78"/>
      <c r="U46" s="116">
        <f t="shared" si="3"/>
        <v>0</v>
      </c>
      <c r="V46" s="132"/>
      <c r="X46" s="120" t="s">
        <v>65</v>
      </c>
      <c r="Y46" s="84" t="s">
        <v>53</v>
      </c>
      <c r="Z46" s="78"/>
      <c r="AA46" s="78"/>
      <c r="AB46" s="116">
        <f t="shared" si="4"/>
        <v>0</v>
      </c>
      <c r="AC46" s="84" t="s">
        <v>53</v>
      </c>
      <c r="AD46" s="78"/>
      <c r="AE46" s="78"/>
      <c r="AF46" s="116">
        <f t="shared" si="5"/>
        <v>0</v>
      </c>
      <c r="AG46" s="132"/>
      <c r="AI46" s="120" t="s">
        <v>65</v>
      </c>
      <c r="AJ46" s="84" t="s">
        <v>53</v>
      </c>
      <c r="AK46" s="78"/>
      <c r="AL46" s="78"/>
      <c r="AM46" s="116">
        <f t="shared" si="6"/>
        <v>0</v>
      </c>
      <c r="AN46" s="84" t="s">
        <v>53</v>
      </c>
      <c r="AO46" s="78"/>
      <c r="AP46" s="78"/>
      <c r="AQ46" s="116">
        <f t="shared" si="7"/>
        <v>0</v>
      </c>
    </row>
    <row r="47" spans="2:43" ht="12.75">
      <c r="B47" s="121" t="s">
        <v>102</v>
      </c>
      <c r="C47" s="71"/>
      <c r="D47" s="5"/>
      <c r="E47" s="27"/>
      <c r="F47" s="118">
        <f t="shared" si="0"/>
        <v>0</v>
      </c>
      <c r="G47" s="71"/>
      <c r="H47" s="5"/>
      <c r="I47" s="27"/>
      <c r="J47" s="118">
        <f t="shared" si="1"/>
        <v>0</v>
      </c>
      <c r="M47" s="121" t="s">
        <v>102</v>
      </c>
      <c r="N47" s="71"/>
      <c r="O47" s="5"/>
      <c r="P47" s="27"/>
      <c r="Q47" s="118">
        <f t="shared" si="2"/>
        <v>0</v>
      </c>
      <c r="R47" s="71"/>
      <c r="S47" s="5"/>
      <c r="T47" s="27"/>
      <c r="U47" s="118">
        <f t="shared" si="3"/>
        <v>0</v>
      </c>
      <c r="V47" s="132"/>
      <c r="X47" s="121" t="s">
        <v>102</v>
      </c>
      <c r="Y47" s="71"/>
      <c r="Z47" s="5"/>
      <c r="AA47" s="27"/>
      <c r="AB47" s="118">
        <f t="shared" si="4"/>
        <v>0</v>
      </c>
      <c r="AC47" s="71"/>
      <c r="AD47" s="5"/>
      <c r="AE47" s="27"/>
      <c r="AF47" s="118">
        <f t="shared" si="5"/>
        <v>0</v>
      </c>
      <c r="AG47" s="132"/>
      <c r="AI47" s="121" t="s">
        <v>102</v>
      </c>
      <c r="AJ47" s="71"/>
      <c r="AK47" s="5"/>
      <c r="AL47" s="27"/>
      <c r="AM47" s="118">
        <f t="shared" si="6"/>
        <v>0</v>
      </c>
      <c r="AN47" s="71"/>
      <c r="AO47" s="5"/>
      <c r="AP47" s="27"/>
      <c r="AQ47" s="118">
        <f t="shared" si="7"/>
        <v>0</v>
      </c>
    </row>
    <row r="48" spans="2:43" ht="13.5" thickBot="1">
      <c r="B48" s="119" t="s">
        <v>103</v>
      </c>
      <c r="C48" s="86"/>
      <c r="D48" s="10"/>
      <c r="E48" s="26"/>
      <c r="F48" s="114">
        <f t="shared" si="0"/>
        <v>0</v>
      </c>
      <c r="G48" s="86"/>
      <c r="H48" s="10"/>
      <c r="I48" s="26"/>
      <c r="J48" s="114">
        <f t="shared" si="1"/>
        <v>0</v>
      </c>
      <c r="M48" s="119" t="s">
        <v>103</v>
      </c>
      <c r="N48" s="86"/>
      <c r="O48" s="10"/>
      <c r="P48" s="26"/>
      <c r="Q48" s="114">
        <f t="shared" si="2"/>
        <v>0</v>
      </c>
      <c r="R48" s="86"/>
      <c r="S48" s="10"/>
      <c r="T48" s="26"/>
      <c r="U48" s="114">
        <f t="shared" si="3"/>
        <v>0</v>
      </c>
      <c r="V48" s="132"/>
      <c r="X48" s="119" t="s">
        <v>103</v>
      </c>
      <c r="Y48" s="86"/>
      <c r="Z48" s="10"/>
      <c r="AA48" s="26"/>
      <c r="AB48" s="114">
        <f t="shared" si="4"/>
        <v>0</v>
      </c>
      <c r="AC48" s="86"/>
      <c r="AD48" s="10"/>
      <c r="AE48" s="26"/>
      <c r="AF48" s="114">
        <f t="shared" si="5"/>
        <v>0</v>
      </c>
      <c r="AG48" s="132"/>
      <c r="AI48" s="119" t="s">
        <v>103</v>
      </c>
      <c r="AJ48" s="86"/>
      <c r="AK48" s="10"/>
      <c r="AL48" s="26"/>
      <c r="AM48" s="114">
        <f t="shared" si="6"/>
        <v>0</v>
      </c>
      <c r="AN48" s="86"/>
      <c r="AO48" s="10"/>
      <c r="AP48" s="26"/>
      <c r="AQ48" s="114">
        <f t="shared" si="7"/>
        <v>0</v>
      </c>
    </row>
    <row r="49" spans="2:43" ht="12.75">
      <c r="B49" s="48" t="s">
        <v>67</v>
      </c>
      <c r="C49" s="49"/>
      <c r="D49" s="50"/>
      <c r="E49" s="51"/>
      <c r="F49" s="31">
        <f>SUM(F44:F46)</f>
        <v>0</v>
      </c>
      <c r="G49" s="49"/>
      <c r="H49" s="51"/>
      <c r="I49" s="51"/>
      <c r="J49" s="31">
        <f>SUM(I44:I46)</f>
        <v>0</v>
      </c>
      <c r="M49" s="48" t="s">
        <v>67</v>
      </c>
      <c r="N49" s="49"/>
      <c r="O49" s="50"/>
      <c r="P49" s="51"/>
      <c r="Q49" s="31">
        <f>SUM(Q44:Q46)</f>
        <v>0</v>
      </c>
      <c r="R49" s="49"/>
      <c r="S49" s="51"/>
      <c r="T49" s="51"/>
      <c r="U49" s="31">
        <f>SUM(T44:T46)</f>
        <v>0</v>
      </c>
      <c r="V49" s="92"/>
      <c r="X49" s="48" t="s">
        <v>67</v>
      </c>
      <c r="Y49" s="49"/>
      <c r="Z49" s="50"/>
      <c r="AA49" s="51"/>
      <c r="AB49" s="31">
        <f>SUM(AB44:AB46)</f>
        <v>0</v>
      </c>
      <c r="AC49" s="49"/>
      <c r="AD49" s="51"/>
      <c r="AE49" s="51"/>
      <c r="AF49" s="31">
        <f>SUM(AE44:AE46)</f>
        <v>0</v>
      </c>
      <c r="AG49" s="92"/>
      <c r="AI49" s="48" t="s">
        <v>67</v>
      </c>
      <c r="AJ49" s="49"/>
      <c r="AK49" s="50"/>
      <c r="AL49" s="51"/>
      <c r="AM49" s="31">
        <f>SUM(AM44:AM46)</f>
        <v>0</v>
      </c>
      <c r="AN49" s="49"/>
      <c r="AO49" s="51"/>
      <c r="AP49" s="51"/>
      <c r="AQ49" s="31">
        <f>SUM(AP44:AP46)</f>
        <v>0</v>
      </c>
    </row>
    <row r="50" spans="2:43" ht="13.5" thickBot="1">
      <c r="B50" s="85" t="s">
        <v>68</v>
      </c>
      <c r="C50" s="52"/>
      <c r="D50" s="53"/>
      <c r="E50" s="54"/>
      <c r="F50" s="55">
        <f>+F14-F49</f>
        <v>0</v>
      </c>
      <c r="G50" s="52"/>
      <c r="H50" s="54"/>
      <c r="I50" s="54"/>
      <c r="J50" s="55">
        <f>+J14-J49</f>
        <v>2000</v>
      </c>
      <c r="M50" s="85" t="s">
        <v>68</v>
      </c>
      <c r="N50" s="52"/>
      <c r="O50" s="53"/>
      <c r="P50" s="54"/>
      <c r="Q50" s="55">
        <f>+Q14-Q49</f>
        <v>0</v>
      </c>
      <c r="R50" s="52"/>
      <c r="S50" s="54"/>
      <c r="T50" s="54"/>
      <c r="U50" s="55">
        <f>+U14-U49</f>
        <v>0</v>
      </c>
      <c r="V50" s="92"/>
      <c r="X50" s="85" t="s">
        <v>68</v>
      </c>
      <c r="Y50" s="52"/>
      <c r="Z50" s="53"/>
      <c r="AA50" s="54"/>
      <c r="AB50" s="55">
        <f>+AB14-AB49</f>
        <v>0</v>
      </c>
      <c r="AC50" s="52"/>
      <c r="AD50" s="54"/>
      <c r="AE50" s="54"/>
      <c r="AF50" s="55">
        <f>+AF14-AF49</f>
        <v>0</v>
      </c>
      <c r="AG50" s="92"/>
      <c r="AI50" s="85" t="s">
        <v>68</v>
      </c>
      <c r="AJ50" s="52"/>
      <c r="AK50" s="53"/>
      <c r="AL50" s="54"/>
      <c r="AM50" s="55">
        <f>+AM14-AM49</f>
        <v>0</v>
      </c>
      <c r="AN50" s="52"/>
      <c r="AO50" s="54"/>
      <c r="AP50" s="54"/>
      <c r="AQ50" s="55">
        <f>+AQ14-AQ49</f>
        <v>0</v>
      </c>
    </row>
    <row r="51" spans="2:35" ht="12" customHeight="1">
      <c r="B51" s="128" t="s">
        <v>112</v>
      </c>
      <c r="M51" s="128" t="s">
        <v>112</v>
      </c>
      <c r="X51" s="128" t="s">
        <v>112</v>
      </c>
      <c r="AI51" s="128" t="s">
        <v>112</v>
      </c>
    </row>
    <row r="52" ht="4.5" customHeight="1"/>
    <row r="53" spans="2:35" ht="12.75" customHeight="1" thickBot="1">
      <c r="B53" s="89" t="s">
        <v>147</v>
      </c>
      <c r="M53" s="89" t="s">
        <v>147</v>
      </c>
      <c r="X53" s="89" t="s">
        <v>147</v>
      </c>
      <c r="AI53" s="89" t="s">
        <v>147</v>
      </c>
    </row>
    <row r="54" spans="2:43" ht="12.75" customHeight="1">
      <c r="B54" s="363"/>
      <c r="C54" s="364"/>
      <c r="D54" s="364"/>
      <c r="E54" s="364"/>
      <c r="F54" s="364"/>
      <c r="G54" s="364"/>
      <c r="H54" s="364"/>
      <c r="I54" s="364"/>
      <c r="J54" s="365"/>
      <c r="M54" s="363"/>
      <c r="N54" s="364"/>
      <c r="O54" s="364"/>
      <c r="P54" s="364"/>
      <c r="Q54" s="364"/>
      <c r="R54" s="364"/>
      <c r="S54" s="364"/>
      <c r="T54" s="364"/>
      <c r="U54" s="365"/>
      <c r="V54" s="107"/>
      <c r="X54" s="363"/>
      <c r="Y54" s="364"/>
      <c r="Z54" s="364"/>
      <c r="AA54" s="364"/>
      <c r="AB54" s="364"/>
      <c r="AC54" s="364"/>
      <c r="AD54" s="364"/>
      <c r="AE54" s="364"/>
      <c r="AF54" s="365"/>
      <c r="AG54" s="107"/>
      <c r="AI54" s="363"/>
      <c r="AJ54" s="364"/>
      <c r="AK54" s="364"/>
      <c r="AL54" s="364"/>
      <c r="AM54" s="364"/>
      <c r="AN54" s="364"/>
      <c r="AO54" s="364"/>
      <c r="AP54" s="364"/>
      <c r="AQ54" s="365"/>
    </row>
    <row r="55" spans="2:43" ht="12.75" customHeight="1">
      <c r="B55" s="366"/>
      <c r="C55" s="367"/>
      <c r="D55" s="367"/>
      <c r="E55" s="367"/>
      <c r="F55" s="367"/>
      <c r="G55" s="367"/>
      <c r="H55" s="367"/>
      <c r="I55" s="367"/>
      <c r="J55" s="368"/>
      <c r="M55" s="366"/>
      <c r="N55" s="367"/>
      <c r="O55" s="367"/>
      <c r="P55" s="367"/>
      <c r="Q55" s="367"/>
      <c r="R55" s="367"/>
      <c r="S55" s="367"/>
      <c r="T55" s="367"/>
      <c r="U55" s="368"/>
      <c r="V55" s="107"/>
      <c r="X55" s="366"/>
      <c r="Y55" s="367"/>
      <c r="Z55" s="367"/>
      <c r="AA55" s="367"/>
      <c r="AB55" s="367"/>
      <c r="AC55" s="367"/>
      <c r="AD55" s="367"/>
      <c r="AE55" s="367"/>
      <c r="AF55" s="368"/>
      <c r="AG55" s="107"/>
      <c r="AI55" s="366"/>
      <c r="AJ55" s="367"/>
      <c r="AK55" s="367"/>
      <c r="AL55" s="367"/>
      <c r="AM55" s="367"/>
      <c r="AN55" s="367"/>
      <c r="AO55" s="367"/>
      <c r="AP55" s="367"/>
      <c r="AQ55" s="368"/>
    </row>
    <row r="56" spans="2:43" ht="12.75" customHeight="1">
      <c r="B56" s="366"/>
      <c r="C56" s="367"/>
      <c r="D56" s="367"/>
      <c r="E56" s="367"/>
      <c r="F56" s="367"/>
      <c r="G56" s="367"/>
      <c r="H56" s="367"/>
      <c r="I56" s="367"/>
      <c r="J56" s="368"/>
      <c r="M56" s="366"/>
      <c r="N56" s="367"/>
      <c r="O56" s="367"/>
      <c r="P56" s="367"/>
      <c r="Q56" s="367"/>
      <c r="R56" s="367"/>
      <c r="S56" s="367"/>
      <c r="T56" s="367"/>
      <c r="U56" s="368"/>
      <c r="V56" s="107"/>
      <c r="X56" s="366"/>
      <c r="Y56" s="367"/>
      <c r="Z56" s="367"/>
      <c r="AA56" s="367"/>
      <c r="AB56" s="367"/>
      <c r="AC56" s="367"/>
      <c r="AD56" s="367"/>
      <c r="AE56" s="367"/>
      <c r="AF56" s="368"/>
      <c r="AG56" s="107"/>
      <c r="AI56" s="366"/>
      <c r="AJ56" s="367"/>
      <c r="AK56" s="367"/>
      <c r="AL56" s="367"/>
      <c r="AM56" s="367"/>
      <c r="AN56" s="367"/>
      <c r="AO56" s="367"/>
      <c r="AP56" s="367"/>
      <c r="AQ56" s="368"/>
    </row>
    <row r="57" spans="2:43" ht="12.75" customHeight="1">
      <c r="B57" s="366"/>
      <c r="C57" s="367"/>
      <c r="D57" s="367"/>
      <c r="E57" s="367"/>
      <c r="F57" s="367"/>
      <c r="G57" s="367"/>
      <c r="H57" s="367"/>
      <c r="I57" s="367"/>
      <c r="J57" s="368"/>
      <c r="M57" s="366"/>
      <c r="N57" s="367"/>
      <c r="O57" s="367"/>
      <c r="P57" s="367"/>
      <c r="Q57" s="367"/>
      <c r="R57" s="367"/>
      <c r="S57" s="367"/>
      <c r="T57" s="367"/>
      <c r="U57" s="368"/>
      <c r="V57" s="107"/>
      <c r="X57" s="366"/>
      <c r="Y57" s="367"/>
      <c r="Z57" s="367"/>
      <c r="AA57" s="367"/>
      <c r="AB57" s="367"/>
      <c r="AC57" s="367"/>
      <c r="AD57" s="367"/>
      <c r="AE57" s="367"/>
      <c r="AF57" s="368"/>
      <c r="AG57" s="107"/>
      <c r="AI57" s="366"/>
      <c r="AJ57" s="367"/>
      <c r="AK57" s="367"/>
      <c r="AL57" s="367"/>
      <c r="AM57" s="367"/>
      <c r="AN57" s="367"/>
      <c r="AO57" s="367"/>
      <c r="AP57" s="367"/>
      <c r="AQ57" s="368"/>
    </row>
    <row r="58" spans="2:43" ht="12.75" customHeight="1" thickBot="1">
      <c r="B58" s="369"/>
      <c r="C58" s="370"/>
      <c r="D58" s="370"/>
      <c r="E58" s="370"/>
      <c r="F58" s="370"/>
      <c r="G58" s="370"/>
      <c r="H58" s="370"/>
      <c r="I58" s="370"/>
      <c r="J58" s="371"/>
      <c r="M58" s="369"/>
      <c r="N58" s="370"/>
      <c r="O58" s="370"/>
      <c r="P58" s="370"/>
      <c r="Q58" s="370"/>
      <c r="R58" s="370"/>
      <c r="S58" s="370"/>
      <c r="T58" s="370"/>
      <c r="U58" s="371"/>
      <c r="V58" s="107"/>
      <c r="X58" s="369"/>
      <c r="Y58" s="370"/>
      <c r="Z58" s="370"/>
      <c r="AA58" s="370"/>
      <c r="AB58" s="370"/>
      <c r="AC58" s="370"/>
      <c r="AD58" s="370"/>
      <c r="AE58" s="370"/>
      <c r="AF58" s="371"/>
      <c r="AG58" s="107"/>
      <c r="AI58" s="369"/>
      <c r="AJ58" s="370"/>
      <c r="AK58" s="370"/>
      <c r="AL58" s="370"/>
      <c r="AM58" s="370"/>
      <c r="AN58" s="370"/>
      <c r="AO58" s="370"/>
      <c r="AP58" s="370"/>
      <c r="AQ58" s="371"/>
    </row>
    <row r="59" spans="2:43" ht="24" customHeight="1">
      <c r="B59" s="384" t="s">
        <v>148</v>
      </c>
      <c r="C59" s="384"/>
      <c r="D59" s="384"/>
      <c r="E59" s="384"/>
      <c r="F59" s="384"/>
      <c r="G59" s="384"/>
      <c r="H59" s="384"/>
      <c r="I59" s="384"/>
      <c r="J59" s="384"/>
      <c r="M59" s="384" t="s">
        <v>148</v>
      </c>
      <c r="N59" s="384"/>
      <c r="O59" s="384"/>
      <c r="P59" s="384"/>
      <c r="Q59" s="384"/>
      <c r="R59" s="384"/>
      <c r="S59" s="384"/>
      <c r="T59" s="384"/>
      <c r="U59" s="384"/>
      <c r="X59" s="384" t="s">
        <v>148</v>
      </c>
      <c r="Y59" s="384"/>
      <c r="Z59" s="384"/>
      <c r="AA59" s="384"/>
      <c r="AB59" s="384"/>
      <c r="AC59" s="384"/>
      <c r="AD59" s="384"/>
      <c r="AE59" s="384"/>
      <c r="AF59" s="384"/>
      <c r="AI59" s="384" t="s">
        <v>148</v>
      </c>
      <c r="AJ59" s="384"/>
      <c r="AK59" s="384"/>
      <c r="AL59" s="384"/>
      <c r="AM59" s="384"/>
      <c r="AN59" s="384"/>
      <c r="AO59" s="384"/>
      <c r="AP59" s="384"/>
      <c r="AQ59" s="384"/>
    </row>
    <row r="62" spans="3:9" ht="12.75">
      <c r="C62" t="e">
        <f>E6</f>
        <v>#REF!</v>
      </c>
      <c r="D62" t="e">
        <f aca="true" t="shared" si="8" ref="D62:I62">+C62+1</f>
        <v>#REF!</v>
      </c>
      <c r="E62" t="e">
        <f t="shared" si="8"/>
        <v>#REF!</v>
      </c>
      <c r="F62" t="e">
        <f t="shared" si="8"/>
        <v>#REF!</v>
      </c>
      <c r="G62" t="e">
        <f t="shared" si="8"/>
        <v>#REF!</v>
      </c>
      <c r="H62" t="e">
        <f t="shared" si="8"/>
        <v>#REF!</v>
      </c>
      <c r="I62" t="e">
        <f t="shared" si="8"/>
        <v>#REF!</v>
      </c>
    </row>
    <row r="63" spans="1:9" ht="12.75">
      <c r="A63">
        <v>1</v>
      </c>
      <c r="B63" t="e">
        <f>#REF!</f>
        <v>#REF!</v>
      </c>
      <c r="C63" s="134" t="e">
        <f aca="true" ca="1" t="shared" si="9" ref="C63:I66">IF(C$62&lt;=OFFSET($E$7,0,($A63-1)*11),OFFSET($F$50,0,($A63-1)*11),OFFSET($J$50,0,($A63-1)*11))</f>
        <v>#REF!</v>
      </c>
      <c r="D63" s="134" t="e">
        <f ca="1" t="shared" si="9"/>
        <v>#REF!</v>
      </c>
      <c r="E63" s="134" t="e">
        <f ca="1" t="shared" si="9"/>
        <v>#REF!</v>
      </c>
      <c r="F63" s="134" t="e">
        <f ca="1" t="shared" si="9"/>
        <v>#REF!</v>
      </c>
      <c r="G63" s="134" t="e">
        <f ca="1" t="shared" si="9"/>
        <v>#REF!</v>
      </c>
      <c r="H63" s="134" t="e">
        <f ca="1" t="shared" si="9"/>
        <v>#REF!</v>
      </c>
      <c r="I63" s="134" t="e">
        <f ca="1" t="shared" si="9"/>
        <v>#REF!</v>
      </c>
    </row>
    <row r="64" spans="1:9" ht="12.75">
      <c r="A64">
        <v>2</v>
      </c>
      <c r="B64" t="e">
        <f>#REF!</f>
        <v>#REF!</v>
      </c>
      <c r="C64" s="134" t="e">
        <f ca="1" t="shared" si="9"/>
        <v>#REF!</v>
      </c>
      <c r="D64" s="134" t="e">
        <f ca="1" t="shared" si="9"/>
        <v>#REF!</v>
      </c>
      <c r="E64" s="134" t="e">
        <f ca="1" t="shared" si="9"/>
        <v>#REF!</v>
      </c>
      <c r="F64" s="134" t="e">
        <f ca="1" t="shared" si="9"/>
        <v>#REF!</v>
      </c>
      <c r="G64" s="134" t="e">
        <f ca="1" t="shared" si="9"/>
        <v>#REF!</v>
      </c>
      <c r="H64" s="134" t="e">
        <f ca="1" t="shared" si="9"/>
        <v>#REF!</v>
      </c>
      <c r="I64" s="134" t="e">
        <f ca="1" t="shared" si="9"/>
        <v>#REF!</v>
      </c>
    </row>
    <row r="65" spans="1:9" ht="12.75">
      <c r="A65">
        <v>3</v>
      </c>
      <c r="B65" t="e">
        <f>#REF!</f>
        <v>#REF!</v>
      </c>
      <c r="C65" s="134" t="e">
        <f ca="1" t="shared" si="9"/>
        <v>#REF!</v>
      </c>
      <c r="D65" s="134" t="e">
        <f ca="1" t="shared" si="9"/>
        <v>#REF!</v>
      </c>
      <c r="E65" s="134" t="e">
        <f ca="1" t="shared" si="9"/>
        <v>#REF!</v>
      </c>
      <c r="F65" s="134" t="e">
        <f ca="1" t="shared" si="9"/>
        <v>#REF!</v>
      </c>
      <c r="G65" s="134" t="e">
        <f ca="1" t="shared" si="9"/>
        <v>#REF!</v>
      </c>
      <c r="H65" s="134" t="e">
        <f ca="1" t="shared" si="9"/>
        <v>#REF!</v>
      </c>
      <c r="I65" s="134" t="e">
        <f ca="1" t="shared" si="9"/>
        <v>#REF!</v>
      </c>
    </row>
    <row r="66" spans="1:9" ht="12.75">
      <c r="A66">
        <v>4</v>
      </c>
      <c r="B66" t="e">
        <f>#REF!</f>
        <v>#REF!</v>
      </c>
      <c r="C66" s="134" t="e">
        <f ca="1" t="shared" si="9"/>
        <v>#REF!</v>
      </c>
      <c r="D66" s="134" t="e">
        <f ca="1" t="shared" si="9"/>
        <v>#REF!</v>
      </c>
      <c r="E66" s="134" t="e">
        <f ca="1" t="shared" si="9"/>
        <v>#REF!</v>
      </c>
      <c r="F66" s="134" t="e">
        <f ca="1" t="shared" si="9"/>
        <v>#REF!</v>
      </c>
      <c r="G66" s="134" t="e">
        <f ca="1" t="shared" si="9"/>
        <v>#REF!</v>
      </c>
      <c r="H66" s="134" t="e">
        <f ca="1" t="shared" si="9"/>
        <v>#REF!</v>
      </c>
      <c r="I66" s="134" t="e">
        <f ca="1" t="shared" si="9"/>
        <v>#REF!</v>
      </c>
    </row>
    <row r="67" spans="3:9" ht="12.75">
      <c r="C67" s="134"/>
      <c r="D67" s="134"/>
      <c r="E67" s="134"/>
      <c r="F67" s="134"/>
      <c r="G67" s="134"/>
      <c r="H67" s="134"/>
      <c r="I67" s="134"/>
    </row>
    <row r="68" spans="3:9" ht="12.75">
      <c r="C68" s="134"/>
      <c r="D68" s="134"/>
      <c r="E68" s="134"/>
      <c r="F68" s="134"/>
      <c r="G68" s="134"/>
      <c r="H68" s="134"/>
      <c r="I68" s="134"/>
    </row>
    <row r="69" spans="3:9" ht="12.75">
      <c r="C69" s="134"/>
      <c r="D69" s="134"/>
      <c r="E69" s="134"/>
      <c r="F69" s="134"/>
      <c r="G69" s="134"/>
      <c r="H69" s="134"/>
      <c r="I69" s="134"/>
    </row>
    <row r="70" spans="3:9" ht="12.75">
      <c r="C70" s="134"/>
      <c r="D70" s="134"/>
      <c r="E70" s="134"/>
      <c r="F70" s="134"/>
      <c r="G70" s="134"/>
      <c r="H70" s="134"/>
      <c r="I70" s="134"/>
    </row>
    <row r="71" spans="3:9" ht="12.75">
      <c r="C71" s="134"/>
      <c r="D71" s="134"/>
      <c r="E71" s="134"/>
      <c r="F71" s="134"/>
      <c r="G71" s="134"/>
      <c r="H71" s="134"/>
      <c r="I71" s="134"/>
    </row>
    <row r="72" spans="3:9" ht="12.75">
      <c r="C72" s="134"/>
      <c r="D72" s="134"/>
      <c r="E72" s="134"/>
      <c r="F72" s="134"/>
      <c r="G72" s="134"/>
      <c r="H72" s="134"/>
      <c r="I72" s="134"/>
    </row>
    <row r="73" spans="3:9" ht="12.75">
      <c r="C73" s="134"/>
      <c r="D73" s="134"/>
      <c r="E73" s="134"/>
      <c r="F73" s="134"/>
      <c r="G73" s="134"/>
      <c r="H73" s="134"/>
      <c r="I73" s="134"/>
    </row>
    <row r="83" spans="2:35" ht="12.75">
      <c r="B83">
        <v>1</v>
      </c>
      <c r="M83">
        <v>2</v>
      </c>
      <c r="X83">
        <v>3</v>
      </c>
      <c r="AI83">
        <v>4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N4:AQ5"/>
    <mergeCell ref="AJ4:AM5"/>
    <mergeCell ref="B59:J59"/>
    <mergeCell ref="M59:U59"/>
    <mergeCell ref="X59:AF59"/>
    <mergeCell ref="AC4:AF5"/>
    <mergeCell ref="N4:Q5"/>
    <mergeCell ref="R4:U5"/>
    <mergeCell ref="Y4:AB5"/>
    <mergeCell ref="G4:J5"/>
    <mergeCell ref="Y2:AE2"/>
    <mergeCell ref="X54:AF58"/>
    <mergeCell ref="AI59:AQ59"/>
    <mergeCell ref="C2:I2"/>
    <mergeCell ref="B54:J58"/>
    <mergeCell ref="N2:T2"/>
    <mergeCell ref="M54:U58"/>
    <mergeCell ref="C4:F5"/>
    <mergeCell ref="AJ2:AP2"/>
    <mergeCell ref="AI54:AQ58"/>
  </mergeCells>
  <printOptions/>
  <pageMargins left="0.44" right="0.38" top="0.6" bottom="0.84" header="0.5" footer="0.5"/>
  <pageSetup horizontalDpi="600" verticalDpi="600" orientation="portrait" paperSize="9" scale="99" r:id="rId1"/>
  <headerFooter alignWithMargins="0">
    <oddFooter>&amp;C&amp;A</oddFooter>
  </headerFooter>
  <colBreaks count="2" manualBreakCount="2">
    <brk id="22" max="59" man="1"/>
    <brk id="33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57"/>
  <sheetViews>
    <sheetView view="pageBreakPreview" zoomScaleNormal="75" zoomScaleSheetLayoutView="100" zoomScalePageLayoutView="0" workbookViewId="0" topLeftCell="A8">
      <selection activeCell="L32" sqref="L32"/>
    </sheetView>
  </sheetViews>
  <sheetFormatPr defaultColWidth="9.140625" defaultRowHeight="12.75"/>
  <cols>
    <col min="1" max="1" width="2.8515625" style="0" customWidth="1"/>
    <col min="2" max="2" width="56.421875" style="0" customWidth="1"/>
    <col min="3" max="8" width="12.00390625" style="0" customWidth="1"/>
    <col min="9" max="9" width="3.421875" style="0" customWidth="1"/>
  </cols>
  <sheetData>
    <row r="2" ht="13.5" thickBot="1">
      <c r="B2" t="s">
        <v>137</v>
      </c>
    </row>
    <row r="3" spans="2:8" ht="13.5" thickBot="1">
      <c r="B3" s="147" t="s">
        <v>136</v>
      </c>
      <c r="C3" s="148" t="e">
        <f>C12</f>
        <v>#REF!</v>
      </c>
      <c r="D3" s="148" t="e">
        <f>C3+1</f>
        <v>#REF!</v>
      </c>
      <c r="E3" s="148" t="e">
        <f>D3+1</f>
        <v>#REF!</v>
      </c>
      <c r="F3" s="148" t="e">
        <f>E3+1</f>
        <v>#REF!</v>
      </c>
      <c r="G3" s="148" t="e">
        <f>F3+1</f>
        <v>#REF!</v>
      </c>
      <c r="H3" s="149" t="e">
        <f>G3+1</f>
        <v>#REF!</v>
      </c>
    </row>
    <row r="4" spans="2:8" ht="12.75">
      <c r="B4" s="151" t="s">
        <v>133</v>
      </c>
      <c r="C4" s="23">
        <v>2500</v>
      </c>
      <c r="D4" s="23">
        <v>2500</v>
      </c>
      <c r="E4" s="23">
        <v>2500</v>
      </c>
      <c r="F4" s="23"/>
      <c r="G4" s="23"/>
      <c r="H4" s="20"/>
    </row>
    <row r="5" spans="2:8" ht="12.75">
      <c r="B5" s="152" t="s">
        <v>134</v>
      </c>
      <c r="C5" s="26"/>
      <c r="D5" s="26"/>
      <c r="E5" s="26"/>
      <c r="F5" s="26">
        <v>5000</v>
      </c>
      <c r="G5" s="26">
        <v>5000</v>
      </c>
      <c r="H5" s="11">
        <v>5000</v>
      </c>
    </row>
    <row r="6" spans="2:8" ht="12.75">
      <c r="B6" s="152"/>
      <c r="C6" s="26"/>
      <c r="D6" s="26"/>
      <c r="E6" s="26"/>
      <c r="F6" s="26"/>
      <c r="G6" s="26"/>
      <c r="H6" s="11"/>
    </row>
    <row r="7" spans="2:8" ht="12.75">
      <c r="B7" s="152"/>
      <c r="C7" s="26"/>
      <c r="D7" s="26"/>
      <c r="E7" s="26"/>
      <c r="F7" s="26"/>
      <c r="G7" s="26"/>
      <c r="H7" s="11"/>
    </row>
    <row r="8" spans="2:8" ht="13.5" thickBot="1">
      <c r="B8" s="150" t="s">
        <v>94</v>
      </c>
      <c r="C8" s="24">
        <f aca="true" t="shared" si="0" ref="C8:H8">SUM(C4:C7)</f>
        <v>2500</v>
      </c>
      <c r="D8" s="24">
        <f t="shared" si="0"/>
        <v>2500</v>
      </c>
      <c r="E8" s="24">
        <f t="shared" si="0"/>
        <v>2500</v>
      </c>
      <c r="F8" s="24">
        <f t="shared" si="0"/>
        <v>5000</v>
      </c>
      <c r="G8" s="24">
        <f t="shared" si="0"/>
        <v>5000</v>
      </c>
      <c r="H8" s="8">
        <f t="shared" si="0"/>
        <v>5000</v>
      </c>
    </row>
    <row r="9" spans="2:8" ht="12.75">
      <c r="B9" s="43" t="s">
        <v>163</v>
      </c>
      <c r="C9" s="43"/>
      <c r="D9" s="43"/>
      <c r="E9" s="43"/>
      <c r="F9" s="43"/>
      <c r="G9" s="43"/>
      <c r="H9" s="43"/>
    </row>
    <row r="10" ht="3.75" customHeight="1"/>
    <row r="11" ht="13.5" thickBot="1">
      <c r="B11" s="89" t="s">
        <v>132</v>
      </c>
    </row>
    <row r="12" spans="2:8" ht="13.5" thickBot="1">
      <c r="B12" s="28" t="s">
        <v>95</v>
      </c>
      <c r="C12" s="41" t="e">
        <f>#REF!</f>
        <v>#REF!</v>
      </c>
      <c r="D12" s="41" t="e">
        <f>C12+1</f>
        <v>#REF!</v>
      </c>
      <c r="E12" s="41" t="e">
        <f>D12+1</f>
        <v>#REF!</v>
      </c>
      <c r="F12" s="41" t="e">
        <f>E12+1</f>
        <v>#REF!</v>
      </c>
      <c r="G12" s="41" t="e">
        <f>F12+1</f>
        <v>#REF!</v>
      </c>
      <c r="H12" s="97" t="e">
        <f>G12+1</f>
        <v>#REF!</v>
      </c>
    </row>
    <row r="13" spans="2:8" ht="12.75">
      <c r="B13" s="80" t="s">
        <v>70</v>
      </c>
      <c r="C13" s="23" t="e">
        <f>SUMPRODUCT(#REF!,'6.Nadwyżki bezp. prod. rośl.'!C59:C70)</f>
        <v>#REF!</v>
      </c>
      <c r="D13" s="23" t="e">
        <f>SUMPRODUCT(#REF!,'6.Nadwyżki bezp. prod. rośl.'!D59:D70)</f>
        <v>#REF!</v>
      </c>
      <c r="E13" s="23" t="e">
        <f>SUMPRODUCT(#REF!,'6.Nadwyżki bezp. prod. rośl.'!E59:E70)</f>
        <v>#REF!</v>
      </c>
      <c r="F13" s="23" t="e">
        <f>SUMPRODUCT(#REF!,'6.Nadwyżki bezp. prod. rośl.'!F59:F70)</f>
        <v>#REF!</v>
      </c>
      <c r="G13" s="23" t="e">
        <f>SUMPRODUCT(#REF!,'6.Nadwyżki bezp. prod. rośl.'!G59:G70)</f>
        <v>#REF!</v>
      </c>
      <c r="H13" s="20" t="e">
        <f>SUMPRODUCT(#REF!,'6.Nadwyżki bezp. prod. rośl.'!H59:H70)</f>
        <v>#REF!</v>
      </c>
    </row>
    <row r="14" spans="2:8" ht="12.75">
      <c r="B14" s="81" t="s">
        <v>71</v>
      </c>
      <c r="C14" s="143" t="e">
        <f>SUM('9.Nadwyżki bezp. prod. zwierz.'!C63:C66)</f>
        <v>#REF!</v>
      </c>
      <c r="D14" s="143" t="e">
        <f>SUM('9.Nadwyżki bezp. prod. zwierz.'!D63:D66)</f>
        <v>#REF!</v>
      </c>
      <c r="E14" s="143" t="e">
        <f>SUM('9.Nadwyżki bezp. prod. zwierz.'!E63:E66)</f>
        <v>#REF!</v>
      </c>
      <c r="F14" s="143" t="e">
        <f>SUM('9.Nadwyżki bezp. prod. zwierz.'!F63:F66)</f>
        <v>#REF!</v>
      </c>
      <c r="G14" s="143" t="e">
        <f>SUM('9.Nadwyżki bezp. prod. zwierz.'!G63:G66)</f>
        <v>#REF!</v>
      </c>
      <c r="H14" s="144" t="e">
        <f>SUM('9.Nadwyżki bezp. prod. zwierz.'!H63:H66)</f>
        <v>#REF!</v>
      </c>
    </row>
    <row r="15" spans="2:8" ht="12.75">
      <c r="B15" s="81" t="s">
        <v>113</v>
      </c>
      <c r="C15" s="143" t="e">
        <f>SUMPRODUCT(#REF!,'8. Nadwyżki bezp. dz. spec.'!C58:C61)+SUMPRODUCT(#REF!,'8. Nadwyżki bezp. dz. spec.'!C62:C65)</f>
        <v>#REF!</v>
      </c>
      <c r="D15" s="143" t="e">
        <f>SUMPRODUCT(#REF!,'8. Nadwyżki bezp. dz. spec.'!D58:D61)+SUMPRODUCT(#REF!,'8. Nadwyżki bezp. dz. spec.'!D62:D65)</f>
        <v>#REF!</v>
      </c>
      <c r="E15" s="143" t="e">
        <f>SUMPRODUCT(#REF!,'8. Nadwyżki bezp. dz. spec.'!E58:E61)+SUMPRODUCT(#REF!,'8. Nadwyżki bezp. dz. spec.'!E62:E65)</f>
        <v>#REF!</v>
      </c>
      <c r="F15" s="143" t="e">
        <f>SUMPRODUCT(#REF!,'8. Nadwyżki bezp. dz. spec.'!F58:F61)+SUMPRODUCT(#REF!,'8. Nadwyżki bezp. dz. spec.'!F62:F65)</f>
        <v>#REF!</v>
      </c>
      <c r="G15" s="143" t="e">
        <f>SUMPRODUCT(#REF!,'8. Nadwyżki bezp. dz. spec.'!G58:G61)+SUMPRODUCT(#REF!,'8. Nadwyżki bezp. dz. spec.'!G62:G65)</f>
        <v>#REF!</v>
      </c>
      <c r="H15" s="144" t="e">
        <f>SUMPRODUCT(#REF!,'8. Nadwyżki bezp. dz. spec.'!H58:H61)+SUMPRODUCT(#REF!,'8. Nadwyżki bezp. dz. spec.'!H62:H65)</f>
        <v>#REF!</v>
      </c>
    </row>
    <row r="16" spans="2:8" ht="12.75">
      <c r="B16" s="81" t="s">
        <v>135</v>
      </c>
      <c r="C16" s="143">
        <f aca="true" t="shared" si="1" ref="C16:H16">C8</f>
        <v>2500</v>
      </c>
      <c r="D16" s="143">
        <f t="shared" si="1"/>
        <v>2500</v>
      </c>
      <c r="E16" s="143">
        <f t="shared" si="1"/>
        <v>2500</v>
      </c>
      <c r="F16" s="143">
        <f t="shared" si="1"/>
        <v>5000</v>
      </c>
      <c r="G16" s="143">
        <f t="shared" si="1"/>
        <v>5000</v>
      </c>
      <c r="H16" s="144">
        <f t="shared" si="1"/>
        <v>5000</v>
      </c>
    </row>
    <row r="17" spans="2:8" ht="12.75">
      <c r="B17" s="81" t="s">
        <v>146</v>
      </c>
      <c r="C17" s="26" t="e">
        <f>SUMPRODUCT(#REF!,'7. Koszty rośl. pastew. i miedz'!C61:C64)</f>
        <v>#REF!</v>
      </c>
      <c r="D17" s="26" t="e">
        <f>SUMPRODUCT(#REF!,'7. Koszty rośl. pastew. i miedz'!D61:D64)</f>
        <v>#REF!</v>
      </c>
      <c r="E17" s="26" t="e">
        <f>SUMPRODUCT(#REF!,'7. Koszty rośl. pastew. i miedz'!E61:E64)</f>
        <v>#REF!</v>
      </c>
      <c r="F17" s="26" t="e">
        <f>SUMPRODUCT(#REF!,'7. Koszty rośl. pastew. i miedz'!F61:F64)</f>
        <v>#REF!</v>
      </c>
      <c r="G17" s="26" t="e">
        <f>SUMPRODUCT(#REF!,'7. Koszty rośl. pastew. i miedz'!G61:G64)</f>
        <v>#REF!</v>
      </c>
      <c r="H17" s="11" t="e">
        <f>SUMPRODUCT(#REF!,'7. Koszty rośl. pastew. i miedz'!H61:H64)</f>
        <v>#REF!</v>
      </c>
    </row>
    <row r="18" spans="2:8" ht="12.75">
      <c r="B18" s="81" t="s">
        <v>72</v>
      </c>
      <c r="C18" s="143" t="e">
        <f>C13+C14+C16+C15-C17</f>
        <v>#REF!</v>
      </c>
      <c r="D18" s="26" t="e">
        <f>D13+D14+D15-D17</f>
        <v>#REF!</v>
      </c>
      <c r="E18" s="26" t="e">
        <f>E13+E14+E15-E17</f>
        <v>#REF!</v>
      </c>
      <c r="F18" s="26" t="e">
        <f>F13+F14+F15-F17</f>
        <v>#REF!</v>
      </c>
      <c r="G18" s="26" t="e">
        <f>G13+G14+G15-G17</f>
        <v>#REF!</v>
      </c>
      <c r="H18" s="11" t="e">
        <f>H13+H14+H15-H17</f>
        <v>#REF!</v>
      </c>
    </row>
    <row r="19" spans="2:8" ht="12.75">
      <c r="B19" s="81" t="s">
        <v>73</v>
      </c>
      <c r="C19" s="93"/>
      <c r="D19" s="93"/>
      <c r="E19" s="93"/>
      <c r="F19" s="93"/>
      <c r="G19" s="93"/>
      <c r="H19" s="98"/>
    </row>
    <row r="20" spans="2:8" ht="12.75">
      <c r="B20" s="81" t="s">
        <v>74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45">
        <v>0</v>
      </c>
    </row>
    <row r="21" spans="2:8" ht="12.75">
      <c r="B21" s="81" t="s">
        <v>75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45">
        <v>0</v>
      </c>
    </row>
    <row r="22" spans="2:8" ht="12.75">
      <c r="B22" s="81" t="s">
        <v>76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45">
        <v>0</v>
      </c>
    </row>
    <row r="23" spans="2:8" ht="12.75">
      <c r="B23" s="99" t="s">
        <v>77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45">
        <v>0</v>
      </c>
    </row>
    <row r="24" spans="2:8" ht="12.75">
      <c r="B24" s="99" t="s">
        <v>78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45">
        <v>0</v>
      </c>
    </row>
    <row r="25" spans="2:8" ht="12.75">
      <c r="B25" s="99" t="s">
        <v>79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45">
        <v>0</v>
      </c>
    </row>
    <row r="26" spans="2:8" ht="13.5" customHeight="1">
      <c r="B26" s="100" t="s">
        <v>90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45">
        <v>0</v>
      </c>
    </row>
    <row r="27" spans="2:8" ht="13.5" customHeight="1">
      <c r="B27" s="100" t="s">
        <v>138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45">
        <v>0</v>
      </c>
    </row>
    <row r="28" spans="2:8" ht="15" customHeight="1">
      <c r="B28" s="99" t="s">
        <v>80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45">
        <v>0</v>
      </c>
    </row>
    <row r="29" spans="2:8" ht="12.75">
      <c r="B29" s="100" t="s">
        <v>84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45">
        <v>0</v>
      </c>
    </row>
    <row r="30" spans="2:8" ht="12.75">
      <c r="B30" s="100" t="s">
        <v>88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45">
        <v>0</v>
      </c>
    </row>
    <row r="31" spans="2:8" ht="12.75">
      <c r="B31" s="100" t="s">
        <v>139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45">
        <v>0</v>
      </c>
    </row>
    <row r="32" spans="2:8" ht="12.75">
      <c r="B32" s="99" t="s">
        <v>81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45">
        <v>0</v>
      </c>
    </row>
    <row r="33" spans="2:8" ht="12.75">
      <c r="B33" s="99" t="s">
        <v>82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45">
        <v>0</v>
      </c>
    </row>
    <row r="34" spans="2:8" ht="12.75">
      <c r="B34" s="99" t="s">
        <v>83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45">
        <v>0</v>
      </c>
    </row>
    <row r="35" spans="2:8" ht="12.75">
      <c r="B35" s="99" t="s">
        <v>140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45">
        <v>0</v>
      </c>
    </row>
    <row r="36" spans="2:8" ht="12.75">
      <c r="B36" s="99" t="s">
        <v>85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45">
        <v>0</v>
      </c>
    </row>
    <row r="37" spans="2:8" ht="12.75">
      <c r="B37" s="99" t="s">
        <v>86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145">
        <v>0</v>
      </c>
    </row>
    <row r="38" spans="2:8" ht="12.75">
      <c r="B38" s="100" t="s">
        <v>89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45">
        <v>0</v>
      </c>
    </row>
    <row r="39" spans="2:8" ht="12.75">
      <c r="B39" s="100" t="s">
        <v>91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45">
        <v>0</v>
      </c>
    </row>
    <row r="40" spans="2:8" ht="12.75">
      <c r="B40" s="99" t="s">
        <v>87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45">
        <v>0</v>
      </c>
    </row>
    <row r="41" spans="2:8" ht="12.75">
      <c r="B41" s="99" t="s">
        <v>151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45">
        <v>0</v>
      </c>
    </row>
    <row r="42" spans="2:8" ht="12.75">
      <c r="B42" s="99" t="s">
        <v>151</v>
      </c>
      <c r="C42" s="138"/>
      <c r="D42" s="138"/>
      <c r="E42" s="138"/>
      <c r="F42" s="138"/>
      <c r="G42" s="138"/>
      <c r="H42" s="145"/>
    </row>
    <row r="43" spans="2:8" ht="12.75">
      <c r="B43" s="99" t="s">
        <v>151</v>
      </c>
      <c r="C43" s="138"/>
      <c r="D43" s="138"/>
      <c r="E43" s="138"/>
      <c r="F43" s="138"/>
      <c r="G43" s="138"/>
      <c r="H43" s="145"/>
    </row>
    <row r="44" spans="2:8" ht="13.5" thickBot="1">
      <c r="B44" s="101" t="s">
        <v>92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45">
        <v>0</v>
      </c>
    </row>
    <row r="45" spans="2:8" ht="13.5" thickBot="1">
      <c r="B45" s="104" t="s">
        <v>37</v>
      </c>
      <c r="C45" s="105">
        <f aca="true" t="shared" si="2" ref="C45:H45">SUM(C20:C44)</f>
        <v>0</v>
      </c>
      <c r="D45" s="105">
        <f t="shared" si="2"/>
        <v>0</v>
      </c>
      <c r="E45" s="105">
        <f t="shared" si="2"/>
        <v>0</v>
      </c>
      <c r="F45" s="105">
        <f t="shared" si="2"/>
        <v>0</v>
      </c>
      <c r="G45" s="105">
        <f t="shared" si="2"/>
        <v>0</v>
      </c>
      <c r="H45" s="106">
        <f t="shared" si="2"/>
        <v>0</v>
      </c>
    </row>
    <row r="46" spans="2:8" ht="13.5" thickBot="1">
      <c r="B46" s="103" t="s">
        <v>115</v>
      </c>
      <c r="C46" s="24" t="e">
        <f aca="true" t="shared" si="3" ref="C46:H46">C18-C45</f>
        <v>#REF!</v>
      </c>
      <c r="D46" s="24" t="e">
        <f t="shared" si="3"/>
        <v>#REF!</v>
      </c>
      <c r="E46" s="24" t="e">
        <f t="shared" si="3"/>
        <v>#REF!</v>
      </c>
      <c r="F46" s="24" t="e">
        <f t="shared" si="3"/>
        <v>#REF!</v>
      </c>
      <c r="G46" s="24" t="e">
        <f t="shared" si="3"/>
        <v>#REF!</v>
      </c>
      <c r="H46" s="8" t="e">
        <f t="shared" si="3"/>
        <v>#REF!</v>
      </c>
    </row>
    <row r="47" spans="2:8" ht="13.5" thickBot="1">
      <c r="B47" s="125" t="s">
        <v>93</v>
      </c>
      <c r="C47" s="396" t="e">
        <f>(H46-C46)/C46</f>
        <v>#REF!</v>
      </c>
      <c r="D47" s="397"/>
      <c r="E47" s="397"/>
      <c r="F47" s="397"/>
      <c r="G47" s="397"/>
      <c r="H47" s="398"/>
    </row>
    <row r="48" spans="2:8" ht="15.75" customHeight="1">
      <c r="B48" s="399" t="s">
        <v>152</v>
      </c>
      <c r="C48" s="399"/>
      <c r="D48" s="399"/>
      <c r="E48" s="399"/>
      <c r="F48" s="399"/>
      <c r="G48" s="399"/>
      <c r="H48" s="399"/>
    </row>
    <row r="49" ht="12.75">
      <c r="B49" s="87"/>
    </row>
    <row r="50" spans="1:2" ht="12.75">
      <c r="A50" s="43"/>
      <c r="B50" s="87"/>
    </row>
    <row r="51" spans="1:2" ht="12.75">
      <c r="A51" s="43"/>
      <c r="B51" s="87"/>
    </row>
    <row r="52" spans="1:2" ht="12.75">
      <c r="A52" s="43"/>
      <c r="B52" s="88"/>
    </row>
    <row r="53" spans="1:2" ht="12.75">
      <c r="A53" s="43"/>
      <c r="B53" s="88"/>
    </row>
    <row r="54" spans="1:2" ht="12.75">
      <c r="A54" s="43"/>
      <c r="B54" s="88"/>
    </row>
    <row r="55" spans="1:2" ht="12.75">
      <c r="A55" s="43"/>
      <c r="B55" s="88"/>
    </row>
    <row r="56" spans="1:2" ht="12.75">
      <c r="A56" s="43"/>
      <c r="B56" s="88"/>
    </row>
    <row r="57" spans="1:2" ht="12.75">
      <c r="A57" s="43"/>
      <c r="B57" s="88"/>
    </row>
  </sheetData>
  <sheetProtection formatCells="0" formatColumns="0" formatRows="0" insertColumns="0" insertRows="0" insertHyperlinks="0" deleteColumns="0" deleteRows="0" sort="0" autoFilter="0" pivotTables="0"/>
  <mergeCells count="2">
    <mergeCell ref="C47:H47"/>
    <mergeCell ref="B48:H48"/>
  </mergeCells>
  <printOptions/>
  <pageMargins left="0.75" right="0.75" top="0.6" bottom="0.66" header="0.5" footer="0.5"/>
  <pageSetup horizontalDpi="600" verticalDpi="600" orientation="landscape" paperSize="9" scale="85" r:id="rId1"/>
  <headerFooter alignWithMargins="0">
    <oddFooter>&amp;C&amp;A</oddFooter>
  </headerFooter>
  <rowBreaks count="1" manualBreakCount="1">
    <brk id="4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7">
      <selection activeCell="G37" sqref="G37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" width="11.140625" style="0" customWidth="1"/>
    <col min="4" max="4" width="10.28125" style="0" customWidth="1"/>
    <col min="5" max="5" width="11.421875" style="0" customWidth="1"/>
    <col min="6" max="6" width="13.28125" style="0" customWidth="1"/>
    <col min="7" max="7" width="18.28125" style="0" customWidth="1"/>
    <col min="8" max="8" width="11.421875" style="0" customWidth="1"/>
    <col min="9" max="9" width="10.140625" style="0" customWidth="1"/>
    <col min="10" max="10" width="14.421875" style="0" customWidth="1"/>
  </cols>
  <sheetData>
    <row r="1" spans="2:7" ht="42.75" customHeight="1">
      <c r="B1" s="319" t="s">
        <v>385</v>
      </c>
      <c r="C1" s="400"/>
      <c r="D1" s="400"/>
      <c r="E1" s="400"/>
      <c r="F1" s="401"/>
      <c r="G1" s="252" t="s">
        <v>384</v>
      </c>
    </row>
    <row r="2" spans="2:8" ht="18" customHeight="1">
      <c r="B2" s="279" t="s">
        <v>321</v>
      </c>
      <c r="C2" s="303"/>
      <c r="F2" s="246"/>
      <c r="H2" s="253"/>
    </row>
    <row r="3" spans="1:4" ht="17.25" customHeight="1">
      <c r="A3" s="247"/>
      <c r="B3" s="278" t="s">
        <v>392</v>
      </c>
      <c r="C3" s="416"/>
      <c r="D3" s="416"/>
    </row>
    <row r="4" spans="1:8" ht="17.25" customHeight="1">
      <c r="A4" s="247"/>
      <c r="B4" s="278" t="s">
        <v>390</v>
      </c>
      <c r="C4" s="426"/>
      <c r="D4" s="427"/>
      <c r="E4" s="427"/>
      <c r="F4" s="248"/>
      <c r="G4" s="248"/>
      <c r="H4" s="248"/>
    </row>
    <row r="5" spans="1:8" ht="16.5" customHeight="1">
      <c r="A5" s="247"/>
      <c r="B5" s="278" t="s">
        <v>319</v>
      </c>
      <c r="C5" s="415"/>
      <c r="D5" s="322"/>
      <c r="E5" s="322"/>
      <c r="F5" s="250"/>
      <c r="G5" s="250"/>
      <c r="H5" s="250"/>
    </row>
    <row r="6" spans="1:8" ht="17.25" customHeight="1">
      <c r="A6" s="247"/>
      <c r="B6" s="278" t="s">
        <v>164</v>
      </c>
      <c r="C6" s="415"/>
      <c r="D6" s="322"/>
      <c r="E6" s="322"/>
      <c r="F6" s="251"/>
      <c r="G6" s="251"/>
      <c r="H6" s="251"/>
    </row>
    <row r="7" spans="1:8" ht="7.5" customHeight="1">
      <c r="A7" s="247"/>
      <c r="B7" s="278"/>
      <c r="C7" s="279"/>
      <c r="D7" s="280"/>
      <c r="E7" s="280"/>
      <c r="F7" s="251"/>
      <c r="G7" s="251"/>
      <c r="H7" s="251"/>
    </row>
    <row r="8" spans="1:7" ht="21.75" customHeight="1">
      <c r="A8" s="433" t="s">
        <v>386</v>
      </c>
      <c r="B8" s="434"/>
      <c r="C8" s="434"/>
      <c r="D8" s="434"/>
      <c r="E8" s="434"/>
      <c r="F8" s="281"/>
      <c r="G8" s="281"/>
    </row>
    <row r="9" spans="1:7" ht="48.75" customHeight="1">
      <c r="A9" s="429" t="s">
        <v>327</v>
      </c>
      <c r="B9" s="430" t="s">
        <v>329</v>
      </c>
      <c r="C9" s="430" t="s">
        <v>326</v>
      </c>
      <c r="D9" s="430"/>
      <c r="E9" s="430" t="s">
        <v>328</v>
      </c>
      <c r="F9" s="430"/>
      <c r="G9" s="430" t="s">
        <v>334</v>
      </c>
    </row>
    <row r="10" spans="1:7" ht="15" customHeight="1">
      <c r="A10" s="429"/>
      <c r="B10" s="430"/>
      <c r="C10" s="273" t="s">
        <v>323</v>
      </c>
      <c r="D10" s="273" t="s">
        <v>324</v>
      </c>
      <c r="E10" s="273" t="s">
        <v>323</v>
      </c>
      <c r="F10" s="273" t="s">
        <v>324</v>
      </c>
      <c r="G10" s="430"/>
    </row>
    <row r="11" spans="1:7" ht="12.75">
      <c r="A11" s="263">
        <v>1</v>
      </c>
      <c r="B11" s="264">
        <v>1</v>
      </c>
      <c r="C11" s="264">
        <v>2</v>
      </c>
      <c r="D11" s="264">
        <v>3</v>
      </c>
      <c r="E11" s="264">
        <v>4</v>
      </c>
      <c r="F11" s="264">
        <v>5</v>
      </c>
      <c r="G11" s="264" t="s">
        <v>325</v>
      </c>
    </row>
    <row r="12" spans="1:7" ht="15">
      <c r="A12" s="256">
        <f>A11+1</f>
        <v>2</v>
      </c>
      <c r="B12" s="312"/>
      <c r="C12" s="304">
        <v>1</v>
      </c>
      <c r="D12" s="286">
        <f>C12*100/$C$28</f>
        <v>100</v>
      </c>
      <c r="E12" s="304">
        <v>1</v>
      </c>
      <c r="F12" s="286">
        <f>E12*100/$E$28</f>
        <v>100</v>
      </c>
      <c r="G12" s="286">
        <f>F12-D12</f>
        <v>0</v>
      </c>
    </row>
    <row r="13" spans="1:7" ht="15">
      <c r="A13" s="256">
        <f aca="true" t="shared" si="0" ref="A13:A27">A12+1</f>
        <v>3</v>
      </c>
      <c r="B13" s="312"/>
      <c r="C13" s="304"/>
      <c r="D13" s="286">
        <f aca="true" t="shared" si="1" ref="D13:D27">C13*100/$C$28</f>
        <v>0</v>
      </c>
      <c r="E13" s="304"/>
      <c r="F13" s="286">
        <f aca="true" t="shared" si="2" ref="F13:F27">E13*100/$E$28</f>
        <v>0</v>
      </c>
      <c r="G13" s="286">
        <f aca="true" t="shared" si="3" ref="G13:G27">F13-D13</f>
        <v>0</v>
      </c>
    </row>
    <row r="14" spans="1:7" ht="15">
      <c r="A14" s="256">
        <f t="shared" si="0"/>
        <v>4</v>
      </c>
      <c r="B14" s="312"/>
      <c r="C14" s="304"/>
      <c r="D14" s="286">
        <f t="shared" si="1"/>
        <v>0</v>
      </c>
      <c r="E14" s="304"/>
      <c r="F14" s="286">
        <f t="shared" si="2"/>
        <v>0</v>
      </c>
      <c r="G14" s="286">
        <f t="shared" si="3"/>
        <v>0</v>
      </c>
    </row>
    <row r="15" spans="1:7" ht="15">
      <c r="A15" s="256">
        <f t="shared" si="0"/>
        <v>5</v>
      </c>
      <c r="B15" s="312"/>
      <c r="C15" s="304"/>
      <c r="D15" s="286">
        <f t="shared" si="1"/>
        <v>0</v>
      </c>
      <c r="E15" s="304"/>
      <c r="F15" s="286">
        <f t="shared" si="2"/>
        <v>0</v>
      </c>
      <c r="G15" s="286">
        <f t="shared" si="3"/>
        <v>0</v>
      </c>
    </row>
    <row r="16" spans="1:7" ht="15">
      <c r="A16" s="256">
        <f t="shared" si="0"/>
        <v>6</v>
      </c>
      <c r="B16" s="312"/>
      <c r="C16" s="304"/>
      <c r="D16" s="286">
        <f t="shared" si="1"/>
        <v>0</v>
      </c>
      <c r="E16" s="304"/>
      <c r="F16" s="286">
        <f t="shared" si="2"/>
        <v>0</v>
      </c>
      <c r="G16" s="286">
        <f t="shared" si="3"/>
        <v>0</v>
      </c>
    </row>
    <row r="17" spans="1:7" ht="15">
      <c r="A17" s="256">
        <f t="shared" si="0"/>
        <v>7</v>
      </c>
      <c r="B17" s="312"/>
      <c r="C17" s="304"/>
      <c r="D17" s="286">
        <f t="shared" si="1"/>
        <v>0</v>
      </c>
      <c r="E17" s="304"/>
      <c r="F17" s="286">
        <f t="shared" si="2"/>
        <v>0</v>
      </c>
      <c r="G17" s="286">
        <f t="shared" si="3"/>
        <v>0</v>
      </c>
    </row>
    <row r="18" spans="1:7" ht="15">
      <c r="A18" s="256">
        <f t="shared" si="0"/>
        <v>8</v>
      </c>
      <c r="B18" s="312"/>
      <c r="C18" s="304"/>
      <c r="D18" s="286">
        <f t="shared" si="1"/>
        <v>0</v>
      </c>
      <c r="E18" s="304"/>
      <c r="F18" s="286">
        <f t="shared" si="2"/>
        <v>0</v>
      </c>
      <c r="G18" s="286">
        <f t="shared" si="3"/>
        <v>0</v>
      </c>
    </row>
    <row r="19" spans="1:7" ht="15">
      <c r="A19" s="256">
        <f t="shared" si="0"/>
        <v>9</v>
      </c>
      <c r="B19" s="312"/>
      <c r="C19" s="304"/>
      <c r="D19" s="286">
        <f t="shared" si="1"/>
        <v>0</v>
      </c>
      <c r="E19" s="304"/>
      <c r="F19" s="286">
        <f t="shared" si="2"/>
        <v>0</v>
      </c>
      <c r="G19" s="286">
        <f t="shared" si="3"/>
        <v>0</v>
      </c>
    </row>
    <row r="20" spans="1:7" ht="15">
      <c r="A20" s="256">
        <f t="shared" si="0"/>
        <v>10</v>
      </c>
      <c r="B20" s="312"/>
      <c r="C20" s="304"/>
      <c r="D20" s="286">
        <f t="shared" si="1"/>
        <v>0</v>
      </c>
      <c r="E20" s="304"/>
      <c r="F20" s="286">
        <f t="shared" si="2"/>
        <v>0</v>
      </c>
      <c r="G20" s="286">
        <f t="shared" si="3"/>
        <v>0</v>
      </c>
    </row>
    <row r="21" spans="1:7" ht="15.75" customHeight="1">
      <c r="A21" s="256">
        <f t="shared" si="0"/>
        <v>11</v>
      </c>
      <c r="B21" s="305"/>
      <c r="C21" s="304"/>
      <c r="D21" s="286">
        <f t="shared" si="1"/>
        <v>0</v>
      </c>
      <c r="E21" s="304"/>
      <c r="F21" s="286">
        <f t="shared" si="2"/>
        <v>0</v>
      </c>
      <c r="G21" s="286">
        <f t="shared" si="3"/>
        <v>0</v>
      </c>
    </row>
    <row r="22" spans="1:7" ht="18" customHeight="1">
      <c r="A22" s="256">
        <f t="shared" si="0"/>
        <v>12</v>
      </c>
      <c r="B22" s="305"/>
      <c r="C22" s="304"/>
      <c r="D22" s="286">
        <f t="shared" si="1"/>
        <v>0</v>
      </c>
      <c r="E22" s="304"/>
      <c r="F22" s="286">
        <f t="shared" si="2"/>
        <v>0</v>
      </c>
      <c r="G22" s="286">
        <f t="shared" si="3"/>
        <v>0</v>
      </c>
    </row>
    <row r="23" spans="1:7" ht="17.25" customHeight="1">
      <c r="A23" s="256">
        <f t="shared" si="0"/>
        <v>13</v>
      </c>
      <c r="B23" s="305"/>
      <c r="C23" s="304"/>
      <c r="D23" s="286">
        <f t="shared" si="1"/>
        <v>0</v>
      </c>
      <c r="E23" s="304"/>
      <c r="F23" s="286">
        <f t="shared" si="2"/>
        <v>0</v>
      </c>
      <c r="G23" s="286">
        <f t="shared" si="3"/>
        <v>0</v>
      </c>
    </row>
    <row r="24" spans="1:7" ht="15" customHeight="1">
      <c r="A24" s="256">
        <f t="shared" si="0"/>
        <v>14</v>
      </c>
      <c r="B24" s="305"/>
      <c r="C24" s="304"/>
      <c r="D24" s="286">
        <f t="shared" si="1"/>
        <v>0</v>
      </c>
      <c r="E24" s="304"/>
      <c r="F24" s="286">
        <f t="shared" si="2"/>
        <v>0</v>
      </c>
      <c r="G24" s="286">
        <f t="shared" si="3"/>
        <v>0</v>
      </c>
    </row>
    <row r="25" spans="1:7" ht="15">
      <c r="A25" s="256">
        <f t="shared" si="0"/>
        <v>15</v>
      </c>
      <c r="B25" s="313"/>
      <c r="C25" s="306"/>
      <c r="D25" s="286">
        <f t="shared" si="1"/>
        <v>0</v>
      </c>
      <c r="E25" s="306"/>
      <c r="F25" s="286">
        <f t="shared" si="2"/>
        <v>0</v>
      </c>
      <c r="G25" s="286">
        <f t="shared" si="3"/>
        <v>0</v>
      </c>
    </row>
    <row r="26" spans="1:7" ht="15">
      <c r="A26" s="256">
        <f t="shared" si="0"/>
        <v>16</v>
      </c>
      <c r="B26" s="305"/>
      <c r="C26" s="304"/>
      <c r="D26" s="286">
        <f t="shared" si="1"/>
        <v>0</v>
      </c>
      <c r="E26" s="304"/>
      <c r="F26" s="286">
        <f t="shared" si="2"/>
        <v>0</v>
      </c>
      <c r="G26" s="286">
        <f t="shared" si="3"/>
        <v>0</v>
      </c>
    </row>
    <row r="27" spans="1:7" ht="15">
      <c r="A27" s="256">
        <f t="shared" si="0"/>
        <v>17</v>
      </c>
      <c r="B27" s="305"/>
      <c r="C27" s="304"/>
      <c r="D27" s="286">
        <f t="shared" si="1"/>
        <v>0</v>
      </c>
      <c r="E27" s="304"/>
      <c r="F27" s="286">
        <f t="shared" si="2"/>
        <v>0</v>
      </c>
      <c r="G27" s="286">
        <f t="shared" si="3"/>
        <v>0</v>
      </c>
    </row>
    <row r="28" spans="1:7" ht="15">
      <c r="A28" s="255"/>
      <c r="B28" s="272" t="s">
        <v>383</v>
      </c>
      <c r="C28" s="288">
        <f>SUM(C12:C27)</f>
        <v>1</v>
      </c>
      <c r="D28" s="289">
        <f>SUM(D12:D27)</f>
        <v>100</v>
      </c>
      <c r="E28" s="288">
        <f>SUM(E12:E27)</f>
        <v>1</v>
      </c>
      <c r="F28" s="289">
        <f>SUM(F12:F27)</f>
        <v>100</v>
      </c>
      <c r="G28" s="287" t="s">
        <v>44</v>
      </c>
    </row>
    <row r="31" spans="1:9" ht="27.75" customHeight="1">
      <c r="A31" s="424" t="s">
        <v>335</v>
      </c>
      <c r="B31" s="424"/>
      <c r="C31" s="424"/>
      <c r="D31" s="424"/>
      <c r="E31" s="424"/>
      <c r="F31" s="424"/>
      <c r="G31" s="424"/>
      <c r="H31" s="258"/>
      <c r="I31" s="258"/>
    </row>
    <row r="32" spans="1:12" ht="33" customHeight="1">
      <c r="A32" s="431" t="s">
        <v>327</v>
      </c>
      <c r="B32" s="417" t="s">
        <v>322</v>
      </c>
      <c r="C32" s="411" t="s">
        <v>336</v>
      </c>
      <c r="D32" s="420" t="s">
        <v>388</v>
      </c>
      <c r="E32" s="420"/>
      <c r="F32" s="420"/>
      <c r="G32" s="421" t="s">
        <v>328</v>
      </c>
      <c r="H32" s="422"/>
      <c r="I32" s="423"/>
      <c r="J32" s="411" t="s">
        <v>334</v>
      </c>
      <c r="L32" s="257"/>
    </row>
    <row r="33" spans="1:13" ht="25.5" customHeight="1">
      <c r="A33" s="432"/>
      <c r="B33" s="418"/>
      <c r="C33" s="435"/>
      <c r="D33" s="411" t="s">
        <v>337</v>
      </c>
      <c r="E33" s="411" t="s">
        <v>338</v>
      </c>
      <c r="F33" s="411" t="s">
        <v>339</v>
      </c>
      <c r="G33" s="411" t="s">
        <v>337</v>
      </c>
      <c r="H33" s="411" t="s">
        <v>338</v>
      </c>
      <c r="I33" s="411" t="s">
        <v>339</v>
      </c>
      <c r="J33" s="413"/>
      <c r="L33" s="257"/>
      <c r="M33" s="257"/>
    </row>
    <row r="34" spans="1:13" ht="28.5" customHeight="1">
      <c r="A34" s="414"/>
      <c r="B34" s="419"/>
      <c r="C34" s="414"/>
      <c r="D34" s="412"/>
      <c r="E34" s="425"/>
      <c r="F34" s="412"/>
      <c r="G34" s="412"/>
      <c r="H34" s="425"/>
      <c r="I34" s="412"/>
      <c r="J34" s="414"/>
      <c r="M34" s="257"/>
    </row>
    <row r="35" spans="1:10" ht="14.25" customHeight="1">
      <c r="A35" s="263">
        <v>1</v>
      </c>
      <c r="B35" s="270">
        <v>1</v>
      </c>
      <c r="C35" s="265">
        <v>2</v>
      </c>
      <c r="D35" s="270">
        <v>3</v>
      </c>
      <c r="E35" s="270" t="s">
        <v>330</v>
      </c>
      <c r="F35" s="270">
        <v>5</v>
      </c>
      <c r="G35" s="270">
        <v>6</v>
      </c>
      <c r="H35" s="270" t="s">
        <v>331</v>
      </c>
      <c r="I35" s="270">
        <v>8</v>
      </c>
      <c r="J35" s="265" t="s">
        <v>332</v>
      </c>
    </row>
    <row r="36" spans="1:10" ht="15">
      <c r="A36" s="256">
        <f>A35+1</f>
        <v>2</v>
      </c>
      <c r="B36" s="307"/>
      <c r="C36" s="308">
        <v>1</v>
      </c>
      <c r="D36" s="308">
        <v>1</v>
      </c>
      <c r="E36" s="311">
        <f>C36*D36</f>
        <v>1</v>
      </c>
      <c r="F36" s="286">
        <f>E36*100/$E$52</f>
        <v>100</v>
      </c>
      <c r="G36" s="308">
        <v>1</v>
      </c>
      <c r="H36" s="274">
        <f>C36*G36</f>
        <v>1</v>
      </c>
      <c r="I36" s="286">
        <f>H36*100/$H$52</f>
        <v>100</v>
      </c>
      <c r="J36" s="274">
        <f>I36-F36</f>
        <v>0</v>
      </c>
    </row>
    <row r="37" spans="1:10" ht="15">
      <c r="A37" s="256">
        <f aca="true" t="shared" si="4" ref="A37:A52">A36+1</f>
        <v>3</v>
      </c>
      <c r="B37" s="307"/>
      <c r="C37" s="308"/>
      <c r="D37" s="308"/>
      <c r="E37" s="311">
        <f aca="true" t="shared" si="5" ref="E37:E51">C37*D37</f>
        <v>0</v>
      </c>
      <c r="F37" s="286">
        <f aca="true" t="shared" si="6" ref="F37:F51">E37*100/$E$52</f>
        <v>0</v>
      </c>
      <c r="G37" s="308"/>
      <c r="H37" s="274">
        <f aca="true" t="shared" si="7" ref="H37:H51">C37*G37</f>
        <v>0</v>
      </c>
      <c r="I37" s="286">
        <f aca="true" t="shared" si="8" ref="I37:I51">H37*100/$H$52</f>
        <v>0</v>
      </c>
      <c r="J37" s="274">
        <f aca="true" t="shared" si="9" ref="J37:J51">I37-F37</f>
        <v>0</v>
      </c>
    </row>
    <row r="38" spans="1:10" ht="15">
      <c r="A38" s="256">
        <f t="shared" si="4"/>
        <v>4</v>
      </c>
      <c r="B38" s="307"/>
      <c r="C38" s="308"/>
      <c r="D38" s="309"/>
      <c r="E38" s="311">
        <f t="shared" si="5"/>
        <v>0</v>
      </c>
      <c r="F38" s="286">
        <f t="shared" si="6"/>
        <v>0</v>
      </c>
      <c r="G38" s="309"/>
      <c r="H38" s="274">
        <f t="shared" si="7"/>
        <v>0</v>
      </c>
      <c r="I38" s="286">
        <f t="shared" si="8"/>
        <v>0</v>
      </c>
      <c r="J38" s="274">
        <f t="shared" si="9"/>
        <v>0</v>
      </c>
    </row>
    <row r="39" spans="1:10" ht="15">
      <c r="A39" s="256">
        <f t="shared" si="4"/>
        <v>5</v>
      </c>
      <c r="B39" s="307"/>
      <c r="C39" s="308"/>
      <c r="D39" s="309"/>
      <c r="E39" s="311">
        <f t="shared" si="5"/>
        <v>0</v>
      </c>
      <c r="F39" s="286">
        <f t="shared" si="6"/>
        <v>0</v>
      </c>
      <c r="G39" s="309"/>
      <c r="H39" s="274">
        <f t="shared" si="7"/>
        <v>0</v>
      </c>
      <c r="I39" s="286">
        <f t="shared" si="8"/>
        <v>0</v>
      </c>
      <c r="J39" s="274">
        <f t="shared" si="9"/>
        <v>0</v>
      </c>
    </row>
    <row r="40" spans="1:10" ht="15">
      <c r="A40" s="256">
        <f t="shared" si="4"/>
        <v>6</v>
      </c>
      <c r="B40" s="307"/>
      <c r="C40" s="308"/>
      <c r="D40" s="308"/>
      <c r="E40" s="311">
        <f t="shared" si="5"/>
        <v>0</v>
      </c>
      <c r="F40" s="286">
        <f t="shared" si="6"/>
        <v>0</v>
      </c>
      <c r="G40" s="308"/>
      <c r="H40" s="274">
        <f t="shared" si="7"/>
        <v>0</v>
      </c>
      <c r="I40" s="286">
        <f t="shared" si="8"/>
        <v>0</v>
      </c>
      <c r="J40" s="274">
        <f t="shared" si="9"/>
        <v>0</v>
      </c>
    </row>
    <row r="41" spans="1:10" ht="15">
      <c r="A41" s="256">
        <f t="shared" si="4"/>
        <v>7</v>
      </c>
      <c r="B41" s="307"/>
      <c r="C41" s="308"/>
      <c r="D41" s="308"/>
      <c r="E41" s="311">
        <f t="shared" si="5"/>
        <v>0</v>
      </c>
      <c r="F41" s="286">
        <f t="shared" si="6"/>
        <v>0</v>
      </c>
      <c r="G41" s="308"/>
      <c r="H41" s="274">
        <f t="shared" si="7"/>
        <v>0</v>
      </c>
      <c r="I41" s="286">
        <f t="shared" si="8"/>
        <v>0</v>
      </c>
      <c r="J41" s="274">
        <f t="shared" si="9"/>
        <v>0</v>
      </c>
    </row>
    <row r="42" spans="1:10" ht="15">
      <c r="A42" s="256">
        <f t="shared" si="4"/>
        <v>8</v>
      </c>
      <c r="B42" s="307"/>
      <c r="C42" s="308"/>
      <c r="D42" s="308"/>
      <c r="E42" s="311">
        <f t="shared" si="5"/>
        <v>0</v>
      </c>
      <c r="F42" s="286">
        <f t="shared" si="6"/>
        <v>0</v>
      </c>
      <c r="G42" s="308"/>
      <c r="H42" s="274">
        <f t="shared" si="7"/>
        <v>0</v>
      </c>
      <c r="I42" s="286">
        <f t="shared" si="8"/>
        <v>0</v>
      </c>
      <c r="J42" s="274">
        <f t="shared" si="9"/>
        <v>0</v>
      </c>
    </row>
    <row r="43" spans="1:10" ht="15">
      <c r="A43" s="256">
        <f t="shared" si="4"/>
        <v>9</v>
      </c>
      <c r="B43" s="307"/>
      <c r="C43" s="308"/>
      <c r="D43" s="308"/>
      <c r="E43" s="311">
        <f t="shared" si="5"/>
        <v>0</v>
      </c>
      <c r="F43" s="286">
        <f t="shared" si="6"/>
        <v>0</v>
      </c>
      <c r="G43" s="308"/>
      <c r="H43" s="274">
        <f t="shared" si="7"/>
        <v>0</v>
      </c>
      <c r="I43" s="286">
        <f t="shared" si="8"/>
        <v>0</v>
      </c>
      <c r="J43" s="274">
        <f t="shared" si="9"/>
        <v>0</v>
      </c>
    </row>
    <row r="44" spans="1:10" ht="15">
      <c r="A44" s="256">
        <f t="shared" si="4"/>
        <v>10</v>
      </c>
      <c r="B44" s="307"/>
      <c r="C44" s="308"/>
      <c r="D44" s="308"/>
      <c r="E44" s="311">
        <f t="shared" si="5"/>
        <v>0</v>
      </c>
      <c r="F44" s="286">
        <f t="shared" si="6"/>
        <v>0</v>
      </c>
      <c r="G44" s="308"/>
      <c r="H44" s="274">
        <f t="shared" si="7"/>
        <v>0</v>
      </c>
      <c r="I44" s="286">
        <f t="shared" si="8"/>
        <v>0</v>
      </c>
      <c r="J44" s="274">
        <f t="shared" si="9"/>
        <v>0</v>
      </c>
    </row>
    <row r="45" spans="1:10" ht="15">
      <c r="A45" s="256">
        <f t="shared" si="4"/>
        <v>11</v>
      </c>
      <c r="B45" s="307"/>
      <c r="C45" s="308"/>
      <c r="D45" s="308"/>
      <c r="E45" s="311">
        <f t="shared" si="5"/>
        <v>0</v>
      </c>
      <c r="F45" s="286">
        <f t="shared" si="6"/>
        <v>0</v>
      </c>
      <c r="G45" s="308"/>
      <c r="H45" s="274">
        <f t="shared" si="7"/>
        <v>0</v>
      </c>
      <c r="I45" s="286">
        <f t="shared" si="8"/>
        <v>0</v>
      </c>
      <c r="J45" s="274">
        <f t="shared" si="9"/>
        <v>0</v>
      </c>
    </row>
    <row r="46" spans="1:10" ht="15">
      <c r="A46" s="256">
        <f t="shared" si="4"/>
        <v>12</v>
      </c>
      <c r="B46" s="307"/>
      <c r="C46" s="308"/>
      <c r="D46" s="308"/>
      <c r="E46" s="311">
        <f t="shared" si="5"/>
        <v>0</v>
      </c>
      <c r="F46" s="286">
        <f t="shared" si="6"/>
        <v>0</v>
      </c>
      <c r="G46" s="308"/>
      <c r="H46" s="274">
        <f t="shared" si="7"/>
        <v>0</v>
      </c>
      <c r="I46" s="286">
        <f t="shared" si="8"/>
        <v>0</v>
      </c>
      <c r="J46" s="274">
        <f t="shared" si="9"/>
        <v>0</v>
      </c>
    </row>
    <row r="47" spans="1:10" ht="15">
      <c r="A47" s="271">
        <f t="shared" si="4"/>
        <v>13</v>
      </c>
      <c r="B47" s="307"/>
      <c r="C47" s="308"/>
      <c r="D47" s="308"/>
      <c r="E47" s="311">
        <f t="shared" si="5"/>
        <v>0</v>
      </c>
      <c r="F47" s="286">
        <f t="shared" si="6"/>
        <v>0</v>
      </c>
      <c r="G47" s="308"/>
      <c r="H47" s="274">
        <f t="shared" si="7"/>
        <v>0</v>
      </c>
      <c r="I47" s="286">
        <f t="shared" si="8"/>
        <v>0</v>
      </c>
      <c r="J47" s="274">
        <f t="shared" si="9"/>
        <v>0</v>
      </c>
    </row>
    <row r="48" spans="1:10" ht="15">
      <c r="A48" s="271">
        <f t="shared" si="4"/>
        <v>14</v>
      </c>
      <c r="B48" s="307"/>
      <c r="C48" s="308"/>
      <c r="D48" s="307"/>
      <c r="E48" s="311">
        <f t="shared" si="5"/>
        <v>0</v>
      </c>
      <c r="F48" s="286">
        <f t="shared" si="6"/>
        <v>0</v>
      </c>
      <c r="G48" s="307"/>
      <c r="H48" s="274">
        <f t="shared" si="7"/>
        <v>0</v>
      </c>
      <c r="I48" s="286">
        <f t="shared" si="8"/>
        <v>0</v>
      </c>
      <c r="J48" s="274">
        <f t="shared" si="9"/>
        <v>0</v>
      </c>
    </row>
    <row r="49" spans="1:10" ht="16.5" customHeight="1">
      <c r="A49" s="256">
        <f t="shared" si="4"/>
        <v>15</v>
      </c>
      <c r="B49" s="309"/>
      <c r="C49" s="310"/>
      <c r="D49" s="309"/>
      <c r="E49" s="311">
        <f t="shared" si="5"/>
        <v>0</v>
      </c>
      <c r="F49" s="286">
        <f t="shared" si="6"/>
        <v>0</v>
      </c>
      <c r="G49" s="309"/>
      <c r="H49" s="274">
        <f t="shared" si="7"/>
        <v>0</v>
      </c>
      <c r="I49" s="286">
        <f t="shared" si="8"/>
        <v>0</v>
      </c>
      <c r="J49" s="274">
        <f t="shared" si="9"/>
        <v>0</v>
      </c>
    </row>
    <row r="50" spans="1:10" ht="16.5" customHeight="1">
      <c r="A50" s="256">
        <f t="shared" si="4"/>
        <v>16</v>
      </c>
      <c r="B50" s="309"/>
      <c r="C50" s="310"/>
      <c r="D50" s="309"/>
      <c r="E50" s="311">
        <f t="shared" si="5"/>
        <v>0</v>
      </c>
      <c r="F50" s="286">
        <f t="shared" si="6"/>
        <v>0</v>
      </c>
      <c r="G50" s="309"/>
      <c r="H50" s="274">
        <f t="shared" si="7"/>
        <v>0</v>
      </c>
      <c r="I50" s="286">
        <f t="shared" si="8"/>
        <v>0</v>
      </c>
      <c r="J50" s="274">
        <f t="shared" si="9"/>
        <v>0</v>
      </c>
    </row>
    <row r="51" spans="1:10" ht="16.5" customHeight="1">
      <c r="A51" s="256">
        <f t="shared" si="4"/>
        <v>17</v>
      </c>
      <c r="B51" s="309"/>
      <c r="C51" s="310"/>
      <c r="D51" s="309"/>
      <c r="E51" s="311">
        <f t="shared" si="5"/>
        <v>0</v>
      </c>
      <c r="F51" s="286">
        <f t="shared" si="6"/>
        <v>0</v>
      </c>
      <c r="G51" s="309"/>
      <c r="H51" s="274">
        <f t="shared" si="7"/>
        <v>0</v>
      </c>
      <c r="I51" s="286">
        <f t="shared" si="8"/>
        <v>0</v>
      </c>
      <c r="J51" s="274">
        <f t="shared" si="9"/>
        <v>0</v>
      </c>
    </row>
    <row r="52" spans="1:10" ht="21.75" customHeight="1">
      <c r="A52" s="256">
        <f t="shared" si="4"/>
        <v>18</v>
      </c>
      <c r="B52" s="275" t="s">
        <v>383</v>
      </c>
      <c r="C52" s="276" t="s">
        <v>44</v>
      </c>
      <c r="D52" s="276" t="s">
        <v>44</v>
      </c>
      <c r="E52" s="277">
        <f>SUM(E36:E51)</f>
        <v>1</v>
      </c>
      <c r="F52" s="277">
        <f>SUM(F36:F51)</f>
        <v>100</v>
      </c>
      <c r="G52" s="277" t="s">
        <v>44</v>
      </c>
      <c r="H52" s="277">
        <f>SUM(H36:H51)</f>
        <v>1</v>
      </c>
      <c r="I52" s="277">
        <f>SUM(I36:I51)</f>
        <v>100</v>
      </c>
      <c r="J52" s="277" t="s">
        <v>44</v>
      </c>
    </row>
    <row r="53" spans="1:10" ht="17.25" customHeight="1">
      <c r="A53" s="261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7.25" customHeight="1">
      <c r="A54" s="261"/>
      <c r="B54" s="43"/>
      <c r="C54" s="43"/>
      <c r="D54" s="43"/>
      <c r="E54" s="43"/>
      <c r="F54" s="43"/>
      <c r="G54" s="43"/>
      <c r="H54" s="43"/>
      <c r="I54" s="43"/>
      <c r="J54" s="43"/>
    </row>
    <row r="55" ht="13.5" customHeight="1"/>
    <row r="56" ht="18" customHeight="1"/>
    <row r="58" spans="1:12" ht="15.75">
      <c r="A58" s="269" t="s">
        <v>382</v>
      </c>
      <c r="B58" s="268"/>
      <c r="C58" s="266"/>
      <c r="D58" s="266"/>
      <c r="E58" s="266"/>
      <c r="F58" s="266"/>
      <c r="G58" s="266"/>
      <c r="L58" s="267"/>
    </row>
    <row r="59" spans="1:7" ht="25.5" customHeight="1">
      <c r="A59" s="428" t="s">
        <v>340</v>
      </c>
      <c r="B59" s="428"/>
      <c r="C59" s="428"/>
      <c r="D59" s="428"/>
      <c r="E59" s="428"/>
      <c r="F59" s="428"/>
      <c r="G59" s="260"/>
    </row>
    <row r="60" ht="12.75">
      <c r="B60" s="259"/>
    </row>
    <row r="61" spans="1:10" ht="29.25" customHeight="1">
      <c r="A61" s="263" t="s">
        <v>327</v>
      </c>
      <c r="B61" s="408" t="s">
        <v>341</v>
      </c>
      <c r="C61" s="409"/>
      <c r="D61" s="406" t="s">
        <v>342</v>
      </c>
      <c r="E61" s="407"/>
      <c r="F61" s="263" t="s">
        <v>327</v>
      </c>
      <c r="G61" s="408" t="s">
        <v>341</v>
      </c>
      <c r="H61" s="409"/>
      <c r="I61" s="406" t="s">
        <v>342</v>
      </c>
      <c r="J61" s="407"/>
    </row>
    <row r="62" spans="1:10" ht="12.75">
      <c r="A62" s="262">
        <v>1</v>
      </c>
      <c r="B62" s="405" t="s">
        <v>343</v>
      </c>
      <c r="C62" s="405"/>
      <c r="D62" s="404">
        <v>1.2</v>
      </c>
      <c r="E62" s="404"/>
      <c r="F62" s="262">
        <f>A93+1</f>
        <v>33</v>
      </c>
      <c r="G62" s="405" t="s">
        <v>375</v>
      </c>
      <c r="H62" s="405"/>
      <c r="I62" s="404">
        <v>0.024</v>
      </c>
      <c r="J62" s="404"/>
    </row>
    <row r="63" spans="1:10" ht="15" customHeight="1">
      <c r="A63" s="262">
        <f>A62+1</f>
        <v>2</v>
      </c>
      <c r="B63" s="405" t="s">
        <v>344</v>
      </c>
      <c r="C63" s="405"/>
      <c r="D63" s="404">
        <v>0.6</v>
      </c>
      <c r="E63" s="404"/>
      <c r="F63" s="35">
        <f aca="true" t="shared" si="10" ref="F63:F68">F62+1</f>
        <v>34</v>
      </c>
      <c r="G63" s="405" t="s">
        <v>376</v>
      </c>
      <c r="H63" s="405"/>
      <c r="I63" s="404">
        <v>0.2</v>
      </c>
      <c r="J63" s="404"/>
    </row>
    <row r="64" spans="1:10" ht="12.75">
      <c r="A64" s="262">
        <f aca="true" t="shared" si="11" ref="A64:A93">A63+1</f>
        <v>3</v>
      </c>
      <c r="B64" s="405" t="s">
        <v>345</v>
      </c>
      <c r="C64" s="405"/>
      <c r="D64" s="404">
        <v>1</v>
      </c>
      <c r="E64" s="404"/>
      <c r="F64" s="35">
        <f t="shared" si="10"/>
        <v>35</v>
      </c>
      <c r="G64" s="405" t="s">
        <v>377</v>
      </c>
      <c r="H64" s="405"/>
      <c r="I64" s="404">
        <v>0.002</v>
      </c>
      <c r="J64" s="404"/>
    </row>
    <row r="65" spans="1:10" ht="12.75">
      <c r="A65" s="262">
        <f t="shared" si="11"/>
        <v>4</v>
      </c>
      <c r="B65" s="405" t="s">
        <v>346</v>
      </c>
      <c r="C65" s="405"/>
      <c r="D65" s="404">
        <v>0.8</v>
      </c>
      <c r="E65" s="404"/>
      <c r="F65" s="35">
        <f t="shared" si="10"/>
        <v>36</v>
      </c>
      <c r="G65" s="405" t="s">
        <v>378</v>
      </c>
      <c r="H65" s="405"/>
      <c r="I65" s="404">
        <v>0.05</v>
      </c>
      <c r="J65" s="404"/>
    </row>
    <row r="66" spans="1:10" ht="12.75">
      <c r="A66" s="262">
        <f t="shared" si="11"/>
        <v>5</v>
      </c>
      <c r="B66" s="405" t="s">
        <v>347</v>
      </c>
      <c r="C66" s="405"/>
      <c r="D66" s="404">
        <v>0.5</v>
      </c>
      <c r="E66" s="404"/>
      <c r="F66" s="35">
        <f t="shared" si="10"/>
        <v>37</v>
      </c>
      <c r="G66" s="405" t="s">
        <v>379</v>
      </c>
      <c r="H66" s="405"/>
      <c r="I66" s="404">
        <v>0.007</v>
      </c>
      <c r="J66" s="404"/>
    </row>
    <row r="67" spans="1:10" ht="12.75">
      <c r="A67" s="262">
        <f t="shared" si="11"/>
        <v>6</v>
      </c>
      <c r="B67" s="405" t="s">
        <v>348</v>
      </c>
      <c r="C67" s="405"/>
      <c r="D67" s="404">
        <v>0.3</v>
      </c>
      <c r="E67" s="404"/>
      <c r="F67" s="35">
        <f t="shared" si="10"/>
        <v>38</v>
      </c>
      <c r="G67" s="405" t="s">
        <v>380</v>
      </c>
      <c r="H67" s="405"/>
      <c r="I67" s="404">
        <v>0.0003</v>
      </c>
      <c r="J67" s="404"/>
    </row>
    <row r="68" spans="1:10" ht="12.75" customHeight="1">
      <c r="A68" s="262">
        <f t="shared" si="11"/>
        <v>7</v>
      </c>
      <c r="B68" s="405" t="s">
        <v>349</v>
      </c>
      <c r="C68" s="405"/>
      <c r="D68" s="404">
        <v>1.4</v>
      </c>
      <c r="E68" s="404"/>
      <c r="F68" s="410">
        <f t="shared" si="10"/>
        <v>39</v>
      </c>
      <c r="G68" s="403" t="s">
        <v>381</v>
      </c>
      <c r="H68" s="403"/>
      <c r="I68" s="404">
        <v>1</v>
      </c>
      <c r="J68" s="404"/>
    </row>
    <row r="69" spans="1:10" ht="12.75">
      <c r="A69" s="262">
        <f t="shared" si="11"/>
        <v>8</v>
      </c>
      <c r="B69" s="405" t="s">
        <v>350</v>
      </c>
      <c r="C69" s="405"/>
      <c r="D69" s="404">
        <v>1</v>
      </c>
      <c r="E69" s="404"/>
      <c r="F69" s="410"/>
      <c r="G69" s="403"/>
      <c r="H69" s="403"/>
      <c r="I69" s="404"/>
      <c r="J69" s="404"/>
    </row>
    <row r="70" spans="1:10" ht="12.75">
      <c r="A70" s="262">
        <f t="shared" si="11"/>
        <v>9</v>
      </c>
      <c r="B70" s="405" t="s">
        <v>351</v>
      </c>
      <c r="C70" s="405"/>
      <c r="D70" s="404">
        <v>1</v>
      </c>
      <c r="E70" s="404"/>
      <c r="F70" s="410"/>
      <c r="G70" s="403"/>
      <c r="H70" s="403"/>
      <c r="I70" s="404"/>
      <c r="J70" s="404"/>
    </row>
    <row r="71" spans="1:10" ht="12.75">
      <c r="A71" s="262">
        <f t="shared" si="11"/>
        <v>10</v>
      </c>
      <c r="B71" s="405" t="s">
        <v>352</v>
      </c>
      <c r="C71" s="405"/>
      <c r="D71" s="404">
        <v>0.8</v>
      </c>
      <c r="E71" s="404"/>
      <c r="F71" s="254"/>
      <c r="G71" s="402"/>
      <c r="H71" s="402"/>
      <c r="I71" s="402"/>
      <c r="J71" s="402"/>
    </row>
    <row r="72" spans="1:10" ht="12.75">
      <c r="A72" s="262">
        <f t="shared" si="11"/>
        <v>11</v>
      </c>
      <c r="B72" s="405" t="s">
        <v>353</v>
      </c>
      <c r="C72" s="405"/>
      <c r="D72" s="404">
        <v>0.3</v>
      </c>
      <c r="E72" s="404"/>
      <c r="F72" s="254"/>
      <c r="G72" s="402"/>
      <c r="H72" s="402"/>
      <c r="I72" s="402"/>
      <c r="J72" s="402"/>
    </row>
    <row r="73" spans="1:10" ht="12.75">
      <c r="A73" s="262">
        <f t="shared" si="11"/>
        <v>12</v>
      </c>
      <c r="B73" s="405" t="s">
        <v>354</v>
      </c>
      <c r="C73" s="405"/>
      <c r="D73" s="404">
        <v>0.15</v>
      </c>
      <c r="E73" s="404"/>
      <c r="F73" s="254"/>
      <c r="G73" s="402"/>
      <c r="H73" s="402"/>
      <c r="I73" s="402"/>
      <c r="J73" s="402"/>
    </row>
    <row r="74" spans="1:10" ht="12.75">
      <c r="A74" s="262">
        <f t="shared" si="11"/>
        <v>13</v>
      </c>
      <c r="B74" s="405" t="s">
        <v>355</v>
      </c>
      <c r="C74" s="405"/>
      <c r="D74" s="404">
        <v>0.4</v>
      </c>
      <c r="E74" s="404"/>
      <c r="F74" s="254"/>
      <c r="G74" s="402"/>
      <c r="H74" s="402"/>
      <c r="I74" s="402"/>
      <c r="J74" s="402"/>
    </row>
    <row r="75" spans="1:5" ht="12.75">
      <c r="A75" s="262">
        <f t="shared" si="11"/>
        <v>14</v>
      </c>
      <c r="B75" s="405" t="s">
        <v>356</v>
      </c>
      <c r="C75" s="405"/>
      <c r="D75" s="404">
        <v>0.35</v>
      </c>
      <c r="E75" s="404"/>
    </row>
    <row r="76" spans="1:5" ht="12.75">
      <c r="A76" s="262">
        <f t="shared" si="11"/>
        <v>15</v>
      </c>
      <c r="B76" s="405" t="s">
        <v>357</v>
      </c>
      <c r="C76" s="405"/>
      <c r="D76" s="404">
        <v>0.07</v>
      </c>
      <c r="E76" s="404"/>
    </row>
    <row r="77" spans="1:5" ht="12.75">
      <c r="A77" s="262">
        <f t="shared" si="11"/>
        <v>16</v>
      </c>
      <c r="B77" s="405" t="s">
        <v>358</v>
      </c>
      <c r="C77" s="405"/>
      <c r="D77" s="404">
        <v>0.02</v>
      </c>
      <c r="E77" s="404"/>
    </row>
    <row r="78" spans="1:5" ht="12.75">
      <c r="A78" s="262">
        <f t="shared" si="11"/>
        <v>17</v>
      </c>
      <c r="B78" s="405" t="s">
        <v>359</v>
      </c>
      <c r="C78" s="405"/>
      <c r="D78" s="404">
        <v>0.14</v>
      </c>
      <c r="E78" s="404"/>
    </row>
    <row r="79" spans="1:5" ht="12.75">
      <c r="A79" s="262">
        <f t="shared" si="11"/>
        <v>18</v>
      </c>
      <c r="B79" s="405" t="s">
        <v>360</v>
      </c>
      <c r="C79" s="405"/>
      <c r="D79" s="404">
        <v>0.15</v>
      </c>
      <c r="E79" s="404"/>
    </row>
    <row r="80" spans="1:5" ht="12.75">
      <c r="A80" s="262">
        <f t="shared" si="11"/>
        <v>19</v>
      </c>
      <c r="B80" s="405" t="s">
        <v>361</v>
      </c>
      <c r="C80" s="405"/>
      <c r="D80" s="404">
        <v>0.29</v>
      </c>
      <c r="E80" s="404"/>
    </row>
    <row r="81" spans="1:5" ht="12.75">
      <c r="A81" s="262">
        <f t="shared" si="11"/>
        <v>20</v>
      </c>
      <c r="B81" s="405" t="s">
        <v>362</v>
      </c>
      <c r="C81" s="405"/>
      <c r="D81" s="404">
        <v>0.12</v>
      </c>
      <c r="E81" s="404"/>
    </row>
    <row r="82" spans="1:5" ht="12.75">
      <c r="A82" s="262">
        <f t="shared" si="11"/>
        <v>21</v>
      </c>
      <c r="B82" s="405" t="s">
        <v>363</v>
      </c>
      <c r="C82" s="405"/>
      <c r="D82" s="404">
        <v>0.003</v>
      </c>
      <c r="E82" s="404"/>
    </row>
    <row r="83" spans="1:5" ht="12.75">
      <c r="A83" s="262">
        <f t="shared" si="11"/>
        <v>22</v>
      </c>
      <c r="B83" s="405" t="s">
        <v>364</v>
      </c>
      <c r="C83" s="405"/>
      <c r="D83" s="404">
        <v>0.12</v>
      </c>
      <c r="E83" s="404"/>
    </row>
    <row r="84" spans="1:5" ht="12.75">
      <c r="A84" s="262">
        <f t="shared" si="11"/>
        <v>23</v>
      </c>
      <c r="B84" s="405" t="s">
        <v>365</v>
      </c>
      <c r="C84" s="405"/>
      <c r="D84" s="404">
        <v>0.1</v>
      </c>
      <c r="E84" s="404"/>
    </row>
    <row r="85" spans="1:5" ht="12.75">
      <c r="A85" s="262">
        <f t="shared" si="11"/>
        <v>24</v>
      </c>
      <c r="B85" s="405" t="s">
        <v>366</v>
      </c>
      <c r="C85" s="405"/>
      <c r="D85" s="404">
        <v>0.05</v>
      </c>
      <c r="E85" s="404"/>
    </row>
    <row r="86" spans="1:5" ht="12.75">
      <c r="A86" s="262">
        <f t="shared" si="11"/>
        <v>25</v>
      </c>
      <c r="B86" s="405" t="s">
        <v>367</v>
      </c>
      <c r="C86" s="405"/>
      <c r="D86" s="404">
        <v>0.08</v>
      </c>
      <c r="E86" s="404"/>
    </row>
    <row r="87" spans="1:5" ht="12.75">
      <c r="A87" s="262">
        <f t="shared" si="11"/>
        <v>26</v>
      </c>
      <c r="B87" s="405" t="s">
        <v>368</v>
      </c>
      <c r="C87" s="405"/>
      <c r="D87" s="404">
        <v>0.1</v>
      </c>
      <c r="E87" s="404"/>
    </row>
    <row r="88" spans="1:5" ht="12.75">
      <c r="A88" s="262">
        <f t="shared" si="11"/>
        <v>27</v>
      </c>
      <c r="B88" s="405" t="s">
        <v>369</v>
      </c>
      <c r="C88" s="405"/>
      <c r="D88" s="404">
        <v>0.025</v>
      </c>
      <c r="E88" s="404"/>
    </row>
    <row r="89" spans="1:5" ht="12.75">
      <c r="A89" s="262">
        <f t="shared" si="11"/>
        <v>28</v>
      </c>
      <c r="B89" s="405" t="s">
        <v>370</v>
      </c>
      <c r="C89" s="405"/>
      <c r="D89" s="404">
        <v>0.0025</v>
      </c>
      <c r="E89" s="404"/>
    </row>
    <row r="90" spans="1:5" ht="12.75">
      <c r="A90" s="262">
        <f t="shared" si="11"/>
        <v>29</v>
      </c>
      <c r="B90" s="405" t="s">
        <v>371</v>
      </c>
      <c r="C90" s="405"/>
      <c r="D90" s="404">
        <v>0.007</v>
      </c>
      <c r="E90" s="404"/>
    </row>
    <row r="91" spans="1:5" ht="12.75">
      <c r="A91" s="262">
        <f t="shared" si="11"/>
        <v>30</v>
      </c>
      <c r="B91" s="405" t="s">
        <v>372</v>
      </c>
      <c r="C91" s="405"/>
      <c r="D91" s="404">
        <v>0.001</v>
      </c>
      <c r="E91" s="404"/>
    </row>
    <row r="92" spans="1:5" ht="12.75">
      <c r="A92" s="262">
        <f t="shared" si="11"/>
        <v>31</v>
      </c>
      <c r="B92" s="405" t="s">
        <v>373</v>
      </c>
      <c r="C92" s="405"/>
      <c r="D92" s="404">
        <v>0.004</v>
      </c>
      <c r="E92" s="404"/>
    </row>
    <row r="93" spans="1:5" ht="12.75">
      <c r="A93" s="262">
        <f t="shared" si="11"/>
        <v>32</v>
      </c>
      <c r="B93" s="405" t="s">
        <v>374</v>
      </c>
      <c r="C93" s="405"/>
      <c r="D93" s="404">
        <v>0.008</v>
      </c>
      <c r="E93" s="404"/>
    </row>
  </sheetData>
  <sheetProtection password="DEBE" sheet="1"/>
  <mergeCells count="116">
    <mergeCell ref="A8:E8"/>
    <mergeCell ref="G9:G10"/>
    <mergeCell ref="C9:D9"/>
    <mergeCell ref="E9:F9"/>
    <mergeCell ref="B86:C86"/>
    <mergeCell ref="D86:E86"/>
    <mergeCell ref="C32:C34"/>
    <mergeCell ref="D33:D34"/>
    <mergeCell ref="E33:E34"/>
    <mergeCell ref="G33:G34"/>
    <mergeCell ref="C4:E4"/>
    <mergeCell ref="D61:E61"/>
    <mergeCell ref="B84:C84"/>
    <mergeCell ref="D84:E84"/>
    <mergeCell ref="B85:C85"/>
    <mergeCell ref="D85:E85"/>
    <mergeCell ref="A59:F59"/>
    <mergeCell ref="A9:A10"/>
    <mergeCell ref="B9:B10"/>
    <mergeCell ref="A32:A34"/>
    <mergeCell ref="J32:J34"/>
    <mergeCell ref="C5:E5"/>
    <mergeCell ref="C6:E6"/>
    <mergeCell ref="C3:D3"/>
    <mergeCell ref="B32:B34"/>
    <mergeCell ref="D32:F32"/>
    <mergeCell ref="G32:I32"/>
    <mergeCell ref="A31:G31"/>
    <mergeCell ref="F33:F34"/>
    <mergeCell ref="H33:H34"/>
    <mergeCell ref="I33:I34"/>
    <mergeCell ref="B81:C81"/>
    <mergeCell ref="D81:E81"/>
    <mergeCell ref="B82:C82"/>
    <mergeCell ref="D82:E82"/>
    <mergeCell ref="D83:E83"/>
    <mergeCell ref="B83:C83"/>
    <mergeCell ref="B78:C78"/>
    <mergeCell ref="D78:E78"/>
    <mergeCell ref="B79:C79"/>
    <mergeCell ref="D79:E79"/>
    <mergeCell ref="B80:C80"/>
    <mergeCell ref="D80:E80"/>
    <mergeCell ref="B75:C75"/>
    <mergeCell ref="D75:E75"/>
    <mergeCell ref="B76:C76"/>
    <mergeCell ref="D76:E76"/>
    <mergeCell ref="B77:C77"/>
    <mergeCell ref="D77:E77"/>
    <mergeCell ref="B72:C72"/>
    <mergeCell ref="D72:E72"/>
    <mergeCell ref="B73:C73"/>
    <mergeCell ref="D73:E73"/>
    <mergeCell ref="B74:C74"/>
    <mergeCell ref="D74:E74"/>
    <mergeCell ref="B70:C70"/>
    <mergeCell ref="B71:C71"/>
    <mergeCell ref="D65:E65"/>
    <mergeCell ref="D66:E66"/>
    <mergeCell ref="D67:E67"/>
    <mergeCell ref="D68:E68"/>
    <mergeCell ref="D69:E69"/>
    <mergeCell ref="D70:E70"/>
    <mergeCell ref="D71:E71"/>
    <mergeCell ref="B64:C64"/>
    <mergeCell ref="B65:C65"/>
    <mergeCell ref="B66:C66"/>
    <mergeCell ref="B67:C67"/>
    <mergeCell ref="B68:C68"/>
    <mergeCell ref="B69:C69"/>
    <mergeCell ref="B87:C87"/>
    <mergeCell ref="D87:E87"/>
    <mergeCell ref="B88:C88"/>
    <mergeCell ref="D88:E88"/>
    <mergeCell ref="B89:C89"/>
    <mergeCell ref="D89:E89"/>
    <mergeCell ref="B62:C62"/>
    <mergeCell ref="B63:C63"/>
    <mergeCell ref="B93:C93"/>
    <mergeCell ref="D93:E93"/>
    <mergeCell ref="B90:C90"/>
    <mergeCell ref="D90:E90"/>
    <mergeCell ref="B91:C91"/>
    <mergeCell ref="D91:E91"/>
    <mergeCell ref="B92:C92"/>
    <mergeCell ref="D92:E92"/>
    <mergeCell ref="G64:H64"/>
    <mergeCell ref="I64:J64"/>
    <mergeCell ref="B61:C61"/>
    <mergeCell ref="G61:H61"/>
    <mergeCell ref="G65:H65"/>
    <mergeCell ref="G73:H73"/>
    <mergeCell ref="F68:F70"/>
    <mergeCell ref="D64:E64"/>
    <mergeCell ref="D63:E63"/>
    <mergeCell ref="D62:E62"/>
    <mergeCell ref="I65:J65"/>
    <mergeCell ref="G66:H66"/>
    <mergeCell ref="I66:J66"/>
    <mergeCell ref="G67:H67"/>
    <mergeCell ref="I67:J67"/>
    <mergeCell ref="I61:J61"/>
    <mergeCell ref="G62:H62"/>
    <mergeCell ref="I62:J62"/>
    <mergeCell ref="G63:H63"/>
    <mergeCell ref="I63:J63"/>
    <mergeCell ref="B1:F1"/>
    <mergeCell ref="I73:J73"/>
    <mergeCell ref="G74:H74"/>
    <mergeCell ref="I74:J74"/>
    <mergeCell ref="G68:H70"/>
    <mergeCell ref="I68:J70"/>
    <mergeCell ref="G71:H71"/>
    <mergeCell ref="I71:J71"/>
    <mergeCell ref="G72:H72"/>
    <mergeCell ref="I72:J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M4" sqref="M4"/>
    </sheetView>
  </sheetViews>
  <sheetFormatPr defaultColWidth="9.140625" defaultRowHeight="12.75"/>
  <sheetData>
    <row r="2" spans="1:11" ht="12.7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5">
      <c r="A3" s="293"/>
      <c r="B3" s="293"/>
      <c r="C3" s="293"/>
      <c r="D3" s="293"/>
      <c r="E3" s="294"/>
      <c r="F3" s="294"/>
      <c r="G3" s="294"/>
      <c r="H3" s="294"/>
      <c r="I3" s="294"/>
      <c r="J3" s="292"/>
      <c r="K3" s="292"/>
    </row>
    <row r="4" spans="1:11" ht="16.5" customHeight="1">
      <c r="A4" s="294"/>
      <c r="B4" s="294"/>
      <c r="C4" s="294"/>
      <c r="D4" s="294"/>
      <c r="E4" s="294"/>
      <c r="F4" s="294"/>
      <c r="G4" s="294"/>
      <c r="H4" s="294"/>
      <c r="I4" s="294"/>
      <c r="J4" s="292"/>
      <c r="K4" s="292"/>
    </row>
    <row r="5" spans="1:11" ht="12.7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11" ht="12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1:11" ht="12.75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ht="12.75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</row>
    <row r="9" spans="1:11" ht="12.75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</row>
    <row r="10" spans="1:11" ht="12.75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1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</row>
    <row r="12" spans="1:11" ht="12.75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</row>
    <row r="13" spans="1:11" ht="12.75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 ht="12.75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1" ht="12.75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</row>
    <row r="16" spans="1:11" ht="12.75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1" ht="12.75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18" spans="1:11" ht="12.75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</row>
    <row r="19" spans="1:11" ht="12.75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</row>
    <row r="20" spans="1:11" ht="12.75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</row>
    <row r="21" spans="1:13" ht="15.75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M21" s="282"/>
    </row>
    <row r="22" spans="1:13" ht="15.75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M22" s="283"/>
    </row>
    <row r="23" spans="1:13" ht="15.75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M23" s="284"/>
    </row>
    <row r="24" spans="1:13" ht="15.75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M24" s="284"/>
    </row>
    <row r="25" spans="1:13" ht="15.75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M25" s="284"/>
    </row>
    <row r="26" spans="1:13" ht="15.75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M26" s="285"/>
    </row>
    <row r="27" spans="1:13" ht="15.75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M27" s="284"/>
    </row>
    <row r="28" spans="1:13" ht="15.75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M28" s="284"/>
    </row>
    <row r="29" spans="1:13" ht="15.75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M29" s="284"/>
    </row>
    <row r="30" spans="1:13" ht="15.75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M30" s="284"/>
    </row>
    <row r="31" spans="1:13" ht="15.75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M31" s="283"/>
    </row>
    <row r="32" spans="1:11" ht="12.75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</row>
    <row r="33" spans="1:11" ht="12.75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</row>
    <row r="34" spans="1:11" ht="12.75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2"/>
    </row>
    <row r="35" spans="1:11" ht="12.75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</row>
    <row r="36" spans="1:11" ht="12.75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</row>
    <row r="37" spans="1:11" ht="12.75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</row>
    <row r="38" spans="1:11" ht="12.75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</row>
    <row r="39" spans="1:11" ht="12.7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</row>
    <row r="40" spans="1:11" ht="12.75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</row>
    <row r="41" spans="1:11" ht="12.75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</row>
    <row r="42" spans="1:11" ht="12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</row>
    <row r="43" spans="1:11" ht="12.75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</row>
    <row r="44" spans="1:11" ht="12.75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</row>
    <row r="45" spans="1:11" ht="12.75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</row>
    <row r="46" spans="1:11" ht="12.7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</row>
    <row r="47" spans="1:11" ht="12.7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</row>
    <row r="48" spans="1:11" ht="12.7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</row>
    <row r="49" spans="1:11" ht="12.7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</row>
    <row r="50" spans="1:11" ht="12.7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</row>
    <row r="51" spans="1:11" ht="12.7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</row>
    <row r="52" spans="1:11" ht="12.7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</row>
    <row r="53" spans="1:11" ht="12.7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</row>
    <row r="54" spans="1:11" ht="12.7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</row>
    <row r="55" spans="1:11" ht="12.7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</row>
    <row r="56" spans="1:11" ht="12.7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</row>
    <row r="57" spans="1:11" ht="12.7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</row>
    <row r="58" spans="1:11" ht="12.75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</row>
    <row r="59" spans="1:11" ht="12.7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</row>
    <row r="60" spans="1:11" ht="12.7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</row>
    <row r="61" spans="1:11" ht="12.7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</row>
    <row r="62" spans="1:11" ht="12.7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</row>
    <row r="63" spans="1:11" ht="12.7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</row>
    <row r="64" spans="1:11" ht="12.7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</row>
    <row r="65" spans="1:11" ht="12.7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</row>
    <row r="66" spans="1:11" ht="12.7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</row>
    <row r="67" spans="1:11" ht="12.7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</row>
    <row r="68" spans="1:11" ht="12.7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</row>
    <row r="69" spans="1:11" ht="12.7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</row>
    <row r="70" spans="1:11" ht="12.7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</row>
    <row r="71" spans="1:11" ht="12.7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spans="1:11" ht="12.75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</row>
    <row r="73" spans="1:11" ht="12.75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1:11" ht="12.75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</row>
    <row r="75" spans="1:11" ht="12.75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</row>
    <row r="76" spans="1:11" ht="12.75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</row>
    <row r="77" spans="1:11" ht="12.7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</row>
    <row r="78" spans="1:11" ht="12.75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</row>
    <row r="79" spans="1:11" ht="12.7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</row>
    <row r="80" spans="1:11" ht="12.7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</row>
    <row r="81" spans="1:11" ht="12.75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</row>
    <row r="82" spans="1:11" ht="12.75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</row>
    <row r="83" spans="1:11" ht="12.7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</row>
    <row r="84" spans="1:11" ht="12.75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i Sławek</dc:creator>
  <cp:keywords/>
  <dc:description/>
  <cp:lastModifiedBy>ARiMR</cp:lastModifiedBy>
  <cp:lastPrinted>2014-05-20T10:46:39Z</cp:lastPrinted>
  <dcterms:created xsi:type="dcterms:W3CDTF">2006-11-10T10:00:51Z</dcterms:created>
  <dcterms:modified xsi:type="dcterms:W3CDTF">2014-06-23T10:58:15Z</dcterms:modified>
  <cp:category/>
  <cp:version/>
  <cp:contentType/>
  <cp:contentStatus/>
</cp:coreProperties>
</file>