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na.pasiut\Desktop\2024 II przetarg\"/>
    </mc:Choice>
  </mc:AlternateContent>
  <xr:revisionPtr revIDLastSave="0" documentId="13_ncr:1_{1A61C840-8EFD-4B33-8F50-2F8D8AAF6C40}" xr6:coauthVersionLast="47" xr6:coauthVersionMax="47" xr10:uidLastSave="{00000000-0000-0000-0000-000000000000}"/>
  <bookViews>
    <workbookView xWindow="-120" yWindow="-120" windowWidth="29040" windowHeight="15840" activeTab="16" xr2:uid="{00000000-000D-0000-FFFF-FFFF00000000}"/>
  </bookViews>
  <sheets>
    <sheet name="01" sheetId="9" r:id="rId1"/>
    <sheet name="02" sheetId="2" r:id="rId2"/>
    <sheet name="03" sheetId="3" r:id="rId3"/>
    <sheet name="04" sheetId="4" r:id="rId4"/>
    <sheet name="05" sheetId="5" r:id="rId5"/>
    <sheet name="06" sheetId="6" r:id="rId6"/>
    <sheet name="07" sheetId="7" r:id="rId7"/>
    <sheet name="08" sheetId="8" r:id="rId8"/>
    <sheet name="09" sheetId="10" r:id="rId9"/>
    <sheet name="10" sheetId="1" r:id="rId10"/>
    <sheet name="11" sheetId="11" r:id="rId11"/>
    <sheet name="12" sheetId="12" r:id="rId12"/>
    <sheet name="13" sheetId="13" r:id="rId13"/>
    <sheet name="14" sheetId="14" r:id="rId14"/>
    <sheet name="15" sheetId="15" r:id="rId15"/>
    <sheet name="16" sheetId="16" r:id="rId16"/>
    <sheet name="17" sheetId="17" r:id="rId1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71" i="17" l="1"/>
  <c r="L71" i="17" s="1"/>
  <c r="I71" i="17"/>
  <c r="K66" i="16"/>
  <c r="L66" i="16" s="1"/>
  <c r="I66" i="16"/>
  <c r="K64" i="15"/>
  <c r="L64" i="15" s="1"/>
  <c r="I64" i="15"/>
  <c r="I52" i="15"/>
  <c r="K52" i="15" s="1"/>
  <c r="L52" i="15" s="1"/>
  <c r="K64" i="14"/>
  <c r="L64" i="14" s="1"/>
  <c r="I64" i="14"/>
  <c r="I53" i="14"/>
  <c r="K53" i="14" s="1"/>
  <c r="L53" i="14" s="1"/>
  <c r="K52" i="13"/>
  <c r="L52" i="13" s="1"/>
  <c r="I52" i="13"/>
  <c r="K66" i="12"/>
  <c r="L66" i="12" s="1"/>
  <c r="I66" i="12"/>
  <c r="I54" i="12"/>
  <c r="K54" i="12" s="1"/>
  <c r="L54" i="12" s="1"/>
  <c r="K66" i="11"/>
  <c r="L66" i="11" s="1"/>
  <c r="I66" i="11"/>
  <c r="I56" i="11"/>
  <c r="K56" i="11" s="1"/>
  <c r="L56" i="11" s="1"/>
  <c r="L69" i="1"/>
  <c r="I69" i="1"/>
  <c r="K67" i="8" l="1"/>
  <c r="L67" i="8" s="1"/>
  <c r="I67" i="8"/>
  <c r="I22" i="8"/>
  <c r="K22" i="8" s="1"/>
  <c r="I26" i="8"/>
  <c r="K26" i="8" s="1"/>
  <c r="I31" i="8"/>
  <c r="K31" i="8" s="1"/>
  <c r="I36" i="8"/>
  <c r="K36" i="8" s="1"/>
  <c r="I39" i="8"/>
  <c r="K39" i="8" s="1"/>
  <c r="I40" i="8"/>
  <c r="K40" i="8" s="1"/>
  <c r="L40" i="8" s="1"/>
  <c r="I41" i="8"/>
  <c r="K41" i="8" s="1"/>
  <c r="I42" i="8"/>
  <c r="K42" i="8" s="1"/>
  <c r="I43" i="8"/>
  <c r="K43" i="8" s="1"/>
  <c r="I44" i="8"/>
  <c r="K44" i="8" s="1"/>
  <c r="L44" i="8" s="1"/>
  <c r="I45" i="8"/>
  <c r="K45" i="8" s="1"/>
  <c r="I46" i="8"/>
  <c r="K46" i="8" s="1"/>
  <c r="I47" i="8"/>
  <c r="K47" i="8" s="1"/>
  <c r="I48" i="8"/>
  <c r="K48" i="8" s="1"/>
  <c r="L48" i="8" s="1"/>
  <c r="I49" i="8"/>
  <c r="K49" i="8" s="1"/>
  <c r="I50" i="8"/>
  <c r="K50" i="8" s="1"/>
  <c r="I51" i="8"/>
  <c r="K51" i="8" s="1"/>
  <c r="I52" i="8"/>
  <c r="K52" i="8" s="1"/>
  <c r="I53" i="8"/>
  <c r="K53" i="8" s="1"/>
  <c r="I54" i="8"/>
  <c r="K54" i="8" s="1"/>
  <c r="I55" i="8"/>
  <c r="K55" i="8" s="1"/>
  <c r="I57" i="8"/>
  <c r="K57" i="8" s="1"/>
  <c r="I58" i="8"/>
  <c r="K58" i="8" s="1"/>
  <c r="I59" i="8"/>
  <c r="K59" i="8" s="1"/>
  <c r="I60" i="8"/>
  <c r="K60" i="8" s="1"/>
  <c r="I61" i="8"/>
  <c r="K61" i="8" s="1"/>
  <c r="I62" i="8"/>
  <c r="K62" i="8" s="1"/>
  <c r="I63" i="8"/>
  <c r="K63" i="8" s="1"/>
  <c r="I64" i="8"/>
  <c r="K64" i="8" s="1"/>
  <c r="I65" i="8"/>
  <c r="K65" i="8" s="1"/>
  <c r="I66" i="8"/>
  <c r="K66" i="8" s="1"/>
  <c r="I68" i="8"/>
  <c r="K68" i="8" s="1"/>
  <c r="I69" i="8"/>
  <c r="K69" i="8" s="1"/>
  <c r="I63" i="5"/>
  <c r="K63" i="5" s="1"/>
  <c r="I67" i="2"/>
  <c r="K67" i="2" s="1"/>
  <c r="I69" i="9"/>
  <c r="K69" i="9" s="1"/>
  <c r="I66" i="15"/>
  <c r="I65" i="15"/>
  <c r="I63" i="15"/>
  <c r="I62" i="15"/>
  <c r="K62" i="15" s="1"/>
  <c r="L62" i="15" s="1"/>
  <c r="I61" i="15"/>
  <c r="I60" i="15"/>
  <c r="I59" i="15"/>
  <c r="I58" i="15"/>
  <c r="K58" i="15" s="1"/>
  <c r="L58" i="15" s="1"/>
  <c r="I57" i="15"/>
  <c r="I56" i="15"/>
  <c r="I55" i="15"/>
  <c r="I54" i="15"/>
  <c r="K54" i="15" s="1"/>
  <c r="L54" i="15" s="1"/>
  <c r="I53" i="15"/>
  <c r="I51" i="15"/>
  <c r="I50" i="15"/>
  <c r="I49" i="15"/>
  <c r="K49" i="15" s="1"/>
  <c r="L49" i="15" s="1"/>
  <c r="I48" i="15"/>
  <c r="I47" i="15"/>
  <c r="I46" i="15"/>
  <c r="I45" i="15"/>
  <c r="K45" i="15" s="1"/>
  <c r="L45" i="15" s="1"/>
  <c r="I44" i="15"/>
  <c r="I43" i="15"/>
  <c r="I42" i="15"/>
  <c r="I41" i="15"/>
  <c r="K41" i="15" s="1"/>
  <c r="L41" i="15" s="1"/>
  <c r="I40" i="15"/>
  <c r="I39" i="15"/>
  <c r="I38" i="15"/>
  <c r="I37" i="15"/>
  <c r="K37" i="15" s="1"/>
  <c r="L37" i="15" s="1"/>
  <c r="I36" i="15"/>
  <c r="I33" i="15"/>
  <c r="I29" i="15"/>
  <c r="I25" i="15"/>
  <c r="K25" i="15" s="1"/>
  <c r="L25" i="15" s="1"/>
  <c r="I21" i="15"/>
  <c r="I66" i="14"/>
  <c r="I65" i="14"/>
  <c r="I63" i="14"/>
  <c r="K63" i="14" s="1"/>
  <c r="L63" i="14" s="1"/>
  <c r="I62" i="14"/>
  <c r="K62" i="14" s="1"/>
  <c r="L62" i="14" s="1"/>
  <c r="I61" i="14"/>
  <c r="I60" i="14"/>
  <c r="I59" i="14"/>
  <c r="K59" i="14" s="1"/>
  <c r="L59" i="14" s="1"/>
  <c r="I58" i="14"/>
  <c r="K58" i="14" s="1"/>
  <c r="L58" i="14" s="1"/>
  <c r="I57" i="14"/>
  <c r="I56" i="14"/>
  <c r="I55" i="14"/>
  <c r="K55" i="14" s="1"/>
  <c r="L55" i="14" s="1"/>
  <c r="I54" i="14"/>
  <c r="K54" i="14" s="1"/>
  <c r="L54" i="14" s="1"/>
  <c r="I52" i="14"/>
  <c r="I51" i="14"/>
  <c r="I50" i="14"/>
  <c r="K50" i="14" s="1"/>
  <c r="L50" i="14" s="1"/>
  <c r="I49" i="14"/>
  <c r="K49" i="14" s="1"/>
  <c r="L49" i="14" s="1"/>
  <c r="I48" i="14"/>
  <c r="I47" i="14"/>
  <c r="I46" i="14"/>
  <c r="K46" i="14" s="1"/>
  <c r="L46" i="14" s="1"/>
  <c r="I45" i="14"/>
  <c r="K45" i="14" s="1"/>
  <c r="L45" i="14" s="1"/>
  <c r="I44" i="14"/>
  <c r="I43" i="14"/>
  <c r="I42" i="14"/>
  <c r="K42" i="14" s="1"/>
  <c r="L42" i="14" s="1"/>
  <c r="I41" i="14"/>
  <c r="K41" i="14" s="1"/>
  <c r="L41" i="14" s="1"/>
  <c r="I40" i="14"/>
  <c r="I39" i="14"/>
  <c r="I38" i="14"/>
  <c r="K38" i="14" s="1"/>
  <c r="L38" i="14" s="1"/>
  <c r="I37" i="14"/>
  <c r="K37" i="14" s="1"/>
  <c r="L37" i="14" s="1"/>
  <c r="I36" i="14"/>
  <c r="I33" i="14"/>
  <c r="I29" i="14"/>
  <c r="K29" i="14" s="1"/>
  <c r="L29" i="14" s="1"/>
  <c r="I25" i="14"/>
  <c r="K25" i="14" s="1"/>
  <c r="L25" i="14" s="1"/>
  <c r="I22" i="14"/>
  <c r="I66" i="13"/>
  <c r="I65" i="13"/>
  <c r="I64" i="13"/>
  <c r="I63" i="13"/>
  <c r="K63" i="13" s="1"/>
  <c r="L63" i="13" s="1"/>
  <c r="I62" i="13"/>
  <c r="I61" i="13"/>
  <c r="I60" i="13"/>
  <c r="I59" i="13"/>
  <c r="K59" i="13" s="1"/>
  <c r="L59" i="13" s="1"/>
  <c r="I58" i="13"/>
  <c r="I57" i="13"/>
  <c r="I56" i="13"/>
  <c r="I55" i="13"/>
  <c r="K55" i="13" s="1"/>
  <c r="L55" i="13" s="1"/>
  <c r="I54" i="13"/>
  <c r="I53" i="13"/>
  <c r="I51" i="13"/>
  <c r="I50" i="13"/>
  <c r="K50" i="13" s="1"/>
  <c r="L50" i="13" s="1"/>
  <c r="I49" i="13"/>
  <c r="I48" i="13"/>
  <c r="I47" i="13"/>
  <c r="I46" i="13"/>
  <c r="K46" i="13" s="1"/>
  <c r="L46" i="13" s="1"/>
  <c r="I45" i="13"/>
  <c r="I44" i="13"/>
  <c r="I43" i="13"/>
  <c r="I42" i="13"/>
  <c r="K42" i="13" s="1"/>
  <c r="L42" i="13" s="1"/>
  <c r="I41" i="13"/>
  <c r="I40" i="13"/>
  <c r="I39" i="13"/>
  <c r="I38" i="13"/>
  <c r="K38" i="13" s="1"/>
  <c r="L38" i="13" s="1"/>
  <c r="I37" i="13"/>
  <c r="I34" i="13"/>
  <c r="I30" i="13"/>
  <c r="I26" i="13"/>
  <c r="K26" i="13" s="1"/>
  <c r="L26" i="13" s="1"/>
  <c r="I22" i="13"/>
  <c r="I68" i="11"/>
  <c r="I67" i="11"/>
  <c r="I65" i="11"/>
  <c r="I64" i="11"/>
  <c r="K64" i="11" s="1"/>
  <c r="L64" i="11" s="1"/>
  <c r="I63" i="11"/>
  <c r="I62" i="11"/>
  <c r="I61" i="11"/>
  <c r="I60" i="11"/>
  <c r="K60" i="11" s="1"/>
  <c r="L60" i="11" s="1"/>
  <c r="I59" i="11"/>
  <c r="I58" i="11"/>
  <c r="I57" i="11"/>
  <c r="I55" i="11"/>
  <c r="K55" i="11" s="1"/>
  <c r="L55" i="11" s="1"/>
  <c r="I54" i="11"/>
  <c r="I53" i="11"/>
  <c r="I52" i="11"/>
  <c r="I51" i="11"/>
  <c r="K51" i="11" s="1"/>
  <c r="L51" i="11" s="1"/>
  <c r="I50" i="11"/>
  <c r="I49" i="11"/>
  <c r="I48" i="11"/>
  <c r="I47" i="11"/>
  <c r="K47" i="11" s="1"/>
  <c r="L47" i="11" s="1"/>
  <c r="I46" i="11"/>
  <c r="I45" i="11"/>
  <c r="I44" i="11"/>
  <c r="I43" i="11"/>
  <c r="K43" i="11" s="1"/>
  <c r="L43" i="11" s="1"/>
  <c r="I42" i="11"/>
  <c r="I41" i="11"/>
  <c r="I40" i="11"/>
  <c r="I39" i="11"/>
  <c r="K39" i="11" s="1"/>
  <c r="L39" i="11" s="1"/>
  <c r="I38" i="11"/>
  <c r="I35" i="11"/>
  <c r="I31" i="11"/>
  <c r="I27" i="11"/>
  <c r="K27" i="11" s="1"/>
  <c r="L27" i="11" s="1"/>
  <c r="I26" i="11"/>
  <c r="I21" i="11"/>
  <c r="I68" i="12"/>
  <c r="I67" i="12"/>
  <c r="I65" i="12"/>
  <c r="K65" i="12" s="1"/>
  <c r="L65" i="12" s="1"/>
  <c r="I64" i="12"/>
  <c r="K64" i="12" s="1"/>
  <c r="L64" i="12" s="1"/>
  <c r="I63" i="12"/>
  <c r="I62" i="12"/>
  <c r="I61" i="12"/>
  <c r="K61" i="12" s="1"/>
  <c r="L61" i="12" s="1"/>
  <c r="I60" i="12"/>
  <c r="K60" i="12" s="1"/>
  <c r="L60" i="12" s="1"/>
  <c r="I59" i="12"/>
  <c r="I58" i="12"/>
  <c r="I57" i="12"/>
  <c r="K57" i="12" s="1"/>
  <c r="L57" i="12" s="1"/>
  <c r="I56" i="12"/>
  <c r="K56" i="12" s="1"/>
  <c r="L56" i="12" s="1"/>
  <c r="I55" i="12"/>
  <c r="I53" i="12"/>
  <c r="I52" i="12"/>
  <c r="K52" i="12" s="1"/>
  <c r="L52" i="12" s="1"/>
  <c r="I51" i="12"/>
  <c r="K51" i="12" s="1"/>
  <c r="L51" i="12" s="1"/>
  <c r="I50" i="12"/>
  <c r="I49" i="12"/>
  <c r="I48" i="12"/>
  <c r="K48" i="12" s="1"/>
  <c r="L48" i="12" s="1"/>
  <c r="I47" i="12"/>
  <c r="K47" i="12" s="1"/>
  <c r="L47" i="12" s="1"/>
  <c r="I46" i="12"/>
  <c r="I45" i="12"/>
  <c r="I44" i="12"/>
  <c r="K44" i="12" s="1"/>
  <c r="L44" i="12" s="1"/>
  <c r="I43" i="12"/>
  <c r="K43" i="12" s="1"/>
  <c r="L43" i="12" s="1"/>
  <c r="I42" i="12"/>
  <c r="I41" i="12"/>
  <c r="I40" i="12"/>
  <c r="K40" i="12" s="1"/>
  <c r="L40" i="12" s="1"/>
  <c r="I39" i="12"/>
  <c r="K39" i="12" s="1"/>
  <c r="L39" i="12" s="1"/>
  <c r="I38" i="12"/>
  <c r="I37" i="12"/>
  <c r="I34" i="12"/>
  <c r="K34" i="12" s="1"/>
  <c r="L34" i="12" s="1"/>
  <c r="I30" i="12"/>
  <c r="K30" i="12" s="1"/>
  <c r="L30" i="12" s="1"/>
  <c r="I26" i="12"/>
  <c r="I22" i="12"/>
  <c r="I69" i="16"/>
  <c r="I68" i="16"/>
  <c r="I67" i="16"/>
  <c r="K67" i="16" s="1"/>
  <c r="L67" i="16" s="1"/>
  <c r="I65" i="16"/>
  <c r="K65" i="16" s="1"/>
  <c r="L65" i="16" s="1"/>
  <c r="I64" i="16"/>
  <c r="I63" i="16"/>
  <c r="I62" i="16"/>
  <c r="K62" i="16" s="1"/>
  <c r="L62" i="16" s="1"/>
  <c r="I61" i="16"/>
  <c r="K61" i="16" s="1"/>
  <c r="L61" i="16" s="1"/>
  <c r="I60" i="16"/>
  <c r="I59" i="16"/>
  <c r="I58" i="16"/>
  <c r="K58" i="16" s="1"/>
  <c r="L58" i="16" s="1"/>
  <c r="I57" i="16"/>
  <c r="K57" i="16" s="1"/>
  <c r="L57" i="16" s="1"/>
  <c r="I56" i="16"/>
  <c r="I55" i="16"/>
  <c r="K55" i="16" s="1"/>
  <c r="I54" i="16"/>
  <c r="K54" i="16" s="1"/>
  <c r="L54" i="16" s="1"/>
  <c r="I53" i="16"/>
  <c r="K53" i="16" s="1"/>
  <c r="L53" i="16" s="1"/>
  <c r="I52" i="16"/>
  <c r="I51" i="16"/>
  <c r="I50" i="16"/>
  <c r="K50" i="16" s="1"/>
  <c r="L50" i="16" s="1"/>
  <c r="I49" i="16"/>
  <c r="K49" i="16" s="1"/>
  <c r="L49" i="16" s="1"/>
  <c r="I48" i="16"/>
  <c r="I47" i="16"/>
  <c r="K47" i="16" s="1"/>
  <c r="I46" i="16"/>
  <c r="K46" i="16" s="1"/>
  <c r="L46" i="16" s="1"/>
  <c r="I45" i="16"/>
  <c r="K45" i="16" s="1"/>
  <c r="L45" i="16" s="1"/>
  <c r="I44" i="16"/>
  <c r="I43" i="16"/>
  <c r="I42" i="16"/>
  <c r="K42" i="16" s="1"/>
  <c r="L42" i="16" s="1"/>
  <c r="I41" i="16"/>
  <c r="K41" i="16" s="1"/>
  <c r="L41" i="16" s="1"/>
  <c r="I40" i="16"/>
  <c r="I39" i="16"/>
  <c r="K39" i="16" s="1"/>
  <c r="I38" i="16"/>
  <c r="K38" i="16" s="1"/>
  <c r="L38" i="16" s="1"/>
  <c r="I37" i="16"/>
  <c r="K37" i="16" s="1"/>
  <c r="L37" i="16" s="1"/>
  <c r="I36" i="16"/>
  <c r="I35" i="16"/>
  <c r="I34" i="16"/>
  <c r="K34" i="16" s="1"/>
  <c r="L34" i="16" s="1"/>
  <c r="I31" i="16"/>
  <c r="K31" i="16" s="1"/>
  <c r="L31" i="16" s="1"/>
  <c r="I28" i="16"/>
  <c r="I27" i="16"/>
  <c r="K27" i="16" s="1"/>
  <c r="I24" i="16"/>
  <c r="K24" i="16" s="1"/>
  <c r="L24" i="16" s="1"/>
  <c r="I21" i="16"/>
  <c r="K21" i="16" s="1"/>
  <c r="L21" i="16" s="1"/>
  <c r="I73" i="17"/>
  <c r="K73" i="17" s="1"/>
  <c r="L73" i="17" s="1"/>
  <c r="I72" i="17"/>
  <c r="I70" i="17"/>
  <c r="I69" i="17"/>
  <c r="K69" i="17" s="1"/>
  <c r="L69" i="17" s="1"/>
  <c r="I68" i="17"/>
  <c r="K68" i="17" s="1"/>
  <c r="L68" i="17" s="1"/>
  <c r="I67" i="17"/>
  <c r="I66" i="17"/>
  <c r="I65" i="17"/>
  <c r="K65" i="17" s="1"/>
  <c r="L65" i="17" s="1"/>
  <c r="I64" i="17"/>
  <c r="K64" i="17" s="1"/>
  <c r="L64" i="17" s="1"/>
  <c r="I63" i="17"/>
  <c r="I62" i="17"/>
  <c r="I61" i="17"/>
  <c r="K61" i="17" s="1"/>
  <c r="L61" i="17" s="1"/>
  <c r="I60" i="17"/>
  <c r="K60" i="17" s="1"/>
  <c r="L60" i="17" s="1"/>
  <c r="I59" i="17"/>
  <c r="I58" i="17"/>
  <c r="I57" i="17"/>
  <c r="K57" i="17" s="1"/>
  <c r="L57" i="17" s="1"/>
  <c r="I56" i="17"/>
  <c r="K56" i="17" s="1"/>
  <c r="L56" i="17" s="1"/>
  <c r="I55" i="17"/>
  <c r="I54" i="17"/>
  <c r="I53" i="17"/>
  <c r="K53" i="17" s="1"/>
  <c r="L53" i="17" s="1"/>
  <c r="I52" i="17"/>
  <c r="K52" i="17" s="1"/>
  <c r="L52" i="17" s="1"/>
  <c r="I51" i="17"/>
  <c r="I50" i="17"/>
  <c r="I49" i="17"/>
  <c r="K49" i="17" s="1"/>
  <c r="L49" i="17" s="1"/>
  <c r="I48" i="17"/>
  <c r="K48" i="17" s="1"/>
  <c r="L48" i="17" s="1"/>
  <c r="I47" i="17"/>
  <c r="I46" i="17"/>
  <c r="I45" i="17"/>
  <c r="K45" i="17" s="1"/>
  <c r="L45" i="17" s="1"/>
  <c r="I44" i="17"/>
  <c r="K44" i="17" s="1"/>
  <c r="L44" i="17" s="1"/>
  <c r="I43" i="17"/>
  <c r="I42" i="17"/>
  <c r="I41" i="17"/>
  <c r="K41" i="17" s="1"/>
  <c r="L41" i="17" s="1"/>
  <c r="I40" i="17"/>
  <c r="K40" i="17" s="1"/>
  <c r="L40" i="17" s="1"/>
  <c r="I37" i="17"/>
  <c r="I34" i="17"/>
  <c r="I33" i="17"/>
  <c r="K33" i="17" s="1"/>
  <c r="L33" i="17" s="1"/>
  <c r="I30" i="17"/>
  <c r="K30" i="17" s="1"/>
  <c r="L30" i="17" s="1"/>
  <c r="I29" i="17"/>
  <c r="I26" i="17"/>
  <c r="I25" i="17"/>
  <c r="K25" i="17" s="1"/>
  <c r="L25" i="17" s="1"/>
  <c r="I21" i="17"/>
  <c r="I68" i="10"/>
  <c r="I67" i="10"/>
  <c r="I65" i="10"/>
  <c r="I64" i="10"/>
  <c r="K64" i="10" s="1"/>
  <c r="L64" i="10" s="1"/>
  <c r="I63" i="10"/>
  <c r="I62" i="10"/>
  <c r="I61" i="10"/>
  <c r="I60" i="10"/>
  <c r="K60" i="10" s="1"/>
  <c r="L60" i="10" s="1"/>
  <c r="I59" i="10"/>
  <c r="I58" i="10"/>
  <c r="I57" i="10"/>
  <c r="I56" i="10"/>
  <c r="K56" i="10" s="1"/>
  <c r="L56" i="10" s="1"/>
  <c r="I55" i="10"/>
  <c r="I53" i="10"/>
  <c r="I52" i="10"/>
  <c r="I51" i="10"/>
  <c r="K51" i="10" s="1"/>
  <c r="L51" i="10" s="1"/>
  <c r="I50" i="10"/>
  <c r="I49" i="10"/>
  <c r="I48" i="10"/>
  <c r="I47" i="10"/>
  <c r="K47" i="10" s="1"/>
  <c r="L47" i="10" s="1"/>
  <c r="I46" i="10"/>
  <c r="I45" i="10"/>
  <c r="I44" i="10"/>
  <c r="I43" i="10"/>
  <c r="K43" i="10" s="1"/>
  <c r="L43" i="10" s="1"/>
  <c r="I42" i="10"/>
  <c r="I41" i="10"/>
  <c r="I40" i="10"/>
  <c r="I39" i="10"/>
  <c r="K39" i="10" s="1"/>
  <c r="L39" i="10" s="1"/>
  <c r="I38" i="10"/>
  <c r="I35" i="10"/>
  <c r="I30" i="10"/>
  <c r="I26" i="10"/>
  <c r="K26" i="10" s="1"/>
  <c r="L26" i="10" s="1"/>
  <c r="I22" i="10"/>
  <c r="I21" i="10"/>
  <c r="I74" i="7"/>
  <c r="I73" i="7"/>
  <c r="I72" i="7"/>
  <c r="I71" i="7"/>
  <c r="K71" i="7" s="1"/>
  <c r="L71" i="7" s="1"/>
  <c r="I70" i="7"/>
  <c r="I69" i="7"/>
  <c r="I68" i="7"/>
  <c r="I67" i="7"/>
  <c r="K67" i="7" s="1"/>
  <c r="L67" i="7" s="1"/>
  <c r="I66" i="7"/>
  <c r="I65" i="7"/>
  <c r="I64" i="7"/>
  <c r="I63" i="7"/>
  <c r="K63" i="7" s="1"/>
  <c r="L63" i="7" s="1"/>
  <c r="I61" i="7"/>
  <c r="I60" i="7"/>
  <c r="I59" i="7"/>
  <c r="I58" i="7"/>
  <c r="K58" i="7" s="1"/>
  <c r="L58" i="7" s="1"/>
  <c r="I57" i="7"/>
  <c r="I56" i="7"/>
  <c r="I55" i="7"/>
  <c r="I54" i="7"/>
  <c r="K54" i="7" s="1"/>
  <c r="L54" i="7" s="1"/>
  <c r="I53" i="7"/>
  <c r="I52" i="7"/>
  <c r="I51" i="7"/>
  <c r="I50" i="7"/>
  <c r="K50" i="7" s="1"/>
  <c r="L50" i="7" s="1"/>
  <c r="I49" i="7"/>
  <c r="I48" i="7"/>
  <c r="I47" i="7"/>
  <c r="I46" i="7"/>
  <c r="K46" i="7" s="1"/>
  <c r="L46" i="7" s="1"/>
  <c r="I45" i="7"/>
  <c r="I42" i="7"/>
  <c r="I37" i="7"/>
  <c r="I32" i="7"/>
  <c r="K32" i="7" s="1"/>
  <c r="L32" i="7" s="1"/>
  <c r="I27" i="7"/>
  <c r="I22" i="7"/>
  <c r="I75" i="6"/>
  <c r="K75" i="6" s="1"/>
  <c r="L75" i="6" s="1"/>
  <c r="I74" i="6"/>
  <c r="I72" i="6"/>
  <c r="I71" i="6"/>
  <c r="K71" i="6" s="1"/>
  <c r="L71" i="6" s="1"/>
  <c r="I70" i="6"/>
  <c r="K70" i="6" s="1"/>
  <c r="L70" i="6" s="1"/>
  <c r="I69" i="6"/>
  <c r="I68" i="6"/>
  <c r="I67" i="6"/>
  <c r="K67" i="6" s="1"/>
  <c r="L67" i="6" s="1"/>
  <c r="I66" i="6"/>
  <c r="K66" i="6" s="1"/>
  <c r="L66" i="6" s="1"/>
  <c r="I65" i="6"/>
  <c r="I64" i="6"/>
  <c r="I63" i="6"/>
  <c r="K63" i="6" s="1"/>
  <c r="L63" i="6" s="1"/>
  <c r="I62" i="6"/>
  <c r="K62" i="6" s="1"/>
  <c r="L62" i="6" s="1"/>
  <c r="I61" i="6"/>
  <c r="I60" i="6"/>
  <c r="I59" i="6"/>
  <c r="K59" i="6" s="1"/>
  <c r="L59" i="6" s="1"/>
  <c r="I58" i="6"/>
  <c r="K58" i="6" s="1"/>
  <c r="L58" i="6" s="1"/>
  <c r="I57" i="6"/>
  <c r="I56" i="6"/>
  <c r="I55" i="6"/>
  <c r="K55" i="6" s="1"/>
  <c r="L55" i="6" s="1"/>
  <c r="I54" i="6"/>
  <c r="K54" i="6" s="1"/>
  <c r="L54" i="6" s="1"/>
  <c r="I53" i="6"/>
  <c r="I52" i="6"/>
  <c r="I51" i="6"/>
  <c r="K51" i="6" s="1"/>
  <c r="L51" i="6" s="1"/>
  <c r="I50" i="6"/>
  <c r="K50" i="6" s="1"/>
  <c r="L50" i="6" s="1"/>
  <c r="I49" i="6"/>
  <c r="I48" i="6"/>
  <c r="I47" i="6"/>
  <c r="K47" i="6" s="1"/>
  <c r="L47" i="6" s="1"/>
  <c r="I46" i="6"/>
  <c r="K46" i="6" s="1"/>
  <c r="L46" i="6" s="1"/>
  <c r="I45" i="6"/>
  <c r="I44" i="6"/>
  <c r="I43" i="6"/>
  <c r="K43" i="6" s="1"/>
  <c r="L43" i="6" s="1"/>
  <c r="I42" i="6"/>
  <c r="K42" i="6" s="1"/>
  <c r="L42" i="6" s="1"/>
  <c r="I41" i="6"/>
  <c r="I38" i="6"/>
  <c r="I37" i="6"/>
  <c r="K37" i="6" s="1"/>
  <c r="L37" i="6" s="1"/>
  <c r="I32" i="6"/>
  <c r="K32" i="6" s="1"/>
  <c r="L32" i="6" s="1"/>
  <c r="I27" i="6"/>
  <c r="I26" i="6"/>
  <c r="I21" i="6"/>
  <c r="K21" i="6" s="1"/>
  <c r="L21" i="6" s="1"/>
  <c r="I20" i="6"/>
  <c r="I77" i="5"/>
  <c r="I76" i="5"/>
  <c r="I74" i="5"/>
  <c r="I73" i="5"/>
  <c r="K73" i="5" s="1"/>
  <c r="L73" i="5" s="1"/>
  <c r="I72" i="5"/>
  <c r="I71" i="5"/>
  <c r="I70" i="5"/>
  <c r="I69" i="5"/>
  <c r="K69" i="5" s="1"/>
  <c r="L69" i="5" s="1"/>
  <c r="I68" i="5"/>
  <c r="I67" i="5"/>
  <c r="I66" i="5"/>
  <c r="I65" i="5"/>
  <c r="K65" i="5" s="1"/>
  <c r="L65" i="5" s="1"/>
  <c r="I64" i="5"/>
  <c r="I62" i="5"/>
  <c r="I61" i="5"/>
  <c r="I60" i="5"/>
  <c r="K60" i="5" s="1"/>
  <c r="L60" i="5" s="1"/>
  <c r="I59" i="5"/>
  <c r="I58" i="5"/>
  <c r="I57" i="5"/>
  <c r="I56" i="5"/>
  <c r="K56" i="5" s="1"/>
  <c r="L56" i="5" s="1"/>
  <c r="I55" i="5"/>
  <c r="I54" i="5"/>
  <c r="I53" i="5"/>
  <c r="I52" i="5"/>
  <c r="K52" i="5" s="1"/>
  <c r="L52" i="5" s="1"/>
  <c r="I51" i="5"/>
  <c r="I50" i="5"/>
  <c r="I49" i="5"/>
  <c r="I48" i="5"/>
  <c r="K48" i="5" s="1"/>
  <c r="L48" i="5" s="1"/>
  <c r="I47" i="5"/>
  <c r="I46" i="5"/>
  <c r="I45" i="5"/>
  <c r="I42" i="5"/>
  <c r="K42" i="5" s="1"/>
  <c r="L42" i="5" s="1"/>
  <c r="I38" i="5"/>
  <c r="I34" i="5"/>
  <c r="I33" i="5"/>
  <c r="I29" i="5"/>
  <c r="K29" i="5" s="1"/>
  <c r="L29" i="5" s="1"/>
  <c r="I25" i="5"/>
  <c r="I69" i="4"/>
  <c r="I68" i="4"/>
  <c r="I67" i="4"/>
  <c r="I66" i="4"/>
  <c r="K66" i="4" s="1"/>
  <c r="L66" i="4" s="1"/>
  <c r="I65" i="4"/>
  <c r="I64" i="4"/>
  <c r="I63" i="4"/>
  <c r="I62" i="4"/>
  <c r="K62" i="4" s="1"/>
  <c r="L62" i="4" s="1"/>
  <c r="I61" i="4"/>
  <c r="I60" i="4"/>
  <c r="I59" i="4"/>
  <c r="I58" i="4"/>
  <c r="K58" i="4" s="1"/>
  <c r="L58" i="4" s="1"/>
  <c r="I57" i="4"/>
  <c r="I56" i="4"/>
  <c r="I55" i="4"/>
  <c r="I54" i="4"/>
  <c r="K54" i="4" s="1"/>
  <c r="L54" i="4" s="1"/>
  <c r="I53" i="4"/>
  <c r="I52" i="4"/>
  <c r="I51" i="4"/>
  <c r="I50" i="4"/>
  <c r="K50" i="4" s="1"/>
  <c r="L50" i="4" s="1"/>
  <c r="I49" i="4"/>
  <c r="I48" i="4"/>
  <c r="I47" i="4"/>
  <c r="I46" i="4"/>
  <c r="K46" i="4" s="1"/>
  <c r="L46" i="4" s="1"/>
  <c r="I45" i="4"/>
  <c r="I44" i="4"/>
  <c r="I43" i="4"/>
  <c r="I42" i="4"/>
  <c r="K42" i="4" s="1"/>
  <c r="L42" i="4" s="1"/>
  <c r="I41" i="4"/>
  <c r="I40" i="4"/>
  <c r="I39" i="4"/>
  <c r="I38" i="4"/>
  <c r="K38" i="4" s="1"/>
  <c r="L38" i="4" s="1"/>
  <c r="I37" i="4"/>
  <c r="I34" i="4"/>
  <c r="I31" i="4"/>
  <c r="I28" i="4"/>
  <c r="K28" i="4" s="1"/>
  <c r="L28" i="4" s="1"/>
  <c r="I27" i="4"/>
  <c r="I24" i="4"/>
  <c r="I23" i="4"/>
  <c r="I73" i="3"/>
  <c r="I72" i="3"/>
  <c r="I70" i="3"/>
  <c r="I69" i="3"/>
  <c r="K69" i="3" s="1"/>
  <c r="L69" i="3" s="1"/>
  <c r="I68" i="3"/>
  <c r="I67" i="3"/>
  <c r="I66" i="3"/>
  <c r="K66" i="3" s="1"/>
  <c r="I65" i="3"/>
  <c r="K65" i="3" s="1"/>
  <c r="L65" i="3" s="1"/>
  <c r="I64" i="3"/>
  <c r="I63" i="3"/>
  <c r="I62" i="3"/>
  <c r="K62" i="3" s="1"/>
  <c r="I61" i="3"/>
  <c r="K61" i="3" s="1"/>
  <c r="L61" i="3" s="1"/>
  <c r="I60" i="3"/>
  <c r="I59" i="3"/>
  <c r="I58" i="3"/>
  <c r="K58" i="3" s="1"/>
  <c r="I57" i="3"/>
  <c r="K57" i="3" s="1"/>
  <c r="L57" i="3" s="1"/>
  <c r="I56" i="3"/>
  <c r="I55" i="3"/>
  <c r="I54" i="3"/>
  <c r="K54" i="3" s="1"/>
  <c r="I53" i="3"/>
  <c r="K53" i="3" s="1"/>
  <c r="L53" i="3" s="1"/>
  <c r="I52" i="3"/>
  <c r="I51" i="3"/>
  <c r="I50" i="3"/>
  <c r="K50" i="3" s="1"/>
  <c r="I49" i="3"/>
  <c r="K49" i="3" s="1"/>
  <c r="L49" i="3" s="1"/>
  <c r="I48" i="3"/>
  <c r="I47" i="3"/>
  <c r="I46" i="3"/>
  <c r="K46" i="3" s="1"/>
  <c r="I45" i="3"/>
  <c r="K45" i="3" s="1"/>
  <c r="L45" i="3" s="1"/>
  <c r="I44" i="3"/>
  <c r="I43" i="3"/>
  <c r="I42" i="3"/>
  <c r="K42" i="3" s="1"/>
  <c r="I39" i="3"/>
  <c r="K39" i="3" s="1"/>
  <c r="L39" i="3" s="1"/>
  <c r="I35" i="3"/>
  <c r="I31" i="3"/>
  <c r="I30" i="3"/>
  <c r="K30" i="3" s="1"/>
  <c r="I26" i="3"/>
  <c r="K26" i="3" s="1"/>
  <c r="L26" i="3" s="1"/>
  <c r="I25" i="3"/>
  <c r="I21" i="3"/>
  <c r="I69" i="2"/>
  <c r="K69" i="2" s="1"/>
  <c r="I68" i="2"/>
  <c r="I66" i="2"/>
  <c r="K66" i="2" s="1"/>
  <c r="I65" i="2"/>
  <c r="K65" i="2" s="1"/>
  <c r="I64" i="2"/>
  <c r="K64" i="2" s="1"/>
  <c r="I63" i="2"/>
  <c r="I62" i="2"/>
  <c r="K62" i="2" s="1"/>
  <c r="I61" i="2"/>
  <c r="K61" i="2" s="1"/>
  <c r="I60" i="2"/>
  <c r="K60" i="2" s="1"/>
  <c r="I59" i="2"/>
  <c r="I58" i="2"/>
  <c r="K58" i="2" s="1"/>
  <c r="I57" i="2"/>
  <c r="K57" i="2" s="1"/>
  <c r="I56" i="2"/>
  <c r="K56" i="2" s="1"/>
  <c r="I55" i="2"/>
  <c r="I54" i="2"/>
  <c r="K54" i="2" s="1"/>
  <c r="I53" i="2"/>
  <c r="K53" i="2" s="1"/>
  <c r="I52" i="2"/>
  <c r="K52" i="2" s="1"/>
  <c r="I51" i="2"/>
  <c r="K51" i="2" s="1"/>
  <c r="I50" i="2"/>
  <c r="K50" i="2" s="1"/>
  <c r="I49" i="2"/>
  <c r="K49" i="2" s="1"/>
  <c r="I48" i="2"/>
  <c r="K48" i="2" s="1"/>
  <c r="I47" i="2"/>
  <c r="K47" i="2" s="1"/>
  <c r="I46" i="2"/>
  <c r="K46" i="2" s="1"/>
  <c r="I45" i="2"/>
  <c r="K45" i="2" s="1"/>
  <c r="I44" i="2"/>
  <c r="K44" i="2" s="1"/>
  <c r="I43" i="2"/>
  <c r="K43" i="2" s="1"/>
  <c r="I42" i="2"/>
  <c r="K42" i="2" s="1"/>
  <c r="I41" i="2"/>
  <c r="K41" i="2" s="1"/>
  <c r="I40" i="2"/>
  <c r="K40" i="2" s="1"/>
  <c r="I39" i="2"/>
  <c r="K39" i="2" s="1"/>
  <c r="I38" i="2"/>
  <c r="K38" i="2" s="1"/>
  <c r="I37" i="2"/>
  <c r="K37" i="2" s="1"/>
  <c r="I34" i="2"/>
  <c r="K34" i="2" s="1"/>
  <c r="I30" i="2"/>
  <c r="K30" i="2" s="1"/>
  <c r="I26" i="2"/>
  <c r="K26" i="2" s="1"/>
  <c r="I25" i="2"/>
  <c r="K25" i="2" s="1"/>
  <c r="I21" i="2"/>
  <c r="K21" i="2" s="1"/>
  <c r="I71" i="9"/>
  <c r="I70" i="9"/>
  <c r="I68" i="9"/>
  <c r="I67" i="9"/>
  <c r="K67" i="9" s="1"/>
  <c r="L67" i="9" s="1"/>
  <c r="I66" i="9"/>
  <c r="I65" i="9"/>
  <c r="I64" i="9"/>
  <c r="I63" i="9"/>
  <c r="K63" i="9" s="1"/>
  <c r="L63" i="9" s="1"/>
  <c r="I62" i="9"/>
  <c r="I61" i="9"/>
  <c r="I60" i="9"/>
  <c r="I59" i="9"/>
  <c r="K59" i="9" s="1"/>
  <c r="L59" i="9" s="1"/>
  <c r="I58" i="9"/>
  <c r="I57" i="9"/>
  <c r="I56" i="9"/>
  <c r="I55" i="9"/>
  <c r="K55" i="9" s="1"/>
  <c r="L55" i="9" s="1"/>
  <c r="I54" i="9"/>
  <c r="I53" i="9"/>
  <c r="I52" i="9"/>
  <c r="I51" i="9"/>
  <c r="K51" i="9" s="1"/>
  <c r="L51" i="9" s="1"/>
  <c r="I50" i="9"/>
  <c r="I49" i="9"/>
  <c r="I48" i="9"/>
  <c r="I47" i="9"/>
  <c r="K47" i="9" s="1"/>
  <c r="L47" i="9" s="1"/>
  <c r="I46" i="9"/>
  <c r="I45" i="9"/>
  <c r="I44" i="9"/>
  <c r="I43" i="9"/>
  <c r="K43" i="9" s="1"/>
  <c r="L43" i="9" s="1"/>
  <c r="I42" i="9"/>
  <c r="I41" i="9"/>
  <c r="I40" i="9"/>
  <c r="I37" i="9"/>
  <c r="K37" i="9" s="1"/>
  <c r="L37" i="9" s="1"/>
  <c r="I32" i="9"/>
  <c r="I27" i="9"/>
  <c r="I22" i="9"/>
  <c r="I71" i="1"/>
  <c r="K71" i="1" s="1"/>
  <c r="L71" i="1" s="1"/>
  <c r="I70" i="1"/>
  <c r="I68" i="1"/>
  <c r="I67" i="1"/>
  <c r="I66" i="1"/>
  <c r="K66" i="1" s="1"/>
  <c r="L66" i="1" s="1"/>
  <c r="I65" i="1"/>
  <c r="I64" i="1"/>
  <c r="I63" i="1"/>
  <c r="I62" i="1"/>
  <c r="K62" i="1" s="1"/>
  <c r="L62" i="1" s="1"/>
  <c r="I61" i="1"/>
  <c r="I60" i="1"/>
  <c r="I59" i="1"/>
  <c r="I58" i="1"/>
  <c r="K58" i="1" s="1"/>
  <c r="L58" i="1" s="1"/>
  <c r="I57" i="1"/>
  <c r="I56" i="1"/>
  <c r="I55" i="1"/>
  <c r="I54" i="1"/>
  <c r="K54" i="1" s="1"/>
  <c r="L54" i="1" s="1"/>
  <c r="I53" i="1"/>
  <c r="I52" i="1"/>
  <c r="I51" i="1"/>
  <c r="I50" i="1"/>
  <c r="K50" i="1" s="1"/>
  <c r="L50" i="1" s="1"/>
  <c r="I49" i="1"/>
  <c r="I48" i="1"/>
  <c r="I47" i="1"/>
  <c r="I46" i="1"/>
  <c r="K46" i="1" s="1"/>
  <c r="L46" i="1" s="1"/>
  <c r="I45" i="1"/>
  <c r="I44" i="1"/>
  <c r="I43" i="1"/>
  <c r="I42" i="1"/>
  <c r="I41" i="1"/>
  <c r="I40" i="1"/>
  <c r="I39" i="1"/>
  <c r="I36" i="1"/>
  <c r="I31" i="1"/>
  <c r="I26" i="1"/>
  <c r="I21" i="1"/>
  <c r="F74" i="17" l="1"/>
  <c r="K63" i="16"/>
  <c r="L63" i="16" s="1"/>
  <c r="L47" i="16"/>
  <c r="L55" i="16"/>
  <c r="L39" i="16"/>
  <c r="K35" i="16"/>
  <c r="L35" i="16" s="1"/>
  <c r="K43" i="16"/>
  <c r="L43" i="16" s="1"/>
  <c r="K51" i="16"/>
  <c r="L51" i="16" s="1"/>
  <c r="K59" i="16"/>
  <c r="L59" i="16" s="1"/>
  <c r="K68" i="16"/>
  <c r="L68" i="16" s="1"/>
  <c r="L27" i="16"/>
  <c r="F67" i="15"/>
  <c r="F67" i="14"/>
  <c r="K33" i="14"/>
  <c r="L33" i="14" s="1"/>
  <c r="K43" i="14"/>
  <c r="L43" i="14" s="1"/>
  <c r="K51" i="14"/>
  <c r="L51" i="14" s="1"/>
  <c r="K60" i="14"/>
  <c r="L60" i="14" s="1"/>
  <c r="K39" i="14"/>
  <c r="L39" i="14" s="1"/>
  <c r="K47" i="14"/>
  <c r="L47" i="14" s="1"/>
  <c r="K56" i="14"/>
  <c r="L56" i="14" s="1"/>
  <c r="K65" i="14"/>
  <c r="L65" i="14" s="1"/>
  <c r="F67" i="13"/>
  <c r="F69" i="12"/>
  <c r="F69" i="11"/>
  <c r="K36" i="1"/>
  <c r="L36" i="1" s="1"/>
  <c r="K42" i="1"/>
  <c r="L42" i="1" s="1"/>
  <c r="F69" i="10"/>
  <c r="L68" i="8"/>
  <c r="L59" i="8"/>
  <c r="L50" i="8"/>
  <c r="L42" i="8"/>
  <c r="L66" i="8"/>
  <c r="L58" i="8"/>
  <c r="L49" i="8"/>
  <c r="L41" i="8"/>
  <c r="L63" i="8"/>
  <c r="L54" i="8"/>
  <c r="L46" i="8"/>
  <c r="L36" i="8"/>
  <c r="L62" i="8"/>
  <c r="L53" i="8"/>
  <c r="L45" i="8"/>
  <c r="L31" i="8"/>
  <c r="F70" i="8"/>
  <c r="L65" i="8"/>
  <c r="L61" i="8"/>
  <c r="L57" i="8"/>
  <c r="L52" i="8"/>
  <c r="L26" i="8"/>
  <c r="L69" i="8"/>
  <c r="L64" i="8"/>
  <c r="L60" i="8"/>
  <c r="L55" i="8"/>
  <c r="L51" i="8"/>
  <c r="L47" i="8"/>
  <c r="L43" i="8"/>
  <c r="L39" i="8"/>
  <c r="L22" i="8"/>
  <c r="F75" i="7"/>
  <c r="F76" i="6"/>
  <c r="K20" i="6"/>
  <c r="L20" i="6" s="1"/>
  <c r="L63" i="5"/>
  <c r="F78" i="5"/>
  <c r="F70" i="4"/>
  <c r="F74" i="3"/>
  <c r="L43" i="2"/>
  <c r="L66" i="2"/>
  <c r="L54" i="2"/>
  <c r="L42" i="2"/>
  <c r="L65" i="2"/>
  <c r="L53" i="2"/>
  <c r="L41" i="2"/>
  <c r="L64" i="2"/>
  <c r="L52" i="2"/>
  <c r="L40" i="2"/>
  <c r="L51" i="2"/>
  <c r="L39" i="2"/>
  <c r="L62" i="2"/>
  <c r="L50" i="2"/>
  <c r="L38" i="2"/>
  <c r="L61" i="2"/>
  <c r="L49" i="2"/>
  <c r="L37" i="2"/>
  <c r="L60" i="2"/>
  <c r="L48" i="2"/>
  <c r="L34" i="2"/>
  <c r="L47" i="2"/>
  <c r="L30" i="2"/>
  <c r="L58" i="2"/>
  <c r="L46" i="2"/>
  <c r="L26" i="2"/>
  <c r="L57" i="2"/>
  <c r="L45" i="2"/>
  <c r="L25" i="2"/>
  <c r="L69" i="2"/>
  <c r="L56" i="2"/>
  <c r="L44" i="2"/>
  <c r="L21" i="2"/>
  <c r="K63" i="2"/>
  <c r="L63" i="2" s="1"/>
  <c r="K59" i="2"/>
  <c r="L59" i="2" s="1"/>
  <c r="K68" i="2"/>
  <c r="L68" i="2" s="1"/>
  <c r="K55" i="2"/>
  <c r="L55" i="2" s="1"/>
  <c r="L69" i="9"/>
  <c r="F72" i="9"/>
  <c r="L59" i="15"/>
  <c r="K29" i="15"/>
  <c r="L29" i="15" s="1"/>
  <c r="K38" i="15"/>
  <c r="L38" i="15" s="1"/>
  <c r="K42" i="15"/>
  <c r="L42" i="15" s="1"/>
  <c r="K46" i="15"/>
  <c r="L46" i="15" s="1"/>
  <c r="K50" i="15"/>
  <c r="L50" i="15" s="1"/>
  <c r="K55" i="15"/>
  <c r="L55" i="15" s="1"/>
  <c r="K59" i="15"/>
  <c r="K63" i="15"/>
  <c r="L63" i="15" s="1"/>
  <c r="K33" i="15"/>
  <c r="L33" i="15" s="1"/>
  <c r="K39" i="15"/>
  <c r="L39" i="15" s="1"/>
  <c r="K43" i="15"/>
  <c r="L43" i="15" s="1"/>
  <c r="K47" i="15"/>
  <c r="L47" i="15" s="1"/>
  <c r="K51" i="15"/>
  <c r="L51" i="15" s="1"/>
  <c r="K56" i="15"/>
  <c r="L56" i="15" s="1"/>
  <c r="K60" i="15"/>
  <c r="L60" i="15" s="1"/>
  <c r="K65" i="15"/>
  <c r="L65" i="15" s="1"/>
  <c r="K21" i="15"/>
  <c r="L21" i="15" s="1"/>
  <c r="K36" i="15"/>
  <c r="L36" i="15" s="1"/>
  <c r="K40" i="15"/>
  <c r="L40" i="15" s="1"/>
  <c r="K44" i="15"/>
  <c r="L44" i="15" s="1"/>
  <c r="K48" i="15"/>
  <c r="L48" i="15" s="1"/>
  <c r="K53" i="15"/>
  <c r="L53" i="15" s="1"/>
  <c r="K57" i="15"/>
  <c r="L57" i="15" s="1"/>
  <c r="K61" i="15"/>
  <c r="L61" i="15" s="1"/>
  <c r="K66" i="15"/>
  <c r="L66" i="15" s="1"/>
  <c r="K22" i="14"/>
  <c r="L22" i="14" s="1"/>
  <c r="K36" i="14"/>
  <c r="L36" i="14" s="1"/>
  <c r="K40" i="14"/>
  <c r="L40" i="14" s="1"/>
  <c r="K44" i="14"/>
  <c r="L44" i="14" s="1"/>
  <c r="K48" i="14"/>
  <c r="L48" i="14" s="1"/>
  <c r="K52" i="14"/>
  <c r="L52" i="14" s="1"/>
  <c r="K57" i="14"/>
  <c r="L57" i="14" s="1"/>
  <c r="K61" i="14"/>
  <c r="L61" i="14" s="1"/>
  <c r="K66" i="14"/>
  <c r="L66" i="14" s="1"/>
  <c r="K30" i="13"/>
  <c r="L30" i="13" s="1"/>
  <c r="K39" i="13"/>
  <c r="L39" i="13" s="1"/>
  <c r="K43" i="13"/>
  <c r="L43" i="13" s="1"/>
  <c r="K47" i="13"/>
  <c r="L47" i="13" s="1"/>
  <c r="K51" i="13"/>
  <c r="L51" i="13" s="1"/>
  <c r="K56" i="13"/>
  <c r="L56" i="13" s="1"/>
  <c r="K60" i="13"/>
  <c r="L60" i="13" s="1"/>
  <c r="K64" i="13"/>
  <c r="L64" i="13" s="1"/>
  <c r="K34" i="13"/>
  <c r="L34" i="13" s="1"/>
  <c r="K40" i="13"/>
  <c r="L40" i="13" s="1"/>
  <c r="K44" i="13"/>
  <c r="L44" i="13" s="1"/>
  <c r="K48" i="13"/>
  <c r="L48" i="13" s="1"/>
  <c r="K53" i="13"/>
  <c r="L53" i="13" s="1"/>
  <c r="K57" i="13"/>
  <c r="L57" i="13" s="1"/>
  <c r="K61" i="13"/>
  <c r="L61" i="13" s="1"/>
  <c r="K65" i="13"/>
  <c r="L65" i="13" s="1"/>
  <c r="K22" i="13"/>
  <c r="L22" i="13" s="1"/>
  <c r="K37" i="13"/>
  <c r="L37" i="13" s="1"/>
  <c r="K41" i="13"/>
  <c r="L41" i="13" s="1"/>
  <c r="K45" i="13"/>
  <c r="L45" i="13" s="1"/>
  <c r="K49" i="13"/>
  <c r="L49" i="13" s="1"/>
  <c r="K54" i="13"/>
  <c r="L54" i="13" s="1"/>
  <c r="K58" i="13"/>
  <c r="L58" i="13" s="1"/>
  <c r="K62" i="13"/>
  <c r="L62" i="13" s="1"/>
  <c r="K66" i="13"/>
  <c r="L66" i="13" s="1"/>
  <c r="K31" i="11"/>
  <c r="L31" i="11" s="1"/>
  <c r="K40" i="11"/>
  <c r="L40" i="11" s="1"/>
  <c r="K44" i="11"/>
  <c r="L44" i="11" s="1"/>
  <c r="K48" i="11"/>
  <c r="L48" i="11" s="1"/>
  <c r="K52" i="11"/>
  <c r="L52" i="11" s="1"/>
  <c r="K57" i="11"/>
  <c r="L57" i="11" s="1"/>
  <c r="K61" i="11"/>
  <c r="L61" i="11" s="1"/>
  <c r="K65" i="11"/>
  <c r="L65" i="11" s="1"/>
  <c r="K21" i="11"/>
  <c r="L21" i="11" s="1"/>
  <c r="K35" i="11"/>
  <c r="L35" i="11" s="1"/>
  <c r="K41" i="11"/>
  <c r="L41" i="11" s="1"/>
  <c r="K45" i="11"/>
  <c r="L45" i="11" s="1"/>
  <c r="K49" i="11"/>
  <c r="L49" i="11" s="1"/>
  <c r="K53" i="11"/>
  <c r="L53" i="11" s="1"/>
  <c r="K58" i="11"/>
  <c r="L58" i="11" s="1"/>
  <c r="K62" i="11"/>
  <c r="L62" i="11" s="1"/>
  <c r="K67" i="11"/>
  <c r="L67" i="11" s="1"/>
  <c r="K26" i="11"/>
  <c r="L26" i="11" s="1"/>
  <c r="K38" i="11"/>
  <c r="L38" i="11" s="1"/>
  <c r="K42" i="11"/>
  <c r="L42" i="11" s="1"/>
  <c r="K46" i="11"/>
  <c r="L46" i="11" s="1"/>
  <c r="K50" i="11"/>
  <c r="L50" i="11" s="1"/>
  <c r="K54" i="11"/>
  <c r="L54" i="11" s="1"/>
  <c r="K59" i="11"/>
  <c r="L59" i="11" s="1"/>
  <c r="K63" i="11"/>
  <c r="L63" i="11" s="1"/>
  <c r="K68" i="11"/>
  <c r="L68" i="11" s="1"/>
  <c r="K22" i="12"/>
  <c r="L22" i="12" s="1"/>
  <c r="K37" i="12"/>
  <c r="L37" i="12" s="1"/>
  <c r="K41" i="12"/>
  <c r="L41" i="12" s="1"/>
  <c r="K45" i="12"/>
  <c r="L45" i="12" s="1"/>
  <c r="K49" i="12"/>
  <c r="L49" i="12" s="1"/>
  <c r="K53" i="12"/>
  <c r="L53" i="12" s="1"/>
  <c r="K58" i="12"/>
  <c r="L58" i="12" s="1"/>
  <c r="K62" i="12"/>
  <c r="L62" i="12" s="1"/>
  <c r="K67" i="12"/>
  <c r="L67" i="12" s="1"/>
  <c r="K26" i="12"/>
  <c r="L26" i="12" s="1"/>
  <c r="K38" i="12"/>
  <c r="L38" i="12" s="1"/>
  <c r="K42" i="12"/>
  <c r="L42" i="12" s="1"/>
  <c r="K46" i="12"/>
  <c r="L46" i="12" s="1"/>
  <c r="K50" i="12"/>
  <c r="L50" i="12" s="1"/>
  <c r="K55" i="12"/>
  <c r="L55" i="12" s="1"/>
  <c r="K59" i="12"/>
  <c r="L59" i="12" s="1"/>
  <c r="K63" i="12"/>
  <c r="L63" i="12" s="1"/>
  <c r="K68" i="12"/>
  <c r="L68" i="12" s="1"/>
  <c r="K28" i="16"/>
  <c r="L28" i="16" s="1"/>
  <c r="K36" i="16"/>
  <c r="L36" i="16" s="1"/>
  <c r="K40" i="16"/>
  <c r="L40" i="16" s="1"/>
  <c r="K44" i="16"/>
  <c r="L44" i="16" s="1"/>
  <c r="K48" i="16"/>
  <c r="L48" i="16" s="1"/>
  <c r="K52" i="16"/>
  <c r="L52" i="16" s="1"/>
  <c r="K56" i="16"/>
  <c r="L56" i="16" s="1"/>
  <c r="K60" i="16"/>
  <c r="L60" i="16" s="1"/>
  <c r="K64" i="16"/>
  <c r="L64" i="16" s="1"/>
  <c r="K69" i="16"/>
  <c r="L69" i="16" s="1"/>
  <c r="F70" i="16"/>
  <c r="K26" i="17"/>
  <c r="L26" i="17" s="1"/>
  <c r="K34" i="17"/>
  <c r="L34" i="17" s="1"/>
  <c r="K42" i="17"/>
  <c r="L42" i="17" s="1"/>
  <c r="K46" i="17"/>
  <c r="L46" i="17" s="1"/>
  <c r="K50" i="17"/>
  <c r="L50" i="17" s="1"/>
  <c r="K54" i="17"/>
  <c r="L54" i="17" s="1"/>
  <c r="K58" i="17"/>
  <c r="L58" i="17" s="1"/>
  <c r="K62" i="17"/>
  <c r="L62" i="17" s="1"/>
  <c r="K66" i="17"/>
  <c r="L66" i="17" s="1"/>
  <c r="K70" i="17"/>
  <c r="L70" i="17" s="1"/>
  <c r="K29" i="17"/>
  <c r="L29" i="17" s="1"/>
  <c r="K37" i="17"/>
  <c r="L37" i="17" s="1"/>
  <c r="K43" i="17"/>
  <c r="L43" i="17" s="1"/>
  <c r="K47" i="17"/>
  <c r="L47" i="17" s="1"/>
  <c r="K51" i="17"/>
  <c r="L51" i="17" s="1"/>
  <c r="K55" i="17"/>
  <c r="L55" i="17" s="1"/>
  <c r="K59" i="17"/>
  <c r="L59" i="17" s="1"/>
  <c r="K63" i="17"/>
  <c r="L63" i="17" s="1"/>
  <c r="K67" i="17"/>
  <c r="L67" i="17" s="1"/>
  <c r="K72" i="17"/>
  <c r="L72" i="17" s="1"/>
  <c r="K21" i="17"/>
  <c r="L21" i="17" s="1"/>
  <c r="K30" i="10"/>
  <c r="L30" i="10" s="1"/>
  <c r="K40" i="10"/>
  <c r="L40" i="10" s="1"/>
  <c r="K44" i="10"/>
  <c r="L44" i="10" s="1"/>
  <c r="K48" i="10"/>
  <c r="L48" i="10" s="1"/>
  <c r="K52" i="10"/>
  <c r="L52" i="10" s="1"/>
  <c r="K57" i="10"/>
  <c r="L57" i="10" s="1"/>
  <c r="K61" i="10"/>
  <c r="L61" i="10" s="1"/>
  <c r="K65" i="10"/>
  <c r="L65" i="10" s="1"/>
  <c r="K21" i="10"/>
  <c r="L21" i="10" s="1"/>
  <c r="K35" i="10"/>
  <c r="L35" i="10" s="1"/>
  <c r="K41" i="10"/>
  <c r="L41" i="10" s="1"/>
  <c r="K45" i="10"/>
  <c r="L45" i="10" s="1"/>
  <c r="K49" i="10"/>
  <c r="L49" i="10" s="1"/>
  <c r="K53" i="10"/>
  <c r="L53" i="10" s="1"/>
  <c r="K58" i="10"/>
  <c r="L58" i="10" s="1"/>
  <c r="K62" i="10"/>
  <c r="L62" i="10" s="1"/>
  <c r="K67" i="10"/>
  <c r="L67" i="10" s="1"/>
  <c r="K22" i="10"/>
  <c r="L22" i="10" s="1"/>
  <c r="K38" i="10"/>
  <c r="L38" i="10" s="1"/>
  <c r="K42" i="10"/>
  <c r="L42" i="10" s="1"/>
  <c r="K46" i="10"/>
  <c r="L46" i="10" s="1"/>
  <c r="K50" i="10"/>
  <c r="L50" i="10" s="1"/>
  <c r="K55" i="10"/>
  <c r="L55" i="10" s="1"/>
  <c r="K59" i="10"/>
  <c r="L59" i="10" s="1"/>
  <c r="K63" i="10"/>
  <c r="L63" i="10" s="1"/>
  <c r="K68" i="10"/>
  <c r="L68" i="10" s="1"/>
  <c r="K37" i="7"/>
  <c r="L37" i="7" s="1"/>
  <c r="K47" i="7"/>
  <c r="L47" i="7" s="1"/>
  <c r="K51" i="7"/>
  <c r="L51" i="7" s="1"/>
  <c r="K55" i="7"/>
  <c r="L55" i="7" s="1"/>
  <c r="K59" i="7"/>
  <c r="L59" i="7" s="1"/>
  <c r="K64" i="7"/>
  <c r="L64" i="7" s="1"/>
  <c r="K68" i="7"/>
  <c r="L68" i="7" s="1"/>
  <c r="K72" i="7"/>
  <c r="L72" i="7" s="1"/>
  <c r="K22" i="7"/>
  <c r="L22" i="7" s="1"/>
  <c r="K42" i="7"/>
  <c r="L42" i="7" s="1"/>
  <c r="K48" i="7"/>
  <c r="L48" i="7" s="1"/>
  <c r="K52" i="7"/>
  <c r="L52" i="7" s="1"/>
  <c r="K56" i="7"/>
  <c r="L56" i="7" s="1"/>
  <c r="K60" i="7"/>
  <c r="L60" i="7" s="1"/>
  <c r="K65" i="7"/>
  <c r="L65" i="7" s="1"/>
  <c r="K69" i="7"/>
  <c r="L69" i="7" s="1"/>
  <c r="K73" i="7"/>
  <c r="L73" i="7" s="1"/>
  <c r="K27" i="7"/>
  <c r="L27" i="7" s="1"/>
  <c r="K45" i="7"/>
  <c r="L45" i="7" s="1"/>
  <c r="K49" i="7"/>
  <c r="L49" i="7" s="1"/>
  <c r="K53" i="7"/>
  <c r="L53" i="7" s="1"/>
  <c r="K57" i="7"/>
  <c r="L57" i="7" s="1"/>
  <c r="K61" i="7"/>
  <c r="L61" i="7" s="1"/>
  <c r="K66" i="7"/>
  <c r="L66" i="7" s="1"/>
  <c r="K70" i="7"/>
  <c r="L70" i="7" s="1"/>
  <c r="K74" i="7"/>
  <c r="L74" i="7" s="1"/>
  <c r="K26" i="6"/>
  <c r="L26" i="6" s="1"/>
  <c r="K38" i="6"/>
  <c r="L38" i="6" s="1"/>
  <c r="K44" i="6"/>
  <c r="L44" i="6" s="1"/>
  <c r="K48" i="6"/>
  <c r="L48" i="6" s="1"/>
  <c r="K52" i="6"/>
  <c r="L52" i="6" s="1"/>
  <c r="K56" i="6"/>
  <c r="L56" i="6" s="1"/>
  <c r="K60" i="6"/>
  <c r="L60" i="6" s="1"/>
  <c r="K64" i="6"/>
  <c r="L64" i="6" s="1"/>
  <c r="K68" i="6"/>
  <c r="L68" i="6" s="1"/>
  <c r="K72" i="6"/>
  <c r="L72" i="6" s="1"/>
  <c r="K27" i="6"/>
  <c r="L27" i="6" s="1"/>
  <c r="K41" i="6"/>
  <c r="L41" i="6" s="1"/>
  <c r="K45" i="6"/>
  <c r="L45" i="6" s="1"/>
  <c r="K49" i="6"/>
  <c r="L49" i="6" s="1"/>
  <c r="K53" i="6"/>
  <c r="L53" i="6" s="1"/>
  <c r="K57" i="6"/>
  <c r="L57" i="6" s="1"/>
  <c r="K61" i="6"/>
  <c r="L61" i="6" s="1"/>
  <c r="K65" i="6"/>
  <c r="L65" i="6" s="1"/>
  <c r="K69" i="6"/>
  <c r="L69" i="6" s="1"/>
  <c r="K74" i="6"/>
  <c r="L74" i="6" s="1"/>
  <c r="K33" i="5"/>
  <c r="L33" i="5" s="1"/>
  <c r="K45" i="5"/>
  <c r="L45" i="5" s="1"/>
  <c r="K49" i="5"/>
  <c r="L49" i="5" s="1"/>
  <c r="K53" i="5"/>
  <c r="L53" i="5" s="1"/>
  <c r="K57" i="5"/>
  <c r="L57" i="5" s="1"/>
  <c r="K61" i="5"/>
  <c r="L61" i="5" s="1"/>
  <c r="K66" i="5"/>
  <c r="L66" i="5" s="1"/>
  <c r="K70" i="5"/>
  <c r="L70" i="5" s="1"/>
  <c r="K74" i="5"/>
  <c r="L74" i="5" s="1"/>
  <c r="K34" i="5"/>
  <c r="L34" i="5" s="1"/>
  <c r="K46" i="5"/>
  <c r="L46" i="5" s="1"/>
  <c r="K50" i="5"/>
  <c r="L50" i="5" s="1"/>
  <c r="K54" i="5"/>
  <c r="L54" i="5" s="1"/>
  <c r="K58" i="5"/>
  <c r="L58" i="5" s="1"/>
  <c r="K62" i="5"/>
  <c r="L62" i="5" s="1"/>
  <c r="K67" i="5"/>
  <c r="L67" i="5" s="1"/>
  <c r="K71" i="5"/>
  <c r="L71" i="5" s="1"/>
  <c r="K76" i="5"/>
  <c r="L76" i="5" s="1"/>
  <c r="K25" i="5"/>
  <c r="L25" i="5" s="1"/>
  <c r="K38" i="5"/>
  <c r="L38" i="5" s="1"/>
  <c r="K47" i="5"/>
  <c r="L47" i="5" s="1"/>
  <c r="K51" i="5"/>
  <c r="L51" i="5" s="1"/>
  <c r="K55" i="5"/>
  <c r="L55" i="5" s="1"/>
  <c r="K59" i="5"/>
  <c r="L59" i="5" s="1"/>
  <c r="K64" i="5"/>
  <c r="L64" i="5" s="1"/>
  <c r="K68" i="5"/>
  <c r="L68" i="5" s="1"/>
  <c r="K72" i="5"/>
  <c r="L72" i="5" s="1"/>
  <c r="K77" i="5"/>
  <c r="L77" i="5" s="1"/>
  <c r="K23" i="4"/>
  <c r="L23" i="4" s="1"/>
  <c r="K31" i="4"/>
  <c r="L31" i="4" s="1"/>
  <c r="K39" i="4"/>
  <c r="L39" i="4" s="1"/>
  <c r="K43" i="4"/>
  <c r="L43" i="4" s="1"/>
  <c r="K47" i="4"/>
  <c r="L47" i="4" s="1"/>
  <c r="K51" i="4"/>
  <c r="L51" i="4" s="1"/>
  <c r="K55" i="4"/>
  <c r="L55" i="4" s="1"/>
  <c r="K59" i="4"/>
  <c r="L59" i="4" s="1"/>
  <c r="K63" i="4"/>
  <c r="L63" i="4" s="1"/>
  <c r="K67" i="4"/>
  <c r="L67" i="4" s="1"/>
  <c r="K24" i="4"/>
  <c r="L24" i="4" s="1"/>
  <c r="K34" i="4"/>
  <c r="L34" i="4" s="1"/>
  <c r="K40" i="4"/>
  <c r="L40" i="4" s="1"/>
  <c r="K44" i="4"/>
  <c r="L44" i="4" s="1"/>
  <c r="K48" i="4"/>
  <c r="L48" i="4" s="1"/>
  <c r="K52" i="4"/>
  <c r="L52" i="4" s="1"/>
  <c r="K56" i="4"/>
  <c r="L56" i="4" s="1"/>
  <c r="K60" i="4"/>
  <c r="L60" i="4" s="1"/>
  <c r="K64" i="4"/>
  <c r="L64" i="4" s="1"/>
  <c r="K68" i="4"/>
  <c r="L68" i="4" s="1"/>
  <c r="K27" i="4"/>
  <c r="L27" i="4" s="1"/>
  <c r="K37" i="4"/>
  <c r="L37" i="4" s="1"/>
  <c r="K41" i="4"/>
  <c r="L41" i="4" s="1"/>
  <c r="K45" i="4"/>
  <c r="L45" i="4" s="1"/>
  <c r="K49" i="4"/>
  <c r="L49" i="4" s="1"/>
  <c r="K53" i="4"/>
  <c r="L53" i="4" s="1"/>
  <c r="K57" i="4"/>
  <c r="L57" i="4" s="1"/>
  <c r="K61" i="4"/>
  <c r="L61" i="4" s="1"/>
  <c r="K65" i="4"/>
  <c r="L65" i="4" s="1"/>
  <c r="K69" i="4"/>
  <c r="L69" i="4" s="1"/>
  <c r="K70" i="3"/>
  <c r="L70" i="3" s="1"/>
  <c r="L30" i="3"/>
  <c r="L42" i="3"/>
  <c r="L46" i="3"/>
  <c r="L50" i="3"/>
  <c r="L54" i="3"/>
  <c r="L58" i="3"/>
  <c r="L62" i="3"/>
  <c r="L66" i="3"/>
  <c r="K21" i="3"/>
  <c r="L21" i="3" s="1"/>
  <c r="K31" i="3"/>
  <c r="L31" i="3" s="1"/>
  <c r="K43" i="3"/>
  <c r="L43" i="3" s="1"/>
  <c r="K47" i="3"/>
  <c r="L47" i="3" s="1"/>
  <c r="K51" i="3"/>
  <c r="L51" i="3" s="1"/>
  <c r="K55" i="3"/>
  <c r="L55" i="3" s="1"/>
  <c r="K59" i="3"/>
  <c r="L59" i="3" s="1"/>
  <c r="K63" i="3"/>
  <c r="L63" i="3" s="1"/>
  <c r="K67" i="3"/>
  <c r="L67" i="3" s="1"/>
  <c r="K72" i="3"/>
  <c r="L72" i="3" s="1"/>
  <c r="K25" i="3"/>
  <c r="L25" i="3" s="1"/>
  <c r="K35" i="3"/>
  <c r="L35" i="3" s="1"/>
  <c r="K44" i="3"/>
  <c r="L44" i="3" s="1"/>
  <c r="K48" i="3"/>
  <c r="L48" i="3" s="1"/>
  <c r="K52" i="3"/>
  <c r="L52" i="3" s="1"/>
  <c r="K56" i="3"/>
  <c r="L56" i="3" s="1"/>
  <c r="K60" i="3"/>
  <c r="L60" i="3" s="1"/>
  <c r="K64" i="3"/>
  <c r="L64" i="3" s="1"/>
  <c r="K68" i="3"/>
  <c r="L68" i="3" s="1"/>
  <c r="K73" i="3"/>
  <c r="L73" i="3" s="1"/>
  <c r="F70" i="2"/>
  <c r="K22" i="9"/>
  <c r="L22" i="9" s="1"/>
  <c r="K40" i="9"/>
  <c r="L40" i="9" s="1"/>
  <c r="K44" i="9"/>
  <c r="L44" i="9" s="1"/>
  <c r="K48" i="9"/>
  <c r="L48" i="9" s="1"/>
  <c r="K52" i="9"/>
  <c r="L52" i="9" s="1"/>
  <c r="K56" i="9"/>
  <c r="L56" i="9" s="1"/>
  <c r="K60" i="9"/>
  <c r="L60" i="9" s="1"/>
  <c r="K64" i="9"/>
  <c r="L64" i="9" s="1"/>
  <c r="K68" i="9"/>
  <c r="L68" i="9" s="1"/>
  <c r="K27" i="9"/>
  <c r="L27" i="9" s="1"/>
  <c r="K41" i="9"/>
  <c r="L41" i="9" s="1"/>
  <c r="K45" i="9"/>
  <c r="L45" i="9" s="1"/>
  <c r="K49" i="9"/>
  <c r="L49" i="9" s="1"/>
  <c r="K53" i="9"/>
  <c r="L53" i="9" s="1"/>
  <c r="K57" i="9"/>
  <c r="L57" i="9" s="1"/>
  <c r="K61" i="9"/>
  <c r="L61" i="9" s="1"/>
  <c r="K65" i="9"/>
  <c r="L65" i="9" s="1"/>
  <c r="K70" i="9"/>
  <c r="L70" i="9" s="1"/>
  <c r="K32" i="9"/>
  <c r="L32" i="9" s="1"/>
  <c r="K42" i="9"/>
  <c r="L42" i="9" s="1"/>
  <c r="K46" i="9"/>
  <c r="L46" i="9" s="1"/>
  <c r="K50" i="9"/>
  <c r="L50" i="9" s="1"/>
  <c r="K54" i="9"/>
  <c r="L54" i="9" s="1"/>
  <c r="K58" i="9"/>
  <c r="L58" i="9" s="1"/>
  <c r="K62" i="9"/>
  <c r="L62" i="9" s="1"/>
  <c r="K66" i="9"/>
  <c r="L66" i="9" s="1"/>
  <c r="K71" i="9"/>
  <c r="L71" i="9" s="1"/>
  <c r="K26" i="1"/>
  <c r="L26" i="1" s="1"/>
  <c r="K40" i="1"/>
  <c r="L40" i="1" s="1"/>
  <c r="K44" i="1"/>
  <c r="L44" i="1" s="1"/>
  <c r="K48" i="1"/>
  <c r="L48" i="1" s="1"/>
  <c r="K52" i="1"/>
  <c r="L52" i="1" s="1"/>
  <c r="K56" i="1"/>
  <c r="L56" i="1" s="1"/>
  <c r="K60" i="1"/>
  <c r="L60" i="1" s="1"/>
  <c r="K64" i="1"/>
  <c r="L64" i="1" s="1"/>
  <c r="K68" i="1"/>
  <c r="L68" i="1" s="1"/>
  <c r="K31" i="1"/>
  <c r="L31" i="1" s="1"/>
  <c r="K41" i="1"/>
  <c r="L41" i="1" s="1"/>
  <c r="K45" i="1"/>
  <c r="L45" i="1" s="1"/>
  <c r="K49" i="1"/>
  <c r="L49" i="1" s="1"/>
  <c r="K53" i="1"/>
  <c r="L53" i="1" s="1"/>
  <c r="K57" i="1"/>
  <c r="L57" i="1" s="1"/>
  <c r="K61" i="1"/>
  <c r="L61" i="1" s="1"/>
  <c r="K65" i="1"/>
  <c r="L65" i="1" s="1"/>
  <c r="K70" i="1"/>
  <c r="L70" i="1" s="1"/>
  <c r="F72" i="1"/>
  <c r="K21" i="1"/>
  <c r="L21" i="1" s="1"/>
  <c r="K39" i="1"/>
  <c r="L39" i="1" s="1"/>
  <c r="K43" i="1"/>
  <c r="L43" i="1" s="1"/>
  <c r="K47" i="1"/>
  <c r="L47" i="1" s="1"/>
  <c r="K51" i="1"/>
  <c r="L51" i="1" s="1"/>
  <c r="K55" i="1"/>
  <c r="L55" i="1" s="1"/>
  <c r="K59" i="1"/>
  <c r="L59" i="1" s="1"/>
  <c r="K63" i="1"/>
  <c r="L63" i="1" s="1"/>
  <c r="K67" i="1"/>
  <c r="L67" i="1" s="1"/>
  <c r="F68" i="14" l="1"/>
  <c r="B19" i="14" s="1"/>
  <c r="F73" i="1"/>
  <c r="B18" i="1" s="1"/>
  <c r="F71" i="8"/>
  <c r="B19" i="8" s="1"/>
  <c r="F71" i="2"/>
  <c r="B18" i="2" s="1"/>
  <c r="F68" i="15"/>
  <c r="B18" i="15" s="1"/>
  <c r="F68" i="13"/>
  <c r="B19" i="13" s="1"/>
  <c r="F70" i="11"/>
  <c r="B18" i="11" s="1"/>
  <c r="F70" i="12"/>
  <c r="B19" i="12" s="1"/>
  <c r="F71" i="16"/>
  <c r="B18" i="16" s="1"/>
  <c r="F75" i="17"/>
  <c r="B18" i="17" s="1"/>
  <c r="F70" i="10"/>
  <c r="B18" i="10" s="1"/>
  <c r="F76" i="7"/>
  <c r="B19" i="7" s="1"/>
  <c r="F77" i="6"/>
  <c r="B17" i="6" s="1"/>
  <c r="F79" i="5"/>
  <c r="B22" i="5" s="1"/>
  <c r="F71" i="4"/>
  <c r="B20" i="4" s="1"/>
  <c r="F75" i="3"/>
  <c r="B18" i="3" s="1"/>
  <c r="F73" i="9"/>
  <c r="B18" i="9" s="1"/>
</calcChain>
</file>

<file path=xl/sharedStrings.xml><?xml version="1.0" encoding="utf-8"?>
<sst xmlns="http://schemas.openxmlformats.org/spreadsheetml/2006/main" count="4065" uniqueCount="213">
  <si>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</si>
  <si>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</si>
  <si>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</si>
  <si>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</si>
  <si>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</si>
  <si>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</si>
  <si>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</si>
  <si>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</si>
  <si>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</si>
  <si>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</si>
  <si>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</si>
  <si>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</si>
  <si>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</si>
  <si>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</si>
  <si>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</si>
  <si>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</si>
  <si>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</si>
  <si>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</si>
  <si>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 6</t>
  </si>
  <si>
    <t>WYK SZLG</t>
  </si>
  <si>
    <t>Wykonanie szlaku operacyjnego w warunkach górskich</t>
  </si>
  <si>
    <t>M</t>
  </si>
  <si>
    <t xml:space="preserve">  7</t>
  </si>
  <si>
    <t>REM SZLZR</t>
  </si>
  <si>
    <t>Naprawa szlaku operacyjnego w warunkach górskich</t>
  </si>
  <si>
    <t xml:space="preserve"> 11</t>
  </si>
  <si>
    <t>PORZ&gt;100</t>
  </si>
  <si>
    <t>Oczyszczanie zrębów, gruntów porolnych, halizn i płazowin ze zbędnych podrostów, odrośli, krzewów i krzewinek poprzez wycinanie i wynoszenie wyciętego materiału - dla 100% pokrycia powierzchni</t>
  </si>
  <si>
    <t>HA</t>
  </si>
  <si>
    <t xml:space="preserve"> 52</t>
  </si>
  <si>
    <t>WYK-TAL40</t>
  </si>
  <si>
    <t>Zdarcie pokrywy na talerzach 40 cm x 40 cm</t>
  </si>
  <si>
    <t>TSZT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</si>
  <si>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</si>
  <si>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</si>
  <si>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</si>
  <si>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</si>
  <si>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</si>
  <si>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</si>
  <si>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</si>
  <si>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</si>
  <si>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</si>
  <si>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</si>
  <si>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</si>
  <si>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</si>
  <si>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</si>
  <si>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</si>
  <si>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</si>
  <si>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</si>
  <si>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</si>
  <si>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</si>
  <si>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</si>
  <si>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</si>
  <si>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</si>
  <si>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</si>
  <si>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</si>
  <si>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</si>
  <si>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</si>
  <si>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</si>
  <si>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</si>
  <si>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129</t>
  </si>
  <si>
    <t>ZAB-MCHRG</t>
  </si>
  <si>
    <t>Zabezpieczenie młodników przed spałowaniem przy użyciu repelentów w warunkach górskich</t>
  </si>
  <si>
    <t>135</t>
  </si>
  <si>
    <t>PUŁ-WT</t>
  </si>
  <si>
    <t>Wykładanie pułapek na szkodniki wtórne</t>
  </si>
  <si>
    <t>SZT</t>
  </si>
  <si>
    <t>136</t>
  </si>
  <si>
    <t>KOR-P</t>
  </si>
  <si>
    <t>Korowanie pułapek i niszczenie kory</t>
  </si>
  <si>
    <t>138</t>
  </si>
  <si>
    <t>PUŁF</t>
  </si>
  <si>
    <t>Wykładanie lub zdejmowanie pułapek feromonowych na szkodniki wtórne</t>
  </si>
  <si>
    <t>139</t>
  </si>
  <si>
    <t>PUŁ-RYJ</t>
  </si>
  <si>
    <t>Wykładanie pułapek na ryjkowce - dołki chwytne, wałki itp.</t>
  </si>
  <si>
    <t>148</t>
  </si>
  <si>
    <t>GRODZ-SG</t>
  </si>
  <si>
    <t>Grodzenie upraw przed zwierzyną siatką w warunkach górskich</t>
  </si>
  <si>
    <t>HM</t>
  </si>
  <si>
    <t>152</t>
  </si>
  <si>
    <t>WYK-SLUPI</t>
  </si>
  <si>
    <t>Przygotowanie słupków iglastych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</si>
  <si>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</si>
  <si>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</si>
  <si>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</si>
  <si>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</si>
  <si>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</si>
  <si>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</si>
  <si>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</si>
  <si>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156</t>
  </si>
  <si>
    <t>PORZ-SPAL</t>
  </si>
  <si>
    <t>Spalanie gałęzi ułożonych w stosy</t>
  </si>
  <si>
    <t>M3P</t>
  </si>
  <si>
    <t>157</t>
  </si>
  <si>
    <t>PORZ-STOS</t>
  </si>
  <si>
    <t>Wynoszenie i układanie pozostałości w stosy niewymiarowe</t>
  </si>
  <si>
    <t>160</t>
  </si>
  <si>
    <t>KOR-DRWI</t>
  </si>
  <si>
    <t>Ręczne korowanie drewna wielkowymiarowego iglastego i niszczenie kory</t>
  </si>
  <si>
    <t>165</t>
  </si>
  <si>
    <t>CZYSZ-BUD</t>
  </si>
  <si>
    <t>Czyszczenie budek lęgowych i schronów dla nietoperzy</t>
  </si>
  <si>
    <t>167</t>
  </si>
  <si>
    <t>KONTR-RYJ</t>
  </si>
  <si>
    <t>Kontrola i utrzymanie pułapek w sprawności, wybieranie i usuwanie ryjkowców</t>
  </si>
  <si>
    <t>171</t>
  </si>
  <si>
    <t>PPOŻ-PORZ</t>
  </si>
  <si>
    <t>Porządkowanie terenów na pasach przeciwpożarowych</t>
  </si>
  <si>
    <t>174</t>
  </si>
  <si>
    <t>DOZ DOG</t>
  </si>
  <si>
    <t>Prace wykonywane ręcznie przy dogaszaniu i dozorowaniu pożarzysk</t>
  </si>
  <si>
    <t>396</t>
  </si>
  <si>
    <t>GODZ RH8</t>
  </si>
  <si>
    <t>Prace wykonywane ręcznie</t>
  </si>
  <si>
    <t>403</t>
  </si>
  <si>
    <t>GODZ MH8</t>
  </si>
  <si>
    <t>Prace wykonywane innym sprzętem mechaniczny</t>
  </si>
  <si>
    <t>404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</si>
  <si>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</si>
  <si>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</si>
  <si>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</si>
  <si>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</si>
  <si>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</si>
  <si>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</si>
  <si>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</si>
  <si>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</si>
  <si>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</si>
  <si>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</si>
  <si>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</si>
  <si>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</si>
  <si>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</si>
  <si>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Kamienna góra</t>
  </si>
  <si>
    <t xml:space="preserve">58-400 Kamienna Góra; Bohaterów Getta;33 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</si>
  <si>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</si>
  <si>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</si>
  <si>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</si>
  <si>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</si>
  <si>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</si>
  <si>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</si>
  <si>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</si>
  <si>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</si>
  <si>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</si>
  <si>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</si>
  <si>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</si>
  <si>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</si>
  <si>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</si>
  <si>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</si>
  <si>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</si>
  <si>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</si>
  <si>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</si>
  <si>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 57</t>
  </si>
  <si>
    <t>POP-TAL</t>
  </si>
  <si>
    <t>Poprawianie talerzy - w poprawkach</t>
  </si>
  <si>
    <t>103</t>
  </si>
  <si>
    <t>SAD-BRYŁ</t>
  </si>
  <si>
    <t>Sadzenie sadzonek z zakrytym systemem korzeniowym</t>
  </si>
  <si>
    <t>163</t>
  </si>
  <si>
    <t>ZAW-BUD</t>
  </si>
  <si>
    <t>Wywieszanie nowych budek lęgowych i schronów dla nietoperzy</t>
  </si>
  <si>
    <t xml:space="preserve"> 27</t>
  </si>
  <si>
    <t>OPR-PSPAL</t>
  </si>
  <si>
    <t>Opryski środkami ochrony roślin opryskiwaczem plecakowym z napędem spalinowym</t>
  </si>
  <si>
    <t xml:space="preserve"> 75</t>
  </si>
  <si>
    <t>WYK-FRECZ</t>
  </si>
  <si>
    <t>Przygotowanie gleby frezem w pasy</t>
  </si>
  <si>
    <t>KMTR</t>
  </si>
  <si>
    <t>Cięcia zupełne - rębne (rębnie I)</t>
  </si>
  <si>
    <t>104</t>
  </si>
  <si>
    <t>POP-BRYŁ</t>
  </si>
  <si>
    <t>Sadzenie sadzonek z zakrytym systemem korzeniowym w poprawkach i uzupełnieniach</t>
  </si>
  <si>
    <t>133</t>
  </si>
  <si>
    <t>ZAB-UPAL</t>
  </si>
  <si>
    <t>Zabezpieczenie drzewek przed zwierzyną palikami</t>
  </si>
  <si>
    <t>397</t>
  </si>
  <si>
    <t>GODZ PILA</t>
  </si>
  <si>
    <t>Prace wykonywane ręcznie z użyciem pilarki</t>
  </si>
  <si>
    <t>400</t>
  </si>
  <si>
    <t>GODZ RH23</t>
  </si>
  <si>
    <t>Prace godzinowe wykonane ręcznie</t>
  </si>
  <si>
    <t>147</t>
  </si>
  <si>
    <t>GRODZ-SN</t>
  </si>
  <si>
    <t>Grodzenie upraw przed zwierzyną siatką</t>
  </si>
  <si>
    <t xml:space="preserve"> 20</t>
  </si>
  <si>
    <t>WPOD-G</t>
  </si>
  <si>
    <t>Wycinanie podszytów i podrostów (teren o nachyleniu powyżej 23% )</t>
  </si>
  <si>
    <t xml:space="preserve"> 19</t>
  </si>
  <si>
    <t>WPOD-N</t>
  </si>
  <si>
    <t>Wycinanie podszytów i podrostów (teren równy lub falisty)</t>
  </si>
  <si>
    <t>Nadleśnictwo Kamienna Góra</t>
  </si>
  <si>
    <t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</si>
  <si>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</si>
  <si>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Prace wykonywane ręcznie z uzyciem pilarki</t>
  </si>
  <si>
    <r>
      <t xml:space="preserve">Odpowiadając na ogłoszenie o przetargu nieograniczonym na „Wykonywanie usług z zakresu gospodarki leśnej na terenie Nadleśnictwa Kamienna góra w roku 2024''  składamy niniejszym ofertę na pakiet </t>
    </r>
    <r>
      <rPr>
        <b/>
        <sz val="9"/>
        <color rgb="FF333333"/>
        <rFont val="Arial"/>
        <family val="2"/>
        <charset val="238"/>
      </rPr>
      <t>1/2024</t>
    </r>
    <r>
      <rPr>
        <sz val="9"/>
        <color rgb="FF333333"/>
        <rFont val="Arial"/>
        <family val="2"/>
        <charset val="238"/>
      </rPr>
      <t xml:space="preserve"> tego zamówienia:</t>
    </r>
  </si>
  <si>
    <r>
      <t xml:space="preserve">Odpowiadając na ogłoszenie o przetargu nieograniczonym na „Wykonywanie usług z zakresu gospodarki leśnej na terenie Nadleśnictwa Kamienna góra w roku 2024''  składamy niniejszym ofertę na pakiet </t>
    </r>
    <r>
      <rPr>
        <b/>
        <sz val="9"/>
        <color rgb="FF333333"/>
        <rFont val="Arial"/>
        <family val="2"/>
        <charset val="238"/>
      </rPr>
      <t xml:space="preserve">2/2024 </t>
    </r>
    <r>
      <rPr>
        <sz val="9"/>
        <color rgb="FF333333"/>
        <rFont val="Arial"/>
        <family val="2"/>
        <charset val="238"/>
      </rPr>
      <t>tego zamówienia:</t>
    </r>
  </si>
  <si>
    <r>
      <t xml:space="preserve">Odpowiadając na ogłoszenie o przetargu nieograniczonym na „Wykonywanie usług z zakresu gospodarki leśnej na terenie Nadleśnictwa Kamienna góra w roku 2024''  składamy niniejszym ofertę na pakiet </t>
    </r>
    <r>
      <rPr>
        <b/>
        <sz val="9"/>
        <color rgb="FF333333"/>
        <rFont val="Arial"/>
        <family val="2"/>
        <charset val="238"/>
      </rPr>
      <t xml:space="preserve">3/2024 </t>
    </r>
    <r>
      <rPr>
        <sz val="9"/>
        <color rgb="FF333333"/>
        <rFont val="Arial"/>
        <family val="2"/>
        <charset val="238"/>
      </rPr>
      <t>tego zamówienia:</t>
    </r>
  </si>
  <si>
    <r>
      <t xml:space="preserve">Odpowiadając na ogłoszenie o przetargu nieograniczonym na „Wykonywanie usług z zakresu gospodarki leśnej na terenie Nadleśnictwa Kamienna góra w roku 2024''  składamy niniejszym ofertę na pakiet </t>
    </r>
    <r>
      <rPr>
        <b/>
        <sz val="8"/>
        <color rgb="FF333333"/>
        <rFont val="Arial"/>
        <family val="2"/>
        <charset val="238"/>
      </rPr>
      <t>4/2024</t>
    </r>
    <r>
      <rPr>
        <sz val="8"/>
        <color rgb="FF333333"/>
        <rFont val="Arial"/>
        <family val="2"/>
        <charset val="238"/>
      </rPr>
      <t xml:space="preserve"> tego zamówienia:</t>
    </r>
  </si>
  <si>
    <r>
      <t xml:space="preserve">Odpowiadając na ogłoszenie o przetargu nieograniczonym na „Wykonywanie usług z zakresu gospodarki leśnej na terenie Nadleśnictwa Kamienna góra w roku 2024''  składamy niniejszym ofertę na pakiet </t>
    </r>
    <r>
      <rPr>
        <b/>
        <sz val="9"/>
        <color rgb="FF333333"/>
        <rFont val="Arial"/>
        <family val="2"/>
        <charset val="238"/>
      </rPr>
      <t>5/2024</t>
    </r>
    <r>
      <rPr>
        <sz val="9"/>
        <color rgb="FF333333"/>
        <rFont val="Arial"/>
        <family val="2"/>
        <charset val="238"/>
      </rPr>
      <t xml:space="preserve"> tego zamówienia:</t>
    </r>
  </si>
  <si>
    <r>
      <t xml:space="preserve">Odpowiadając na ogłoszenie o przetargu nieograniczonym na „Wykonywanie usług z zakresu gospodarki leśnej na terenie Nadleśnictwa Kamienna góra w roku 2024''  składamy niniejszym ofertę na pakiet </t>
    </r>
    <r>
      <rPr>
        <b/>
        <sz val="8"/>
        <color rgb="FF333333"/>
        <rFont val="Arial"/>
        <family val="2"/>
        <charset val="238"/>
      </rPr>
      <t xml:space="preserve">6/2024 </t>
    </r>
    <r>
      <rPr>
        <sz val="8"/>
        <color rgb="FF333333"/>
        <rFont val="Arial"/>
        <family val="2"/>
        <charset val="238"/>
      </rPr>
      <t>tego zamówienia:</t>
    </r>
  </si>
  <si>
    <r>
      <t xml:space="preserve">Odpowiadając na ogłoszenie o przetargu nieograniczonym na „Wykonywanie usług z zakresu gospodarki leśnej na terenie Nadleśnictwa Kamienna góra w roku 2024''  składamy niniejszym ofertę na pakiet </t>
    </r>
    <r>
      <rPr>
        <b/>
        <sz val="8"/>
        <color rgb="FF333333"/>
        <rFont val="Arial"/>
        <family val="2"/>
        <charset val="238"/>
      </rPr>
      <t>7/2024</t>
    </r>
    <r>
      <rPr>
        <sz val="8"/>
        <color rgb="FF333333"/>
        <rFont val="Arial"/>
        <family val="2"/>
        <charset val="238"/>
      </rPr>
      <t xml:space="preserve"> tego zamówienia:</t>
    </r>
  </si>
  <si>
    <r>
      <t xml:space="preserve">Odpowiadając na ogłoszenie o przetargu nieograniczonym na „Wykonywanie usług z zakresu gospodarki leśnej na terenie Nadleśnictwa Kamienna góra w roku 2024''  składamy niniejszym ofertę na pakiet </t>
    </r>
    <r>
      <rPr>
        <b/>
        <sz val="8"/>
        <color rgb="FF333333"/>
        <rFont val="Arial"/>
        <family val="2"/>
        <charset val="238"/>
      </rPr>
      <t>8/2024</t>
    </r>
    <r>
      <rPr>
        <sz val="8"/>
        <color rgb="FF333333"/>
        <rFont val="Arial"/>
        <family val="2"/>
        <charset val="238"/>
      </rPr>
      <t xml:space="preserve"> tego zamówienia:</t>
    </r>
  </si>
  <si>
    <r>
      <t xml:space="preserve">Odpowiadając na ogłoszenie o przetargu nieograniczonym na „Wykonywanie usług z zakresu gospodarki leśnej na terenie Nadleśnictwa Kamienna góra w roku 2024''  składamy niniejszym ofertę na pakiet </t>
    </r>
    <r>
      <rPr>
        <b/>
        <sz val="8"/>
        <color rgb="FF333333"/>
        <rFont val="Arial"/>
        <family val="2"/>
        <charset val="238"/>
      </rPr>
      <t>9/2024</t>
    </r>
    <r>
      <rPr>
        <sz val="8"/>
        <color rgb="FF333333"/>
        <rFont val="Arial"/>
        <family val="2"/>
        <charset val="238"/>
      </rPr>
      <t xml:space="preserve"> tego zamówienia:</t>
    </r>
  </si>
  <si>
    <r>
      <t xml:space="preserve">Odpowiadając na ogłoszenie o przetargu nieograniczonym na „Wykonywanie usług z zakresu gospodarki leśnej na terenie Nadleśnictwa Kamienna góra w roku 2024''  składamy niniejszym ofertę na pakiet </t>
    </r>
    <r>
      <rPr>
        <b/>
        <sz val="8"/>
        <color rgb="FF333333"/>
        <rFont val="Arial"/>
        <family val="2"/>
        <charset val="238"/>
      </rPr>
      <t>10/2024</t>
    </r>
    <r>
      <rPr>
        <sz val="8"/>
        <color rgb="FF333333"/>
        <rFont val="Arial"/>
        <family val="2"/>
        <charset val="238"/>
      </rPr>
      <t xml:space="preserve"> tego zamówienia:</t>
    </r>
  </si>
  <si>
    <r>
      <t xml:space="preserve">Odpowiadając na ogłoszenie o przetargu nieograniczonym na „Wykonywanie usług z zakresu gospodarki leśnej na terenie Nadleśnictwa Kamienna góra w roku 2024''  składamy niniejszym ofertę na pakiet </t>
    </r>
    <r>
      <rPr>
        <b/>
        <sz val="8"/>
        <color rgb="FF333333"/>
        <rFont val="Arial"/>
        <family val="2"/>
        <charset val="238"/>
      </rPr>
      <t xml:space="preserve">11/2024 </t>
    </r>
    <r>
      <rPr>
        <sz val="8"/>
        <color rgb="FF333333"/>
        <rFont val="Arial"/>
        <family val="2"/>
        <charset val="238"/>
      </rPr>
      <t>tego zamówienia:</t>
    </r>
  </si>
  <si>
    <r>
      <t xml:space="preserve">Odpowiadając na ogłoszenie o przetargu nieograniczonym na „Wykonywanie usług z zakresu gospodarki leśnej na terenie Nadleśnictwa Kamienna góra w roku 2024''  składamy niniejszym ofertę na pakiet </t>
    </r>
    <r>
      <rPr>
        <b/>
        <sz val="8"/>
        <color rgb="FF333333"/>
        <rFont val="Arial"/>
        <family val="2"/>
        <charset val="238"/>
      </rPr>
      <t xml:space="preserve">12/2024 </t>
    </r>
    <r>
      <rPr>
        <sz val="8"/>
        <color rgb="FF333333"/>
        <rFont val="Arial"/>
        <family val="2"/>
        <charset val="238"/>
      </rPr>
      <t>tego zamówienia:</t>
    </r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</si>
  <si>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</si>
  <si>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</si>
  <si>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</si>
  <si>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r>
      <t xml:space="preserve">Odpowiadając na ogłoszenie o przetargu nieograniczonym na „Wykonywanie usług z zakresu gospodarki leśnej na terenie Nadleśnictwa Kamienna góra w roku 2024''  składamy niniejszym ofertę na pakiet </t>
    </r>
    <r>
      <rPr>
        <b/>
        <sz val="8"/>
        <color rgb="FF333333"/>
        <rFont val="Arial"/>
        <family val="2"/>
        <charset val="238"/>
      </rPr>
      <t>13/2024</t>
    </r>
    <r>
      <rPr>
        <sz val="8"/>
        <color rgb="FF333333"/>
        <rFont val="Arial"/>
        <family val="2"/>
        <charset val="238"/>
      </rPr>
      <t xml:space="preserve"> tego zamówienia:</t>
    </r>
  </si>
  <si>
    <r>
      <t>Odpowiadając na ogłoszenie o przetargu nieograniczonym na „Wykonywanie usług z zakresu gospodarki leśnej na terenie Nadleśnictwa Kamienna góra w roku 2024''  składamy niniejszym ofertę na pakiet</t>
    </r>
    <r>
      <rPr>
        <b/>
        <sz val="8"/>
        <color rgb="FF333333"/>
        <rFont val="Arial"/>
        <family val="2"/>
        <charset val="238"/>
      </rPr>
      <t xml:space="preserve"> 14/2024 </t>
    </r>
    <r>
      <rPr>
        <sz val="8"/>
        <color rgb="FF333333"/>
        <rFont val="Arial"/>
        <family val="2"/>
        <charset val="238"/>
      </rPr>
      <t>tego zamówienia:</t>
    </r>
  </si>
  <si>
    <r>
      <t xml:space="preserve">Odpowiadając na ogłoszenie o przetargu nieograniczonym na „Wykonywanie usług z zakresu gospodarki leśnej na terenie Nadleśnictwa Kamienna góra w roku 2024''  składamy niniejszym ofertę na pakiet </t>
    </r>
    <r>
      <rPr>
        <b/>
        <sz val="8"/>
        <color rgb="FF333333"/>
        <rFont val="Arial"/>
        <family val="2"/>
        <charset val="238"/>
      </rPr>
      <t>15/2024</t>
    </r>
    <r>
      <rPr>
        <sz val="8"/>
        <color rgb="FF333333"/>
        <rFont val="Arial"/>
        <family val="2"/>
        <charset val="238"/>
      </rPr>
      <t xml:space="preserve"> tego zamówienia:</t>
    </r>
  </si>
  <si>
    <r>
      <t xml:space="preserve">Odpowiadając na ogłoszenie o przetargu nieograniczonym na „Wykonywanie usług z zakresu gospodarki leśnej na terenie Nadleśnictwa Kamienna góra w roku 2024''  składamy niniejszym ofertę na pakiet </t>
    </r>
    <r>
      <rPr>
        <b/>
        <sz val="8"/>
        <color rgb="FF333333"/>
        <rFont val="Arial"/>
        <family val="2"/>
        <charset val="238"/>
      </rPr>
      <t>16/2024</t>
    </r>
    <r>
      <rPr>
        <sz val="8"/>
        <color rgb="FF333333"/>
        <rFont val="Arial"/>
        <family val="2"/>
        <charset val="238"/>
      </rPr>
      <t xml:space="preserve"> tego zamówienia:</t>
    </r>
  </si>
  <si>
    <r>
      <t xml:space="preserve">Odpowiadając na ogłoszenie o przetargu nieograniczonym na „Wykonywanie usług z zakresu gospodarki leśnej na terenie Nadleśnictwa Kamienna góra w roku 2024''  składamy niniejszym ofertę na pakiet </t>
    </r>
    <r>
      <rPr>
        <b/>
        <sz val="8"/>
        <color rgb="FF333333"/>
        <rFont val="Arial"/>
        <family val="2"/>
        <charset val="238"/>
      </rPr>
      <t>17/2024</t>
    </r>
    <r>
      <rPr>
        <sz val="8"/>
        <color rgb="FF333333"/>
        <rFont val="Arial"/>
        <family val="2"/>
        <charset val="238"/>
      </rPr>
      <t xml:space="preserve"> tego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</si>
</sst>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3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i/>
      <sz val="8"/>
      <color rgb="FF333333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7"/>
      <color rgb="FF333333"/>
      <name val="Arial"/>
      <family val="2"/>
      <charset val="238"/>
    </font>
    <font>
      <sz val="7"/>
      <color rgb="FF333333"/>
      <name val="Arial"/>
      <family val="2"/>
      <charset val="238"/>
    </font>
    <font>
      <b/>
      <sz val="9"/>
      <color rgb="FF333333"/>
      <name val="Arial"/>
      <family val="2"/>
      <charset val="238"/>
    </font>
    <font>
      <sz val="9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12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8" fillId="0" borderId="0" xfId="0" applyFont="1" applyAlignment="1">
      <alignment vertical="center" wrapText="1"/>
    </xf>
    <xf numFmtId="0" fontId="10" fillId="2" borderId="0" xfId="0" applyFont="1" applyFill="1" applyAlignment="1">
      <alignment horizontal="left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left" vertical="center" wrapText="1"/>
    </xf>
    <xf numFmtId="39" fontId="10" fillId="2" borderId="1" xfId="0" applyNumberFormat="1" applyFont="1" applyFill="1" applyBorder="1" applyAlignment="1">
      <alignment horizontal="right" vertical="center" wrapText="1"/>
    </xf>
    <xf numFmtId="164" fontId="10" fillId="2" borderId="1" xfId="0" applyNumberFormat="1" applyFont="1" applyFill="1" applyBorder="1" applyAlignment="1" applyProtection="1">
      <alignment horizontal="right" vertical="center" wrapText="1"/>
      <protection locked="0"/>
    </xf>
    <xf numFmtId="4" fontId="10" fillId="2" borderId="1" xfId="0" applyNumberFormat="1" applyFont="1" applyFill="1" applyBorder="1" applyAlignment="1">
      <alignment horizontal="right" vertical="center" wrapText="1"/>
    </xf>
    <xf numFmtId="4" fontId="10" fillId="2" borderId="5" xfId="0" applyNumberFormat="1" applyFont="1" applyFill="1" applyBorder="1" applyAlignment="1">
      <alignment horizontal="right" vertical="center" wrapText="1"/>
    </xf>
    <xf numFmtId="49" fontId="5" fillId="2" borderId="0" xfId="0" applyNumberFormat="1" applyFont="1" applyFill="1" applyAlignment="1">
      <alignment vertical="center" wrapText="1"/>
    </xf>
    <xf numFmtId="0" fontId="5" fillId="2" borderId="0" xfId="0" applyFont="1" applyFill="1" applyAlignment="1">
      <alignment vertical="center" wrapText="1"/>
    </xf>
    <xf numFmtId="0" fontId="5" fillId="2" borderId="0" xfId="0" applyFont="1" applyFill="1" applyAlignment="1" applyProtection="1">
      <alignment vertical="center" wrapText="1"/>
      <protection locked="0"/>
    </xf>
    <xf numFmtId="49" fontId="5" fillId="2" borderId="0" xfId="0" applyNumberFormat="1" applyFont="1" applyFill="1" applyAlignment="1" applyProtection="1">
      <alignment vertical="center" wrapText="1"/>
      <protection locked="0"/>
    </xf>
    <xf numFmtId="0" fontId="0" fillId="0" borderId="0" xfId="0" applyAlignment="1">
      <alignment vertical="center" wrapText="1"/>
    </xf>
    <xf numFmtId="0" fontId="3" fillId="2" borderId="0" xfId="0" applyFont="1" applyFill="1" applyAlignment="1">
      <alignment horizontal="left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3" fillId="2" borderId="0" xfId="0" applyFont="1" applyFill="1" applyAlignment="1" applyProtection="1">
      <alignment vertical="center" wrapText="1"/>
      <protection locked="0"/>
    </xf>
    <xf numFmtId="0" fontId="3" fillId="2" borderId="0" xfId="0" applyFont="1" applyFill="1" applyAlignment="1">
      <alignment vertical="center" wrapText="1"/>
    </xf>
    <xf numFmtId="0" fontId="12" fillId="0" borderId="0" xfId="0" applyFont="1"/>
    <xf numFmtId="49" fontId="9" fillId="3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/>
    </xf>
    <xf numFmtId="39" fontId="10" fillId="2" borderId="1" xfId="0" applyNumberFormat="1" applyFont="1" applyFill="1" applyBorder="1" applyAlignment="1">
      <alignment horizontal="right" vertical="center"/>
    </xf>
    <xf numFmtId="164" fontId="10" fillId="2" borderId="1" xfId="0" applyNumberFormat="1" applyFont="1" applyFill="1" applyBorder="1" applyAlignment="1" applyProtection="1">
      <alignment horizontal="right" vertical="center"/>
      <protection locked="0"/>
    </xf>
    <xf numFmtId="4" fontId="10" fillId="2" borderId="1" xfId="0" applyNumberFormat="1" applyFont="1" applyFill="1" applyBorder="1" applyAlignment="1">
      <alignment horizontal="right" vertical="center"/>
    </xf>
    <xf numFmtId="0" fontId="10" fillId="2" borderId="0" xfId="0" applyFont="1" applyFill="1" applyAlignment="1">
      <alignment horizontal="left"/>
    </xf>
    <xf numFmtId="0" fontId="3" fillId="2" borderId="0" xfId="0" applyFont="1" applyFill="1" applyAlignment="1">
      <alignment horizontal="left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>
      <alignment horizontal="right" vertical="center" wrapText="1"/>
    </xf>
    <xf numFmtId="0" fontId="3" fillId="2" borderId="0" xfId="0" applyFont="1" applyFill="1" applyAlignment="1" applyProtection="1">
      <alignment horizontal="center" vertical="center" wrapText="1"/>
      <protection locked="0"/>
    </xf>
    <xf numFmtId="0" fontId="5" fillId="2" borderId="0" xfId="0" applyFont="1" applyFill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 applyProtection="1">
      <alignment horizontal="left" vertical="center" wrapText="1"/>
      <protection locked="0"/>
    </xf>
    <xf numFmtId="49" fontId="7" fillId="2" borderId="4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 applyProtection="1">
      <alignment horizontal="left" vertical="center" wrapText="1"/>
      <protection locked="0"/>
    </xf>
    <xf numFmtId="0" fontId="6" fillId="3" borderId="2" xfId="0" applyFont="1" applyFill="1" applyBorder="1" applyAlignment="1" applyProtection="1">
      <alignment horizontal="center" vertical="center" wrapText="1"/>
      <protection locked="0"/>
    </xf>
    <xf numFmtId="49" fontId="6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9" fillId="3" borderId="1" xfId="0" applyNumberFormat="1" applyFont="1" applyFill="1" applyBorder="1" applyAlignment="1">
      <alignment horizontal="right" vertical="center" wrapText="1"/>
    </xf>
    <xf numFmtId="4" fontId="9" fillId="2" borderId="5" xfId="0" applyNumberFormat="1" applyFont="1" applyFill="1" applyBorder="1" applyAlignment="1">
      <alignment horizontal="right" vertical="center" wrapText="1"/>
    </xf>
    <xf numFmtId="49" fontId="9" fillId="2" borderId="6" xfId="0" applyNumberFormat="1" applyFont="1" applyFill="1" applyBorder="1" applyAlignment="1">
      <alignment horizontal="right" vertical="center" wrapText="1"/>
    </xf>
    <xf numFmtId="4" fontId="10" fillId="2" borderId="5" xfId="0" applyNumberFormat="1" applyFont="1" applyFill="1" applyBorder="1" applyAlignment="1">
      <alignment horizontal="right" vertical="center" wrapText="1"/>
    </xf>
    <xf numFmtId="49" fontId="10" fillId="2" borderId="6" xfId="0" applyNumberFormat="1" applyFont="1" applyFill="1" applyBorder="1" applyAlignment="1">
      <alignment horizontal="right" vertical="center" wrapText="1"/>
    </xf>
    <xf numFmtId="49" fontId="9" fillId="2" borderId="0" xfId="0" applyNumberFormat="1" applyFont="1" applyFill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49" fontId="5" fillId="2" borderId="0" xfId="0" applyNumberFormat="1" applyFont="1" applyFill="1" applyAlignment="1">
      <alignment horizontal="center" vertical="center" wrapText="1"/>
    </xf>
    <xf numFmtId="49" fontId="11" fillId="2" borderId="0" xfId="0" applyNumberFormat="1" applyFont="1" applyFill="1" applyAlignment="1">
      <alignment horizontal="center" vertical="center" wrapText="1"/>
    </xf>
    <xf numFmtId="49" fontId="11" fillId="2" borderId="0" xfId="0" applyNumberFormat="1" applyFont="1" applyFill="1" applyAlignment="1">
      <alignment horizontal="left" vertical="center" wrapText="1"/>
    </xf>
    <xf numFmtId="49" fontId="1" fillId="2" borderId="0" xfId="0" applyNumberFormat="1" applyFont="1" applyFill="1" applyAlignment="1">
      <alignment horizontal="left" vertical="center" wrapText="1"/>
    </xf>
    <xf numFmtId="4" fontId="1" fillId="2" borderId="0" xfId="0" applyNumberFormat="1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3" fillId="2" borderId="2" xfId="0" applyFont="1" applyFill="1" applyBorder="1" applyAlignment="1" applyProtection="1">
      <alignment horizontal="left" vertical="center" wrapText="1"/>
      <protection locked="0"/>
    </xf>
    <xf numFmtId="49" fontId="3" fillId="2" borderId="0" xfId="0" applyNumberFormat="1" applyFont="1" applyFill="1" applyAlignment="1" applyProtection="1">
      <alignment horizontal="left" vertical="center" wrapText="1"/>
      <protection locked="0"/>
    </xf>
    <xf numFmtId="0" fontId="2" fillId="3" borderId="8" xfId="0" applyFont="1" applyFill="1" applyBorder="1" applyAlignment="1" applyProtection="1">
      <alignment horizontal="center" vertical="center" wrapText="1"/>
      <protection locked="0"/>
    </xf>
    <xf numFmtId="0" fontId="2" fillId="3" borderId="9" xfId="0" applyFont="1" applyFill="1" applyBorder="1" applyAlignment="1" applyProtection="1">
      <alignment horizontal="center" vertical="center" wrapText="1"/>
      <protection locked="0"/>
    </xf>
    <xf numFmtId="0" fontId="2" fillId="3" borderId="10" xfId="0" applyFont="1" applyFill="1" applyBorder="1" applyAlignment="1" applyProtection="1">
      <alignment horizontal="center" vertical="center" wrapText="1"/>
      <protection locked="0"/>
    </xf>
    <xf numFmtId="49" fontId="2" fillId="3" borderId="8" xfId="0" applyNumberFormat="1" applyFont="1" applyFill="1" applyBorder="1" applyAlignment="1" applyProtection="1">
      <alignment horizontal="center" vertical="center" wrapText="1"/>
      <protection locked="0"/>
    </xf>
    <xf numFmtId="49" fontId="2" fillId="3" borderId="9" xfId="0" applyNumberFormat="1" applyFont="1" applyFill="1" applyBorder="1" applyAlignment="1" applyProtection="1">
      <alignment horizontal="center" vertical="center" wrapText="1"/>
      <protection locked="0"/>
    </xf>
    <xf numFmtId="49" fontId="2" fillId="3" borderId="10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2" xfId="0" applyFont="1" applyFill="1" applyBorder="1" applyAlignment="1" applyProtection="1">
      <alignment horizontal="center" vertical="center" wrapText="1"/>
      <protection locked="0"/>
    </xf>
    <xf numFmtId="49" fontId="2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righ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1" fillId="2" borderId="0" xfId="0" applyFont="1" applyFill="1" applyAlignment="1" applyProtection="1">
      <alignment horizontal="left" vertical="center" wrapText="1"/>
      <protection locked="0"/>
    </xf>
    <xf numFmtId="49" fontId="3" fillId="2" borderId="0" xfId="0" applyNumberFormat="1" applyFont="1" applyFill="1" applyAlignment="1">
      <alignment horizontal="center" vertical="center" wrapText="1"/>
    </xf>
    <xf numFmtId="49" fontId="3" fillId="2" borderId="0" xfId="0" applyNumberFormat="1" applyFont="1" applyFill="1" applyAlignment="1" applyProtection="1">
      <alignment horizontal="right" vertical="center" wrapText="1"/>
      <protection locked="0"/>
    </xf>
    <xf numFmtId="0" fontId="3" fillId="2" borderId="3" xfId="0" applyFont="1" applyFill="1" applyBorder="1" applyAlignment="1">
      <alignment horizontal="left" vertical="center" wrapText="1"/>
    </xf>
    <xf numFmtId="49" fontId="2" fillId="2" borderId="0" xfId="0" applyNumberFormat="1" applyFont="1" applyFill="1" applyAlignment="1">
      <alignment horizontal="center" vertical="center" wrapText="1"/>
    </xf>
    <xf numFmtId="0" fontId="3" fillId="2" borderId="11" xfId="0" applyFont="1" applyFill="1" applyBorder="1" applyAlignment="1" applyProtection="1">
      <alignment horizontal="left" vertical="center" wrapText="1"/>
      <protection locked="0"/>
    </xf>
    <xf numFmtId="49" fontId="2" fillId="3" borderId="1" xfId="0" applyNumberFormat="1" applyFont="1" applyFill="1" applyBorder="1" applyAlignment="1">
      <alignment horizontal="right" vertical="center" wrapText="1"/>
    </xf>
    <xf numFmtId="4" fontId="3" fillId="2" borderId="5" xfId="0" applyNumberFormat="1" applyFont="1" applyFill="1" applyBorder="1" applyAlignment="1">
      <alignment horizontal="right" vertical="center" wrapText="1"/>
    </xf>
    <xf numFmtId="49" fontId="3" fillId="2" borderId="6" xfId="0" applyNumberFormat="1" applyFont="1" applyFill="1" applyBorder="1" applyAlignment="1">
      <alignment horizontal="right" vertical="center" wrapText="1"/>
    </xf>
    <xf numFmtId="4" fontId="2" fillId="2" borderId="5" xfId="0" applyNumberFormat="1" applyFont="1" applyFill="1" applyBorder="1" applyAlignment="1">
      <alignment horizontal="right" vertical="center" wrapText="1"/>
    </xf>
    <xf numFmtId="49" fontId="2" fillId="2" borderId="6" xfId="0" applyNumberFormat="1" applyFont="1" applyFill="1" applyBorder="1" applyAlignment="1">
      <alignment horizontal="right" vertical="center" wrapText="1"/>
    </xf>
    <xf numFmtId="4" fontId="3" fillId="2" borderId="0" xfId="0" applyNumberFormat="1" applyFont="1" applyFill="1" applyAlignment="1">
      <alignment horizontal="left" vertical="center" wrapText="1"/>
    </xf>
    <xf numFmtId="49" fontId="2" fillId="2" borderId="0" xfId="0" applyNumberFormat="1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left" vertical="center" wrapText="1"/>
    </xf>
    <xf numFmtId="49" fontId="7" fillId="2" borderId="4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 applyProtection="1">
      <alignment horizontal="left"/>
      <protection locked="0"/>
    </xf>
    <xf numFmtId="49" fontId="9" fillId="3" borderId="1" xfId="0" applyNumberFormat="1" applyFont="1" applyFill="1" applyBorder="1" applyAlignment="1">
      <alignment horizontal="right" vertical="center"/>
    </xf>
    <xf numFmtId="4" fontId="10" fillId="2" borderId="5" xfId="0" applyNumberFormat="1" applyFont="1" applyFill="1" applyBorder="1" applyAlignment="1">
      <alignment horizontal="right" vertical="center"/>
    </xf>
    <xf numFmtId="49" fontId="10" fillId="2" borderId="6" xfId="0" applyNumberFormat="1" applyFont="1" applyFill="1" applyBorder="1" applyAlignment="1">
      <alignment horizontal="right" vertical="center"/>
    </xf>
    <xf numFmtId="49" fontId="2" fillId="3" borderId="2" xfId="0" applyNumberFormat="1" applyFont="1" applyFill="1" applyBorder="1" applyAlignment="1" applyProtection="1">
      <alignment horizontal="center" vertical="center"/>
      <protection locked="0"/>
    </xf>
    <xf numFmtId="4" fontId="9" fillId="2" borderId="5" xfId="0" applyNumberFormat="1" applyFont="1" applyFill="1" applyBorder="1" applyAlignment="1">
      <alignment horizontal="right" vertical="center"/>
    </xf>
    <xf numFmtId="49" fontId="9" fillId="2" borderId="6" xfId="0" applyNumberFormat="1" applyFont="1" applyFill="1" applyBorder="1" applyAlignment="1">
      <alignment horizontal="right" vertical="center"/>
    </xf>
    <xf numFmtId="49" fontId="9" fillId="2" borderId="0" xfId="0" applyNumberFormat="1" applyFont="1" applyFill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49" fontId="1" fillId="2" borderId="0" xfId="0" applyNumberFormat="1" applyFont="1" applyFill="1" applyAlignment="1">
      <alignment horizontal="center" vertical="top"/>
    </xf>
    <xf numFmtId="49" fontId="1" fillId="2" borderId="0" xfId="0" applyNumberFormat="1" applyFont="1" applyFill="1" applyAlignment="1" applyProtection="1">
      <alignment horizontal="left" vertical="center"/>
      <protection locked="0"/>
    </xf>
    <xf numFmtId="49" fontId="11" fillId="2" borderId="0" xfId="0" applyNumberFormat="1" applyFont="1" applyFill="1" applyAlignment="1">
      <alignment horizontal="center" vertical="center"/>
    </xf>
    <xf numFmtId="49" fontId="11" fillId="2" borderId="0" xfId="0" applyNumberFormat="1" applyFont="1" applyFill="1" applyAlignment="1">
      <alignment horizontal="left" vertical="center"/>
    </xf>
    <xf numFmtId="49" fontId="1" fillId="2" borderId="0" xfId="0" applyNumberFormat="1" applyFont="1" applyFill="1" applyAlignment="1">
      <alignment horizontal="right" vertical="top"/>
    </xf>
    <xf numFmtId="0" fontId="1" fillId="2" borderId="0" xfId="0" applyFont="1" applyFill="1" applyAlignment="1" applyProtection="1">
      <alignment horizontal="left"/>
      <protection locked="0"/>
    </xf>
    <xf numFmtId="49" fontId="10" fillId="2" borderId="0" xfId="0" applyNumberFormat="1" applyFont="1" applyFill="1" applyAlignment="1">
      <alignment horizontal="center" vertical="center" wrapText="1"/>
    </xf>
    <xf numFmtId="0" fontId="3" fillId="2" borderId="8" xfId="0" applyFont="1" applyFill="1" applyBorder="1" applyAlignment="1" applyProtection="1">
      <alignment horizontal="left" vertical="center" wrapText="1"/>
      <protection locked="0"/>
    </xf>
    <xf numFmtId="0" fontId="3" fillId="2" borderId="9" xfId="0" applyFont="1" applyFill="1" applyBorder="1" applyAlignment="1" applyProtection="1">
      <alignment horizontal="left" vertical="center" wrapText="1"/>
      <protection locked="0"/>
    </xf>
    <xf numFmtId="0" fontId="3" fillId="2" borderId="10" xfId="0" applyFont="1" applyFill="1" applyBorder="1" applyAlignment="1" applyProtection="1">
      <alignment horizontal="left" vertical="center" wrapText="1"/>
      <protection locked="0"/>
    </xf>
    <xf numFmtId="49" fontId="9" fillId="3" borderId="5" xfId="0" applyNumberFormat="1" applyFont="1" applyFill="1" applyBorder="1" applyAlignment="1">
      <alignment horizontal="right" vertical="center" wrapText="1"/>
    </xf>
    <xf numFmtId="49" fontId="9" fillId="3" borderId="6" xfId="0" applyNumberFormat="1" applyFont="1" applyFill="1" applyBorder="1" applyAlignment="1">
      <alignment horizontal="right" vertical="center" wrapText="1"/>
    </xf>
    <xf numFmtId="49" fontId="9" fillId="3" borderId="7" xfId="0" applyNumberFormat="1" applyFont="1" applyFill="1" applyBorder="1" applyAlignment="1">
      <alignment horizontal="right" vertical="center" wrapText="1"/>
    </xf>
    <xf numFmtId="4" fontId="9" fillId="2" borderId="6" xfId="0" applyNumberFormat="1" applyFont="1" applyFill="1" applyBorder="1" applyAlignment="1">
      <alignment horizontal="right" vertical="center" wrapText="1"/>
    </xf>
    <xf numFmtId="4" fontId="10" fillId="2" borderId="6" xfId="0" applyNumberFormat="1" applyFont="1" applyFill="1" applyBorder="1" applyAlignment="1">
      <alignment horizontal="right" vertical="center" wrapText="1"/>
    </xf>
    <xf numFmtId="0" fontId="9" fillId="3" borderId="2" xfId="0" applyFont="1" applyFill="1" applyBorder="1" applyAlignment="1" applyProtection="1">
      <alignment horizontal="center" vertical="center" wrapText="1"/>
      <protection locked="0"/>
    </xf>
    <xf numFmtId="49" fontId="9" fillId="3" borderId="2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32EFF8-F9A5-4E99-8D43-3A849EA5DF2C}">
  <dimension ref="B1:N99"/>
  <sheetViews>
    <sheetView topLeftCell="A61" workbookViewId="0">
      <selection activeCell="C69" sqref="C69:G69"/>
    </sheetView>
  </sheetViews>
  <sheetFormatPr defaultRowHeight="11.25" x14ac:dyDescent="0.2"/>
  <cols>
    <col min="1" max="1" width="0.140625" style="4" customWidth="1"/>
    <col min="2" max="2" width="5.7109375" style="4" customWidth="1"/>
    <col min="3" max="3" width="7.28515625" style="4" customWidth="1"/>
    <col min="4" max="4" width="10.28515625" style="4" customWidth="1"/>
    <col min="5" max="5" width="21" style="4" customWidth="1"/>
    <col min="6" max="6" width="5.5703125" style="4" customWidth="1"/>
    <col min="7" max="7" width="7.42578125" style="4" customWidth="1"/>
    <col min="8" max="8" width="10" style="4" customWidth="1"/>
    <col min="9" max="9" width="9.42578125" style="4" customWidth="1"/>
    <col min="10" max="10" width="5.85546875" style="4" customWidth="1"/>
    <col min="11" max="11" width="6.85546875" style="4" customWidth="1"/>
    <col min="12" max="12" width="9.7109375" style="4" customWidth="1"/>
    <col min="13" max="13" width="6.5703125" style="4" customWidth="1"/>
    <col min="14" max="14" width="7.85546875" style="4" customWidth="1"/>
    <col min="15" max="15" width="19.85546875" style="4" customWidth="1"/>
    <col min="16" max="16" width="4.7109375" style="4" customWidth="1"/>
    <col min="17" max="16384" width="9.140625" style="4"/>
  </cols>
  <sheetData>
    <row r="1" spans="2:14" s="3" customFormat="1" ht="17.100000000000001" customHeight="1" x14ac:dyDescent="0.2">
      <c r="I1" s="35" t="s">
        <v>126</v>
      </c>
      <c r="J1" s="35"/>
      <c r="K1" s="35"/>
      <c r="L1" s="35"/>
      <c r="M1" s="15"/>
      <c r="N1" s="15"/>
    </row>
    <row r="2" spans="2:14" s="3" customFormat="1" ht="28.7" customHeight="1" x14ac:dyDescent="0.2">
      <c r="B2" s="34"/>
      <c r="C2" s="34"/>
      <c r="D2" s="34"/>
      <c r="E2" s="34"/>
    </row>
    <row r="3" spans="2:14" s="3" customFormat="1" ht="9.9499999999999993" customHeight="1" x14ac:dyDescent="0.2">
      <c r="B3" s="50"/>
      <c r="C3" s="50"/>
      <c r="D3" s="50"/>
    </row>
    <row r="4" spans="2:14" s="3" customFormat="1" ht="9.9499999999999993" customHeight="1" x14ac:dyDescent="0.2">
      <c r="B4" s="34"/>
      <c r="C4" s="34"/>
      <c r="D4" s="34"/>
      <c r="E4" s="34"/>
    </row>
    <row r="5" spans="2:14" s="3" customFormat="1" ht="9.9499999999999993" customHeight="1" x14ac:dyDescent="0.2">
      <c r="B5" s="50"/>
      <c r="C5" s="50"/>
      <c r="D5" s="50"/>
    </row>
    <row r="6" spans="2:14" s="3" customFormat="1" ht="9.9499999999999993" customHeight="1" x14ac:dyDescent="0.2">
      <c r="B6" s="34"/>
      <c r="C6" s="34"/>
      <c r="D6" s="34"/>
      <c r="E6" s="34"/>
    </row>
    <row r="7" spans="2:14" s="3" customFormat="1" ht="9.9499999999999993" customHeight="1" x14ac:dyDescent="0.2">
      <c r="B7" s="50"/>
      <c r="C7" s="50"/>
      <c r="D7" s="50"/>
    </row>
    <row r="8" spans="2:14" s="3" customFormat="1" ht="9.9499999999999993" customHeight="1" x14ac:dyDescent="0.2"/>
    <row r="9" spans="2:14" s="3" customFormat="1" ht="9.9499999999999993" customHeight="1" x14ac:dyDescent="0.2">
      <c r="B9" s="51" t="s">
        <v>127</v>
      </c>
      <c r="C9" s="51"/>
      <c r="D9" s="51"/>
    </row>
    <row r="10" spans="2:14" s="3" customFormat="1" ht="9.9499999999999993" customHeight="1" x14ac:dyDescent="0.2">
      <c r="B10" s="51"/>
      <c r="C10" s="51"/>
      <c r="D10" s="51"/>
      <c r="G10" s="43" t="s">
        <v>128</v>
      </c>
      <c r="H10" s="43"/>
      <c r="I10" s="43"/>
      <c r="J10" s="43"/>
      <c r="K10" s="43"/>
      <c r="L10" s="43"/>
      <c r="M10" s="43"/>
    </row>
    <row r="11" spans="2:14" s="3" customFormat="1" ht="39.75" customHeight="1" x14ac:dyDescent="0.2">
      <c r="G11" s="43"/>
      <c r="H11" s="43"/>
      <c r="I11" s="43"/>
      <c r="J11" s="43"/>
      <c r="K11" s="43"/>
      <c r="L11" s="43"/>
      <c r="M11" s="43"/>
    </row>
    <row r="12" spans="2:14" s="3" customFormat="1" ht="24" customHeight="1" x14ac:dyDescent="0.2">
      <c r="E12" s="52" t="s">
        <v>129</v>
      </c>
      <c r="F12" s="52"/>
      <c r="G12" s="52"/>
    </row>
    <row r="13" spans="2:14" s="3" customFormat="1" ht="20.85" customHeight="1" x14ac:dyDescent="0.2">
      <c r="B13" s="53" t="s">
        <v>130</v>
      </c>
      <c r="C13" s="53"/>
      <c r="D13" s="53"/>
      <c r="E13" s="53"/>
      <c r="F13" s="53"/>
      <c r="G13" s="53"/>
      <c r="H13" s="53"/>
      <c r="I13" s="53"/>
    </row>
    <row r="14" spans="2:14" s="3" customFormat="1" ht="20.85" customHeight="1" x14ac:dyDescent="0.2">
      <c r="B14" s="53" t="s">
        <v>131</v>
      </c>
      <c r="C14" s="53"/>
      <c r="D14" s="53"/>
      <c r="E14" s="53"/>
      <c r="F14" s="53"/>
      <c r="G14" s="53"/>
      <c r="H14" s="53"/>
      <c r="I14" s="53"/>
    </row>
    <row r="15" spans="2:14" s="3" customFormat="1" ht="20.85" customHeight="1" x14ac:dyDescent="0.2">
      <c r="B15" s="53" t="s">
        <v>189</v>
      </c>
      <c r="C15" s="53"/>
      <c r="D15" s="53"/>
      <c r="E15" s="53"/>
      <c r="F15" s="53"/>
      <c r="G15" s="53"/>
      <c r="H15" s="53"/>
      <c r="I15" s="53"/>
    </row>
    <row r="16" spans="2:14" s="3" customFormat="1" ht="20.85" customHeight="1" x14ac:dyDescent="0.2">
      <c r="B16" s="53" t="s">
        <v>133</v>
      </c>
      <c r="C16" s="53"/>
      <c r="D16" s="53"/>
      <c r="E16" s="53"/>
      <c r="F16" s="53"/>
      <c r="G16" s="53"/>
      <c r="H16" s="53"/>
      <c r="I16" s="53"/>
    </row>
    <row r="17" spans="2:14" s="3" customFormat="1" ht="26.25" customHeight="1" x14ac:dyDescent="0.2">
      <c r="B17" s="54" t="s">
        <v>193</v>
      </c>
      <c r="C17" s="54"/>
      <c r="D17" s="54"/>
      <c r="E17" s="54"/>
      <c r="F17" s="54"/>
      <c r="G17" s="54"/>
      <c r="H17" s="54"/>
      <c r="I17" s="54"/>
      <c r="J17" s="54"/>
      <c r="K17" s="54"/>
      <c r="L17" s="54"/>
    </row>
    <row r="18" spans="2:14" s="3" customFormat="1" ht="35.25" customHeight="1" x14ac:dyDescent="0.2">
      <c r="B18" s="55" t="str">
        <f xml:space="preserve"> "1.  Za wykonanie przedmiotu zamówienia w tym Pakiecie oferujemy następujące wynagrodzenie brutto: " &amp; TEXT(F73,"#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18" s="55"/>
      <c r="D18" s="55"/>
      <c r="E18" s="55"/>
      <c r="F18" s="55"/>
      <c r="G18" s="55"/>
      <c r="H18" s="55"/>
      <c r="I18" s="55"/>
      <c r="J18" s="55"/>
      <c r="K18" s="55"/>
      <c r="L18" s="55"/>
    </row>
    <row r="19" spans="2:14" s="3" customFormat="1" ht="3.2" customHeight="1" x14ac:dyDescent="0.2"/>
    <row r="20" spans="2:14" s="3" customFormat="1" ht="18.2" customHeight="1" x14ac:dyDescent="0.2">
      <c r="B20" s="49" t="s">
        <v>134</v>
      </c>
      <c r="C20" s="49"/>
      <c r="D20" s="49"/>
      <c r="E20" s="49"/>
      <c r="F20" s="49"/>
      <c r="G20" s="49"/>
      <c r="H20" s="49"/>
      <c r="I20" s="49"/>
      <c r="J20" s="49"/>
      <c r="K20" s="49"/>
      <c r="L20" s="5"/>
      <c r="M20" s="5"/>
      <c r="N20" s="5"/>
    </row>
    <row r="21" spans="2:14" s="3" customFormat="1" ht="45.4" customHeight="1" x14ac:dyDescent="0.2">
      <c r="B21" s="6" t="s">
        <v>0</v>
      </c>
      <c r="C21" s="7" t="s">
        <v>1</v>
      </c>
      <c r="D21" s="6" t="s">
        <v>2</v>
      </c>
      <c r="E21" s="6" t="s">
        <v>3</v>
      </c>
      <c r="F21" s="6" t="s">
        <v>4</v>
      </c>
      <c r="G21" s="6" t="s">
        <v>5</v>
      </c>
      <c r="H21" s="6" t="s">
        <v>6</v>
      </c>
      <c r="I21" s="7" t="s">
        <v>7</v>
      </c>
      <c r="J21" s="6" t="s">
        <v>8</v>
      </c>
      <c r="K21" s="6" t="s">
        <v>9</v>
      </c>
      <c r="L21" s="7" t="s">
        <v>10</v>
      </c>
      <c r="M21" s="5"/>
      <c r="N21" s="5"/>
    </row>
    <row r="22" spans="2:14" s="3" customFormat="1" ht="19.7" customHeight="1" x14ac:dyDescent="0.2">
      <c r="B22" s="8">
        <v>1</v>
      </c>
      <c r="C22" s="9" t="s">
        <v>11</v>
      </c>
      <c r="D22" s="9" t="s">
        <v>12</v>
      </c>
      <c r="E22" s="10" t="s">
        <v>13</v>
      </c>
      <c r="F22" s="9" t="s">
        <v>14</v>
      </c>
      <c r="G22" s="11">
        <v>3590</v>
      </c>
      <c r="H22" s="12">
        <v>0</v>
      </c>
      <c r="I22" s="13">
        <f>ROUND(G22* H22,2)</f>
        <v>0</v>
      </c>
      <c r="J22" s="8">
        <v>8</v>
      </c>
      <c r="K22" s="13">
        <f>ROUND(I22* J22/100,2)</f>
        <v>0</v>
      </c>
      <c r="L22" s="13">
        <f>ROUND(I22+ K22,2)</f>
        <v>0</v>
      </c>
      <c r="M22" s="5"/>
      <c r="N22" s="5"/>
    </row>
    <row r="23" spans="2:14" s="3" customFormat="1" ht="3.2" customHeight="1" x14ac:dyDescent="0.2"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</row>
    <row r="24" spans="2:14" s="3" customFormat="1" ht="18.2" customHeight="1" x14ac:dyDescent="0.2">
      <c r="B24" s="49" t="s">
        <v>135</v>
      </c>
      <c r="C24" s="49"/>
      <c r="D24" s="49"/>
      <c r="E24" s="49"/>
      <c r="F24" s="49"/>
      <c r="G24" s="49"/>
      <c r="H24" s="49"/>
      <c r="I24" s="49"/>
      <c r="J24" s="49"/>
      <c r="K24" s="49"/>
      <c r="L24" s="5"/>
      <c r="M24" s="5"/>
      <c r="N24" s="5"/>
    </row>
    <row r="25" spans="2:14" s="3" customFormat="1" ht="5.25" customHeight="1" x14ac:dyDescent="0.2"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</row>
    <row r="26" spans="2:14" s="3" customFormat="1" ht="45.4" customHeight="1" x14ac:dyDescent="0.2">
      <c r="B26" s="6" t="s">
        <v>0</v>
      </c>
      <c r="C26" s="7" t="s">
        <v>1</v>
      </c>
      <c r="D26" s="6" t="s">
        <v>2</v>
      </c>
      <c r="E26" s="6" t="s">
        <v>3</v>
      </c>
      <c r="F26" s="6" t="s">
        <v>4</v>
      </c>
      <c r="G26" s="6" t="s">
        <v>5</v>
      </c>
      <c r="H26" s="6" t="s">
        <v>6</v>
      </c>
      <c r="I26" s="7" t="s">
        <v>7</v>
      </c>
      <c r="J26" s="6" t="s">
        <v>8</v>
      </c>
      <c r="K26" s="6" t="s">
        <v>9</v>
      </c>
      <c r="L26" s="7" t="s">
        <v>10</v>
      </c>
      <c r="M26" s="5"/>
      <c r="N26" s="5"/>
    </row>
    <row r="27" spans="2:14" s="3" customFormat="1" ht="19.7" customHeight="1" x14ac:dyDescent="0.2">
      <c r="B27" s="8">
        <v>2</v>
      </c>
      <c r="C27" s="9" t="s">
        <v>11</v>
      </c>
      <c r="D27" s="9" t="s">
        <v>12</v>
      </c>
      <c r="E27" s="10" t="s">
        <v>13</v>
      </c>
      <c r="F27" s="9" t="s">
        <v>14</v>
      </c>
      <c r="G27" s="11">
        <v>1454</v>
      </c>
      <c r="H27" s="12">
        <v>0</v>
      </c>
      <c r="I27" s="13">
        <f>ROUND(G27* H27,2)</f>
        <v>0</v>
      </c>
      <c r="J27" s="8">
        <v>8</v>
      </c>
      <c r="K27" s="13">
        <f>ROUND(I27* J27/100,2)</f>
        <v>0</v>
      </c>
      <c r="L27" s="13">
        <f>ROUND(I27+ K27,2)</f>
        <v>0</v>
      </c>
      <c r="M27" s="5"/>
      <c r="N27" s="5"/>
    </row>
    <row r="28" spans="2:14" s="3" customFormat="1" ht="3.2" customHeight="1" x14ac:dyDescent="0.2"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</row>
    <row r="29" spans="2:14" s="3" customFormat="1" ht="18.2" customHeight="1" x14ac:dyDescent="0.2">
      <c r="B29" s="49" t="s">
        <v>136</v>
      </c>
      <c r="C29" s="49"/>
      <c r="D29" s="49"/>
      <c r="E29" s="49"/>
      <c r="F29" s="49"/>
      <c r="G29" s="49"/>
      <c r="H29" s="49"/>
      <c r="I29" s="49"/>
      <c r="J29" s="49"/>
      <c r="K29" s="49"/>
      <c r="L29" s="5"/>
      <c r="M29" s="5"/>
      <c r="N29" s="5"/>
    </row>
    <row r="30" spans="2:14" s="3" customFormat="1" ht="5.25" customHeight="1" x14ac:dyDescent="0.2"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</row>
    <row r="31" spans="2:14" s="3" customFormat="1" ht="45.4" customHeight="1" x14ac:dyDescent="0.2">
      <c r="B31" s="6" t="s">
        <v>0</v>
      </c>
      <c r="C31" s="7" t="s">
        <v>1</v>
      </c>
      <c r="D31" s="6" t="s">
        <v>2</v>
      </c>
      <c r="E31" s="6" t="s">
        <v>3</v>
      </c>
      <c r="F31" s="6" t="s">
        <v>4</v>
      </c>
      <c r="G31" s="6" t="s">
        <v>5</v>
      </c>
      <c r="H31" s="6" t="s">
        <v>6</v>
      </c>
      <c r="I31" s="7" t="s">
        <v>7</v>
      </c>
      <c r="J31" s="6" t="s">
        <v>8</v>
      </c>
      <c r="K31" s="6" t="s">
        <v>9</v>
      </c>
      <c r="L31" s="7" t="s">
        <v>10</v>
      </c>
      <c r="M31" s="5"/>
      <c r="N31" s="5"/>
    </row>
    <row r="32" spans="2:14" s="3" customFormat="1" ht="19.7" customHeight="1" x14ac:dyDescent="0.2">
      <c r="B32" s="8">
        <v>3</v>
      </c>
      <c r="C32" s="9" t="s">
        <v>15</v>
      </c>
      <c r="D32" s="9" t="s">
        <v>16</v>
      </c>
      <c r="E32" s="10" t="s">
        <v>17</v>
      </c>
      <c r="F32" s="9" t="s">
        <v>14</v>
      </c>
      <c r="G32" s="11">
        <v>996</v>
      </c>
      <c r="H32" s="12">
        <v>0</v>
      </c>
      <c r="I32" s="13">
        <f>ROUND(G32* H32,2)</f>
        <v>0</v>
      </c>
      <c r="J32" s="8">
        <v>8</v>
      </c>
      <c r="K32" s="13">
        <f>ROUND(I32* J32/100,2)</f>
        <v>0</v>
      </c>
      <c r="L32" s="13">
        <f>ROUND(I32+ K32,2)</f>
        <v>0</v>
      </c>
      <c r="M32" s="5"/>
      <c r="N32" s="5"/>
    </row>
    <row r="33" spans="2:14" s="3" customFormat="1" ht="3.2" customHeight="1" x14ac:dyDescent="0.2"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</row>
    <row r="34" spans="2:14" s="3" customFormat="1" ht="18.2" customHeight="1" x14ac:dyDescent="0.2">
      <c r="B34" s="49" t="s">
        <v>137</v>
      </c>
      <c r="C34" s="49"/>
      <c r="D34" s="49"/>
      <c r="E34" s="49"/>
      <c r="F34" s="49"/>
      <c r="G34" s="49"/>
      <c r="H34" s="49"/>
      <c r="I34" s="49"/>
      <c r="J34" s="49"/>
      <c r="K34" s="49"/>
      <c r="L34" s="5"/>
      <c r="M34" s="5"/>
      <c r="N34" s="5"/>
    </row>
    <row r="35" spans="2:14" s="3" customFormat="1" ht="5.25" customHeight="1" x14ac:dyDescent="0.2"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</row>
    <row r="36" spans="2:14" s="3" customFormat="1" ht="45.4" customHeight="1" x14ac:dyDescent="0.2">
      <c r="B36" s="6" t="s">
        <v>0</v>
      </c>
      <c r="C36" s="7" t="s">
        <v>1</v>
      </c>
      <c r="D36" s="6" t="s">
        <v>2</v>
      </c>
      <c r="E36" s="6" t="s">
        <v>3</v>
      </c>
      <c r="F36" s="6" t="s">
        <v>4</v>
      </c>
      <c r="G36" s="6" t="s">
        <v>5</v>
      </c>
      <c r="H36" s="6" t="s">
        <v>6</v>
      </c>
      <c r="I36" s="7" t="s">
        <v>7</v>
      </c>
      <c r="J36" s="6" t="s">
        <v>8</v>
      </c>
      <c r="K36" s="6" t="s">
        <v>9</v>
      </c>
      <c r="L36" s="7" t="s">
        <v>10</v>
      </c>
      <c r="M36" s="5"/>
      <c r="N36" s="5"/>
    </row>
    <row r="37" spans="2:14" s="3" customFormat="1" ht="19.7" customHeight="1" x14ac:dyDescent="0.2">
      <c r="B37" s="8">
        <v>4</v>
      </c>
      <c r="C37" s="9" t="s">
        <v>11</v>
      </c>
      <c r="D37" s="9" t="s">
        <v>12</v>
      </c>
      <c r="E37" s="10" t="s">
        <v>13</v>
      </c>
      <c r="F37" s="9" t="s">
        <v>14</v>
      </c>
      <c r="G37" s="11">
        <v>3960</v>
      </c>
      <c r="H37" s="12">
        <v>0</v>
      </c>
      <c r="I37" s="13">
        <f>ROUND(G37* H37,2)</f>
        <v>0</v>
      </c>
      <c r="J37" s="8">
        <v>8</v>
      </c>
      <c r="K37" s="13">
        <f>ROUND(I37* J37/100,2)</f>
        <v>0</v>
      </c>
      <c r="L37" s="13">
        <f>ROUND(I37+ K37,2)</f>
        <v>0</v>
      </c>
      <c r="M37" s="5"/>
      <c r="N37" s="5"/>
    </row>
    <row r="38" spans="2:14" s="3" customFormat="1" ht="9" customHeight="1" x14ac:dyDescent="0.2"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</row>
    <row r="39" spans="2:14" s="3" customFormat="1" ht="45.4" customHeight="1" x14ac:dyDescent="0.2">
      <c r="B39" s="6" t="s">
        <v>0</v>
      </c>
      <c r="C39" s="7" t="s">
        <v>1</v>
      </c>
      <c r="D39" s="6" t="s">
        <v>2</v>
      </c>
      <c r="E39" s="6" t="s">
        <v>3</v>
      </c>
      <c r="F39" s="6" t="s">
        <v>4</v>
      </c>
      <c r="G39" s="6" t="s">
        <v>5</v>
      </c>
      <c r="H39" s="6" t="s">
        <v>6</v>
      </c>
      <c r="I39" s="7" t="s">
        <v>7</v>
      </c>
      <c r="J39" s="6" t="s">
        <v>8</v>
      </c>
      <c r="K39" s="6" t="s">
        <v>9</v>
      </c>
      <c r="L39" s="7" t="s">
        <v>10</v>
      </c>
      <c r="M39" s="5"/>
      <c r="N39" s="5"/>
    </row>
    <row r="40" spans="2:14" s="3" customFormat="1" ht="72" customHeight="1" x14ac:dyDescent="0.2">
      <c r="B40" s="8">
        <v>5</v>
      </c>
      <c r="C40" s="9" t="s">
        <v>25</v>
      </c>
      <c r="D40" s="9" t="s">
        <v>26</v>
      </c>
      <c r="E40" s="10" t="s">
        <v>27</v>
      </c>
      <c r="F40" s="9" t="s">
        <v>28</v>
      </c>
      <c r="G40" s="11">
        <v>4.4000000000000004</v>
      </c>
      <c r="H40" s="12">
        <v>0</v>
      </c>
      <c r="I40" s="13">
        <f t="shared" ref="I40:I71" si="0">ROUND(G40* H40,2)</f>
        <v>0</v>
      </c>
      <c r="J40" s="8">
        <v>8</v>
      </c>
      <c r="K40" s="13">
        <f t="shared" ref="K40:K71" si="1">ROUND(I40* J40/100,2)</f>
        <v>0</v>
      </c>
      <c r="L40" s="13">
        <f t="shared" ref="L40:L71" si="2">ROUND(I40+ K40,2)</f>
        <v>0</v>
      </c>
      <c r="M40" s="5"/>
      <c r="N40" s="5"/>
    </row>
    <row r="41" spans="2:14" s="3" customFormat="1" ht="19.7" customHeight="1" x14ac:dyDescent="0.2">
      <c r="B41" s="8">
        <v>6</v>
      </c>
      <c r="C41" s="9" t="s">
        <v>29</v>
      </c>
      <c r="D41" s="9" t="s">
        <v>30</v>
      </c>
      <c r="E41" s="10" t="s">
        <v>31</v>
      </c>
      <c r="F41" s="9" t="s">
        <v>32</v>
      </c>
      <c r="G41" s="11">
        <v>20.420000000000002</v>
      </c>
      <c r="H41" s="12">
        <v>0</v>
      </c>
      <c r="I41" s="13">
        <f t="shared" si="0"/>
        <v>0</v>
      </c>
      <c r="J41" s="8">
        <v>8</v>
      </c>
      <c r="K41" s="13">
        <f t="shared" si="1"/>
        <v>0</v>
      </c>
      <c r="L41" s="13">
        <f t="shared" si="2"/>
        <v>0</v>
      </c>
      <c r="M41" s="5"/>
      <c r="N41" s="5"/>
    </row>
    <row r="42" spans="2:14" s="3" customFormat="1" ht="19.7" customHeight="1" x14ac:dyDescent="0.2">
      <c r="B42" s="8">
        <v>7</v>
      </c>
      <c r="C42" s="9" t="s">
        <v>151</v>
      </c>
      <c r="D42" s="9" t="s">
        <v>152</v>
      </c>
      <c r="E42" s="10" t="s">
        <v>153</v>
      </c>
      <c r="F42" s="9" t="s">
        <v>32</v>
      </c>
      <c r="G42" s="11">
        <v>5.45</v>
      </c>
      <c r="H42" s="12">
        <v>0</v>
      </c>
      <c r="I42" s="13">
        <f t="shared" si="0"/>
        <v>0</v>
      </c>
      <c r="J42" s="8">
        <v>8</v>
      </c>
      <c r="K42" s="13">
        <f t="shared" si="1"/>
        <v>0</v>
      </c>
      <c r="L42" s="13">
        <f t="shared" si="2"/>
        <v>0</v>
      </c>
      <c r="M42" s="5"/>
      <c r="N42" s="5"/>
    </row>
    <row r="43" spans="2:14" s="3" customFormat="1" ht="19.7" customHeight="1" x14ac:dyDescent="0.2">
      <c r="B43" s="8">
        <v>8</v>
      </c>
      <c r="C43" s="9" t="s">
        <v>33</v>
      </c>
      <c r="D43" s="9" t="s">
        <v>34</v>
      </c>
      <c r="E43" s="10" t="s">
        <v>35</v>
      </c>
      <c r="F43" s="9" t="s">
        <v>32</v>
      </c>
      <c r="G43" s="11">
        <v>20.420000000000002</v>
      </c>
      <c r="H43" s="12">
        <v>0</v>
      </c>
      <c r="I43" s="13">
        <f t="shared" si="0"/>
        <v>0</v>
      </c>
      <c r="J43" s="8">
        <v>8</v>
      </c>
      <c r="K43" s="13">
        <f t="shared" si="1"/>
        <v>0</v>
      </c>
      <c r="L43" s="13">
        <f t="shared" si="2"/>
        <v>0</v>
      </c>
      <c r="M43" s="5"/>
      <c r="N43" s="5"/>
    </row>
    <row r="44" spans="2:14" s="3" customFormat="1" ht="28.7" customHeight="1" x14ac:dyDescent="0.2">
      <c r="B44" s="8">
        <v>9</v>
      </c>
      <c r="C44" s="9" t="s">
        <v>36</v>
      </c>
      <c r="D44" s="9" t="s">
        <v>37</v>
      </c>
      <c r="E44" s="10" t="s">
        <v>38</v>
      </c>
      <c r="F44" s="9" t="s">
        <v>32</v>
      </c>
      <c r="G44" s="11">
        <v>5.45</v>
      </c>
      <c r="H44" s="12">
        <v>0</v>
      </c>
      <c r="I44" s="13">
        <f t="shared" si="0"/>
        <v>0</v>
      </c>
      <c r="J44" s="8">
        <v>8</v>
      </c>
      <c r="K44" s="13">
        <f t="shared" si="1"/>
        <v>0</v>
      </c>
      <c r="L44" s="13">
        <f t="shared" si="2"/>
        <v>0</v>
      </c>
      <c r="M44" s="5"/>
      <c r="N44" s="5"/>
    </row>
    <row r="45" spans="2:14" s="3" customFormat="1" ht="19.7" customHeight="1" x14ac:dyDescent="0.2">
      <c r="B45" s="8">
        <v>10</v>
      </c>
      <c r="C45" s="9" t="s">
        <v>154</v>
      </c>
      <c r="D45" s="9" t="s">
        <v>155</v>
      </c>
      <c r="E45" s="10" t="s">
        <v>156</v>
      </c>
      <c r="F45" s="9" t="s">
        <v>32</v>
      </c>
      <c r="G45" s="11">
        <v>5.79</v>
      </c>
      <c r="H45" s="12">
        <v>0</v>
      </c>
      <c r="I45" s="13">
        <f t="shared" si="0"/>
        <v>0</v>
      </c>
      <c r="J45" s="8">
        <v>8</v>
      </c>
      <c r="K45" s="13">
        <f t="shared" si="1"/>
        <v>0</v>
      </c>
      <c r="L45" s="13">
        <f t="shared" si="2"/>
        <v>0</v>
      </c>
      <c r="M45" s="5"/>
      <c r="N45" s="5"/>
    </row>
    <row r="46" spans="2:14" s="3" customFormat="1" ht="19.7" customHeight="1" x14ac:dyDescent="0.2">
      <c r="B46" s="8">
        <v>11</v>
      </c>
      <c r="C46" s="9" t="s">
        <v>39</v>
      </c>
      <c r="D46" s="9" t="s">
        <v>40</v>
      </c>
      <c r="E46" s="10" t="s">
        <v>41</v>
      </c>
      <c r="F46" s="9" t="s">
        <v>32</v>
      </c>
      <c r="G46" s="11">
        <v>31.66</v>
      </c>
      <c r="H46" s="12">
        <v>0</v>
      </c>
      <c r="I46" s="13">
        <f t="shared" si="0"/>
        <v>0</v>
      </c>
      <c r="J46" s="8">
        <v>23</v>
      </c>
      <c r="K46" s="13">
        <f t="shared" si="1"/>
        <v>0</v>
      </c>
      <c r="L46" s="13">
        <f t="shared" si="2"/>
        <v>0</v>
      </c>
      <c r="M46" s="5"/>
      <c r="N46" s="5"/>
    </row>
    <row r="47" spans="2:14" s="3" customFormat="1" ht="28.7" customHeight="1" x14ac:dyDescent="0.2">
      <c r="B47" s="8">
        <v>12</v>
      </c>
      <c r="C47" s="9" t="s">
        <v>45</v>
      </c>
      <c r="D47" s="9" t="s">
        <v>46</v>
      </c>
      <c r="E47" s="10" t="s">
        <v>47</v>
      </c>
      <c r="F47" s="9" t="s">
        <v>28</v>
      </c>
      <c r="G47" s="11">
        <v>25.65</v>
      </c>
      <c r="H47" s="12">
        <v>0</v>
      </c>
      <c r="I47" s="13">
        <f t="shared" si="0"/>
        <v>0</v>
      </c>
      <c r="J47" s="8">
        <v>8</v>
      </c>
      <c r="K47" s="13">
        <f t="shared" si="1"/>
        <v>0</v>
      </c>
      <c r="L47" s="13">
        <f t="shared" si="2"/>
        <v>0</v>
      </c>
      <c r="M47" s="5"/>
      <c r="N47" s="5"/>
    </row>
    <row r="48" spans="2:14" s="3" customFormat="1" ht="28.7" customHeight="1" x14ac:dyDescent="0.2">
      <c r="B48" s="8">
        <v>13</v>
      </c>
      <c r="C48" s="9" t="s">
        <v>48</v>
      </c>
      <c r="D48" s="9" t="s">
        <v>49</v>
      </c>
      <c r="E48" s="10" t="s">
        <v>50</v>
      </c>
      <c r="F48" s="9" t="s">
        <v>28</v>
      </c>
      <c r="G48" s="11">
        <v>1.3</v>
      </c>
      <c r="H48" s="12">
        <v>0</v>
      </c>
      <c r="I48" s="13">
        <f t="shared" si="0"/>
        <v>0</v>
      </c>
      <c r="J48" s="8">
        <v>8</v>
      </c>
      <c r="K48" s="13">
        <f t="shared" si="1"/>
        <v>0</v>
      </c>
      <c r="L48" s="13">
        <f t="shared" si="2"/>
        <v>0</v>
      </c>
      <c r="M48" s="5"/>
      <c r="N48" s="5"/>
    </row>
    <row r="49" spans="2:14" s="3" customFormat="1" ht="19.7" customHeight="1" x14ac:dyDescent="0.2">
      <c r="B49" s="8">
        <v>14</v>
      </c>
      <c r="C49" s="9" t="s">
        <v>51</v>
      </c>
      <c r="D49" s="9" t="s">
        <v>52</v>
      </c>
      <c r="E49" s="10" t="s">
        <v>53</v>
      </c>
      <c r="F49" s="9" t="s">
        <v>28</v>
      </c>
      <c r="G49" s="11">
        <v>12.49</v>
      </c>
      <c r="H49" s="12">
        <v>0</v>
      </c>
      <c r="I49" s="13">
        <f t="shared" si="0"/>
        <v>0</v>
      </c>
      <c r="J49" s="8">
        <v>8</v>
      </c>
      <c r="K49" s="13">
        <f t="shared" si="1"/>
        <v>0</v>
      </c>
      <c r="L49" s="13">
        <f t="shared" si="2"/>
        <v>0</v>
      </c>
      <c r="M49" s="5"/>
      <c r="N49" s="5"/>
    </row>
    <row r="50" spans="2:14" s="3" customFormat="1" ht="19.7" customHeight="1" x14ac:dyDescent="0.2">
      <c r="B50" s="8">
        <v>15</v>
      </c>
      <c r="C50" s="9" t="s">
        <v>54</v>
      </c>
      <c r="D50" s="9" t="s">
        <v>55</v>
      </c>
      <c r="E50" s="10" t="s">
        <v>56</v>
      </c>
      <c r="F50" s="9" t="s">
        <v>28</v>
      </c>
      <c r="G50" s="11">
        <v>20.2</v>
      </c>
      <c r="H50" s="12">
        <v>0</v>
      </c>
      <c r="I50" s="13">
        <f t="shared" si="0"/>
        <v>0</v>
      </c>
      <c r="J50" s="8">
        <v>8</v>
      </c>
      <c r="K50" s="13">
        <f t="shared" si="1"/>
        <v>0</v>
      </c>
      <c r="L50" s="13">
        <f t="shared" si="2"/>
        <v>0</v>
      </c>
      <c r="M50" s="5"/>
      <c r="N50" s="5"/>
    </row>
    <row r="51" spans="2:14" s="3" customFormat="1" ht="28.7" customHeight="1" x14ac:dyDescent="0.2">
      <c r="B51" s="8">
        <v>16</v>
      </c>
      <c r="C51" s="9" t="s">
        <v>57</v>
      </c>
      <c r="D51" s="9" t="s">
        <v>58</v>
      </c>
      <c r="E51" s="10" t="s">
        <v>59</v>
      </c>
      <c r="F51" s="9" t="s">
        <v>28</v>
      </c>
      <c r="G51" s="11">
        <v>25.55</v>
      </c>
      <c r="H51" s="12">
        <v>0</v>
      </c>
      <c r="I51" s="13">
        <f t="shared" si="0"/>
        <v>0</v>
      </c>
      <c r="J51" s="8">
        <v>8</v>
      </c>
      <c r="K51" s="13">
        <f t="shared" si="1"/>
        <v>0</v>
      </c>
      <c r="L51" s="13">
        <f t="shared" si="2"/>
        <v>0</v>
      </c>
      <c r="M51" s="5"/>
      <c r="N51" s="5"/>
    </row>
    <row r="52" spans="2:14" s="3" customFormat="1" ht="19.7" customHeight="1" x14ac:dyDescent="0.2">
      <c r="B52" s="8">
        <v>17</v>
      </c>
      <c r="C52" s="9" t="s">
        <v>63</v>
      </c>
      <c r="D52" s="9" t="s">
        <v>64</v>
      </c>
      <c r="E52" s="10" t="s">
        <v>65</v>
      </c>
      <c r="F52" s="9" t="s">
        <v>66</v>
      </c>
      <c r="G52" s="11">
        <v>60</v>
      </c>
      <c r="H52" s="12">
        <v>0</v>
      </c>
      <c r="I52" s="13">
        <f t="shared" si="0"/>
        <v>0</v>
      </c>
      <c r="J52" s="8">
        <v>8</v>
      </c>
      <c r="K52" s="13">
        <f t="shared" si="1"/>
        <v>0</v>
      </c>
      <c r="L52" s="13">
        <f t="shared" si="2"/>
        <v>0</v>
      </c>
      <c r="M52" s="5"/>
      <c r="N52" s="5"/>
    </row>
    <row r="53" spans="2:14" s="3" customFormat="1" ht="19.7" customHeight="1" x14ac:dyDescent="0.2">
      <c r="B53" s="8">
        <v>18</v>
      </c>
      <c r="C53" s="9" t="s">
        <v>67</v>
      </c>
      <c r="D53" s="9" t="s">
        <v>68</v>
      </c>
      <c r="E53" s="10" t="s">
        <v>69</v>
      </c>
      <c r="F53" s="9" t="s">
        <v>14</v>
      </c>
      <c r="G53" s="11">
        <v>39</v>
      </c>
      <c r="H53" s="12">
        <v>0</v>
      </c>
      <c r="I53" s="13">
        <f t="shared" si="0"/>
        <v>0</v>
      </c>
      <c r="J53" s="8">
        <v>8</v>
      </c>
      <c r="K53" s="13">
        <f t="shared" si="1"/>
        <v>0</v>
      </c>
      <c r="L53" s="13">
        <f t="shared" si="2"/>
        <v>0</v>
      </c>
      <c r="M53" s="5"/>
      <c r="N53" s="5"/>
    </row>
    <row r="54" spans="2:14" s="3" customFormat="1" ht="28.7" customHeight="1" x14ac:dyDescent="0.2">
      <c r="B54" s="8">
        <v>19</v>
      </c>
      <c r="C54" s="9" t="s">
        <v>70</v>
      </c>
      <c r="D54" s="9" t="s">
        <v>71</v>
      </c>
      <c r="E54" s="10" t="s">
        <v>72</v>
      </c>
      <c r="F54" s="9" t="s">
        <v>66</v>
      </c>
      <c r="G54" s="11">
        <v>140</v>
      </c>
      <c r="H54" s="12">
        <v>0</v>
      </c>
      <c r="I54" s="13">
        <f t="shared" si="0"/>
        <v>0</v>
      </c>
      <c r="J54" s="8">
        <v>8</v>
      </c>
      <c r="K54" s="13">
        <f t="shared" si="1"/>
        <v>0</v>
      </c>
      <c r="L54" s="13">
        <f t="shared" si="2"/>
        <v>0</v>
      </c>
      <c r="M54" s="5"/>
      <c r="N54" s="5"/>
    </row>
    <row r="55" spans="2:14" s="3" customFormat="1" ht="19.7" customHeight="1" x14ac:dyDescent="0.2">
      <c r="B55" s="8">
        <v>20</v>
      </c>
      <c r="C55" s="9" t="s">
        <v>73</v>
      </c>
      <c r="D55" s="9" t="s">
        <v>74</v>
      </c>
      <c r="E55" s="10" t="s">
        <v>75</v>
      </c>
      <c r="F55" s="9" t="s">
        <v>66</v>
      </c>
      <c r="G55" s="11">
        <v>30</v>
      </c>
      <c r="H55" s="12">
        <v>0</v>
      </c>
      <c r="I55" s="13">
        <f t="shared" si="0"/>
        <v>0</v>
      </c>
      <c r="J55" s="8">
        <v>8</v>
      </c>
      <c r="K55" s="13">
        <f t="shared" si="1"/>
        <v>0</v>
      </c>
      <c r="L55" s="13">
        <f t="shared" si="2"/>
        <v>0</v>
      </c>
      <c r="M55" s="5"/>
      <c r="N55" s="5"/>
    </row>
    <row r="56" spans="2:14" s="3" customFormat="1" ht="28.7" customHeight="1" x14ac:dyDescent="0.2">
      <c r="B56" s="8">
        <v>21</v>
      </c>
      <c r="C56" s="9" t="s">
        <v>76</v>
      </c>
      <c r="D56" s="9" t="s">
        <v>77</v>
      </c>
      <c r="E56" s="10" t="s">
        <v>78</v>
      </c>
      <c r="F56" s="9" t="s">
        <v>79</v>
      </c>
      <c r="G56" s="11">
        <v>4.4000000000000004</v>
      </c>
      <c r="H56" s="12">
        <v>0</v>
      </c>
      <c r="I56" s="13">
        <f t="shared" si="0"/>
        <v>0</v>
      </c>
      <c r="J56" s="8">
        <v>23</v>
      </c>
      <c r="K56" s="13">
        <f t="shared" si="1"/>
        <v>0</v>
      </c>
      <c r="L56" s="13">
        <f t="shared" si="2"/>
        <v>0</v>
      </c>
      <c r="M56" s="5"/>
      <c r="N56" s="5"/>
    </row>
    <row r="57" spans="2:14" s="3" customFormat="1" ht="19.7" customHeight="1" x14ac:dyDescent="0.2">
      <c r="B57" s="8">
        <v>22</v>
      </c>
      <c r="C57" s="9" t="s">
        <v>80</v>
      </c>
      <c r="D57" s="9" t="s">
        <v>81</v>
      </c>
      <c r="E57" s="10" t="s">
        <v>82</v>
      </c>
      <c r="F57" s="9" t="s">
        <v>66</v>
      </c>
      <c r="G57" s="11">
        <v>390</v>
      </c>
      <c r="H57" s="12">
        <v>0</v>
      </c>
      <c r="I57" s="13">
        <f t="shared" si="0"/>
        <v>0</v>
      </c>
      <c r="J57" s="8">
        <v>23</v>
      </c>
      <c r="K57" s="13">
        <f t="shared" si="1"/>
        <v>0</v>
      </c>
      <c r="L57" s="13">
        <f t="shared" si="2"/>
        <v>0</v>
      </c>
      <c r="M57" s="5"/>
      <c r="N57" s="5"/>
    </row>
    <row r="58" spans="2:14" s="3" customFormat="1" ht="19.7" customHeight="1" x14ac:dyDescent="0.2">
      <c r="B58" s="8">
        <v>23</v>
      </c>
      <c r="C58" s="9" t="s">
        <v>83</v>
      </c>
      <c r="D58" s="9" t="s">
        <v>84</v>
      </c>
      <c r="E58" s="10" t="s">
        <v>85</v>
      </c>
      <c r="F58" s="9" t="s">
        <v>79</v>
      </c>
      <c r="G58" s="11">
        <v>4.6500000000000004</v>
      </c>
      <c r="H58" s="12">
        <v>0</v>
      </c>
      <c r="I58" s="13">
        <f t="shared" si="0"/>
        <v>0</v>
      </c>
      <c r="J58" s="8">
        <v>23</v>
      </c>
      <c r="K58" s="13">
        <f t="shared" si="1"/>
        <v>0</v>
      </c>
      <c r="L58" s="13">
        <f t="shared" si="2"/>
        <v>0</v>
      </c>
      <c r="M58" s="5"/>
      <c r="N58" s="5"/>
    </row>
    <row r="59" spans="2:14" s="3" customFormat="1" ht="19.7" customHeight="1" x14ac:dyDescent="0.2">
      <c r="B59" s="8">
        <v>24</v>
      </c>
      <c r="C59" s="9" t="s">
        <v>86</v>
      </c>
      <c r="D59" s="9" t="s">
        <v>87</v>
      </c>
      <c r="E59" s="10" t="s">
        <v>88</v>
      </c>
      <c r="F59" s="9" t="s">
        <v>89</v>
      </c>
      <c r="G59" s="11">
        <v>1000</v>
      </c>
      <c r="H59" s="12">
        <v>0</v>
      </c>
      <c r="I59" s="13">
        <f t="shared" si="0"/>
        <v>0</v>
      </c>
      <c r="J59" s="8">
        <v>23</v>
      </c>
      <c r="K59" s="13">
        <f t="shared" si="1"/>
        <v>0</v>
      </c>
      <c r="L59" s="13">
        <f t="shared" si="2"/>
        <v>0</v>
      </c>
      <c r="M59" s="5"/>
      <c r="N59" s="5"/>
    </row>
    <row r="60" spans="2:14" s="3" customFormat="1" ht="19.7" customHeight="1" x14ac:dyDescent="0.2">
      <c r="B60" s="8">
        <v>25</v>
      </c>
      <c r="C60" s="9" t="s">
        <v>90</v>
      </c>
      <c r="D60" s="9" t="s">
        <v>91</v>
      </c>
      <c r="E60" s="10" t="s">
        <v>92</v>
      </c>
      <c r="F60" s="9" t="s">
        <v>93</v>
      </c>
      <c r="G60" s="11">
        <v>300</v>
      </c>
      <c r="H60" s="12">
        <v>0</v>
      </c>
      <c r="I60" s="13">
        <f t="shared" si="0"/>
        <v>0</v>
      </c>
      <c r="J60" s="8">
        <v>8</v>
      </c>
      <c r="K60" s="13">
        <f t="shared" si="1"/>
        <v>0</v>
      </c>
      <c r="L60" s="13">
        <f t="shared" si="2"/>
        <v>0</v>
      </c>
      <c r="M60" s="5"/>
      <c r="N60" s="5"/>
    </row>
    <row r="61" spans="2:14" s="3" customFormat="1" ht="28.7" customHeight="1" x14ac:dyDescent="0.2">
      <c r="B61" s="8">
        <v>26</v>
      </c>
      <c r="C61" s="9" t="s">
        <v>94</v>
      </c>
      <c r="D61" s="9" t="s">
        <v>95</v>
      </c>
      <c r="E61" s="10" t="s">
        <v>96</v>
      </c>
      <c r="F61" s="9" t="s">
        <v>93</v>
      </c>
      <c r="G61" s="11">
        <v>1500</v>
      </c>
      <c r="H61" s="12">
        <v>0</v>
      </c>
      <c r="I61" s="13">
        <f t="shared" si="0"/>
        <v>0</v>
      </c>
      <c r="J61" s="8">
        <v>8</v>
      </c>
      <c r="K61" s="13">
        <f t="shared" si="1"/>
        <v>0</v>
      </c>
      <c r="L61" s="13">
        <f t="shared" si="2"/>
        <v>0</v>
      </c>
      <c r="M61" s="5"/>
      <c r="N61" s="5"/>
    </row>
    <row r="62" spans="2:14" s="3" customFormat="1" ht="28.7" customHeight="1" x14ac:dyDescent="0.2">
      <c r="B62" s="8">
        <v>27</v>
      </c>
      <c r="C62" s="9" t="s">
        <v>97</v>
      </c>
      <c r="D62" s="9" t="s">
        <v>98</v>
      </c>
      <c r="E62" s="10" t="s">
        <v>99</v>
      </c>
      <c r="F62" s="9" t="s">
        <v>14</v>
      </c>
      <c r="G62" s="11">
        <v>15</v>
      </c>
      <c r="H62" s="12">
        <v>0</v>
      </c>
      <c r="I62" s="13">
        <f t="shared" si="0"/>
        <v>0</v>
      </c>
      <c r="J62" s="8">
        <v>8</v>
      </c>
      <c r="K62" s="13">
        <f t="shared" si="1"/>
        <v>0</v>
      </c>
      <c r="L62" s="13">
        <f t="shared" si="2"/>
        <v>0</v>
      </c>
      <c r="M62" s="5"/>
      <c r="N62" s="5"/>
    </row>
    <row r="63" spans="2:14" s="3" customFormat="1" ht="28.7" customHeight="1" x14ac:dyDescent="0.2">
      <c r="B63" s="8">
        <v>28</v>
      </c>
      <c r="C63" s="9" t="s">
        <v>157</v>
      </c>
      <c r="D63" s="9" t="s">
        <v>158</v>
      </c>
      <c r="E63" s="10" t="s">
        <v>159</v>
      </c>
      <c r="F63" s="9" t="s">
        <v>66</v>
      </c>
      <c r="G63" s="11">
        <v>10</v>
      </c>
      <c r="H63" s="12">
        <v>0</v>
      </c>
      <c r="I63" s="13">
        <f t="shared" si="0"/>
        <v>0</v>
      </c>
      <c r="J63" s="8">
        <v>8</v>
      </c>
      <c r="K63" s="13">
        <f t="shared" si="1"/>
        <v>0</v>
      </c>
      <c r="L63" s="13">
        <f t="shared" si="2"/>
        <v>0</v>
      </c>
      <c r="M63" s="5"/>
      <c r="N63" s="5"/>
    </row>
    <row r="64" spans="2:14" s="3" customFormat="1" ht="19.7" customHeight="1" x14ac:dyDescent="0.2">
      <c r="B64" s="8">
        <v>29</v>
      </c>
      <c r="C64" s="9" t="s">
        <v>100</v>
      </c>
      <c r="D64" s="9" t="s">
        <v>101</v>
      </c>
      <c r="E64" s="10" t="s">
        <v>102</v>
      </c>
      <c r="F64" s="9" t="s">
        <v>66</v>
      </c>
      <c r="G64" s="11">
        <v>101</v>
      </c>
      <c r="H64" s="12">
        <v>0</v>
      </c>
      <c r="I64" s="13">
        <f t="shared" si="0"/>
        <v>0</v>
      </c>
      <c r="J64" s="8">
        <v>8</v>
      </c>
      <c r="K64" s="13">
        <f t="shared" si="1"/>
        <v>0</v>
      </c>
      <c r="L64" s="13">
        <f t="shared" si="2"/>
        <v>0</v>
      </c>
      <c r="M64" s="5"/>
      <c r="N64" s="5"/>
    </row>
    <row r="65" spans="2:14" s="3" customFormat="1" ht="28.7" customHeight="1" x14ac:dyDescent="0.2">
      <c r="B65" s="8">
        <v>30</v>
      </c>
      <c r="C65" s="9" t="s">
        <v>103</v>
      </c>
      <c r="D65" s="9" t="s">
        <v>104</v>
      </c>
      <c r="E65" s="10" t="s">
        <v>105</v>
      </c>
      <c r="F65" s="9" t="s">
        <v>66</v>
      </c>
      <c r="G65" s="11">
        <v>150</v>
      </c>
      <c r="H65" s="12">
        <v>0</v>
      </c>
      <c r="I65" s="13">
        <f t="shared" si="0"/>
        <v>0</v>
      </c>
      <c r="J65" s="8">
        <v>8</v>
      </c>
      <c r="K65" s="13">
        <f t="shared" si="1"/>
        <v>0</v>
      </c>
      <c r="L65" s="13">
        <f t="shared" si="2"/>
        <v>0</v>
      </c>
      <c r="M65" s="5"/>
      <c r="N65" s="5"/>
    </row>
    <row r="66" spans="2:14" s="3" customFormat="1" ht="19.7" customHeight="1" x14ac:dyDescent="0.2">
      <c r="B66" s="8">
        <v>31</v>
      </c>
      <c r="C66" s="9" t="s">
        <v>106</v>
      </c>
      <c r="D66" s="9" t="s">
        <v>107</v>
      </c>
      <c r="E66" s="10" t="s">
        <v>108</v>
      </c>
      <c r="F66" s="9" t="s">
        <v>28</v>
      </c>
      <c r="G66" s="11">
        <v>0.9</v>
      </c>
      <c r="H66" s="12">
        <v>0</v>
      </c>
      <c r="I66" s="13">
        <f t="shared" si="0"/>
        <v>0</v>
      </c>
      <c r="J66" s="8">
        <v>8</v>
      </c>
      <c r="K66" s="13">
        <f t="shared" si="1"/>
        <v>0</v>
      </c>
      <c r="L66" s="13">
        <f t="shared" si="2"/>
        <v>0</v>
      </c>
      <c r="M66" s="5"/>
      <c r="N66" s="5"/>
    </row>
    <row r="67" spans="2:14" s="3" customFormat="1" ht="28.7" customHeight="1" x14ac:dyDescent="0.2">
      <c r="B67" s="8">
        <v>32</v>
      </c>
      <c r="C67" s="9" t="s">
        <v>109</v>
      </c>
      <c r="D67" s="9" t="s">
        <v>110</v>
      </c>
      <c r="E67" s="10" t="s">
        <v>111</v>
      </c>
      <c r="F67" s="9" t="s">
        <v>89</v>
      </c>
      <c r="G67" s="11">
        <v>10</v>
      </c>
      <c r="H67" s="12">
        <v>0</v>
      </c>
      <c r="I67" s="13">
        <f t="shared" si="0"/>
        <v>0</v>
      </c>
      <c r="J67" s="8">
        <v>8</v>
      </c>
      <c r="K67" s="13">
        <f t="shared" si="1"/>
        <v>0</v>
      </c>
      <c r="L67" s="13">
        <f t="shared" si="2"/>
        <v>0</v>
      </c>
      <c r="M67" s="5"/>
      <c r="N67" s="5"/>
    </row>
    <row r="68" spans="2:14" s="3" customFormat="1" ht="19.7" customHeight="1" x14ac:dyDescent="0.2">
      <c r="B68" s="8">
        <v>33</v>
      </c>
      <c r="C68" s="9" t="s">
        <v>112</v>
      </c>
      <c r="D68" s="9" t="s">
        <v>113</v>
      </c>
      <c r="E68" s="10" t="s">
        <v>114</v>
      </c>
      <c r="F68" s="9" t="s">
        <v>89</v>
      </c>
      <c r="G68" s="11">
        <v>105</v>
      </c>
      <c r="H68" s="12">
        <v>0</v>
      </c>
      <c r="I68" s="13">
        <f t="shared" si="0"/>
        <v>0</v>
      </c>
      <c r="J68" s="8">
        <v>8</v>
      </c>
      <c r="K68" s="13">
        <f t="shared" si="1"/>
        <v>0</v>
      </c>
      <c r="L68" s="13">
        <f t="shared" si="2"/>
        <v>0</v>
      </c>
      <c r="M68" s="5"/>
      <c r="N68" s="5"/>
    </row>
    <row r="69" spans="2:14" s="3" customFormat="1" ht="19.7" customHeight="1" x14ac:dyDescent="0.2">
      <c r="B69" s="8">
        <v>34</v>
      </c>
      <c r="C69" s="9" t="s">
        <v>174</v>
      </c>
      <c r="D69" s="9" t="s">
        <v>175</v>
      </c>
      <c r="E69" s="10" t="s">
        <v>192</v>
      </c>
      <c r="F69" s="9" t="s">
        <v>89</v>
      </c>
      <c r="G69" s="11">
        <v>6</v>
      </c>
      <c r="H69" s="12">
        <v>0</v>
      </c>
      <c r="I69" s="13">
        <f t="shared" si="0"/>
        <v>0</v>
      </c>
      <c r="J69" s="8">
        <v>8</v>
      </c>
      <c r="K69" s="13">
        <f t="shared" si="1"/>
        <v>0</v>
      </c>
      <c r="L69" s="13">
        <f t="shared" si="2"/>
        <v>0</v>
      </c>
      <c r="M69" s="5"/>
      <c r="N69" s="5"/>
    </row>
    <row r="70" spans="2:14" s="3" customFormat="1" ht="19.7" customHeight="1" x14ac:dyDescent="0.2">
      <c r="B70" s="8">
        <v>35</v>
      </c>
      <c r="C70" s="9" t="s">
        <v>115</v>
      </c>
      <c r="D70" s="9" t="s">
        <v>116</v>
      </c>
      <c r="E70" s="10" t="s">
        <v>117</v>
      </c>
      <c r="F70" s="9" t="s">
        <v>89</v>
      </c>
      <c r="G70" s="11">
        <v>4</v>
      </c>
      <c r="H70" s="12">
        <v>0</v>
      </c>
      <c r="I70" s="13">
        <f t="shared" si="0"/>
        <v>0</v>
      </c>
      <c r="J70" s="8">
        <v>8</v>
      </c>
      <c r="K70" s="13">
        <f t="shared" si="1"/>
        <v>0</v>
      </c>
      <c r="L70" s="13">
        <f t="shared" si="2"/>
        <v>0</v>
      </c>
      <c r="M70" s="5"/>
      <c r="N70" s="5"/>
    </row>
    <row r="71" spans="2:14" s="3" customFormat="1" ht="19.7" customHeight="1" x14ac:dyDescent="0.2">
      <c r="B71" s="8">
        <v>36</v>
      </c>
      <c r="C71" s="9" t="s">
        <v>118</v>
      </c>
      <c r="D71" s="9" t="s">
        <v>119</v>
      </c>
      <c r="E71" s="10" t="s">
        <v>117</v>
      </c>
      <c r="F71" s="9" t="s">
        <v>89</v>
      </c>
      <c r="G71" s="11">
        <v>79.5</v>
      </c>
      <c r="H71" s="12">
        <v>0</v>
      </c>
      <c r="I71" s="13">
        <f t="shared" si="0"/>
        <v>0</v>
      </c>
      <c r="J71" s="8">
        <v>23</v>
      </c>
      <c r="K71" s="13">
        <f t="shared" si="1"/>
        <v>0</v>
      </c>
      <c r="L71" s="13">
        <f t="shared" si="2"/>
        <v>0</v>
      </c>
      <c r="M71" s="5"/>
      <c r="N71" s="5"/>
    </row>
    <row r="72" spans="2:14" s="3" customFormat="1" ht="21.4" customHeight="1" x14ac:dyDescent="0.2">
      <c r="B72" s="44" t="s">
        <v>120</v>
      </c>
      <c r="C72" s="44"/>
      <c r="D72" s="44"/>
      <c r="E72" s="44"/>
      <c r="F72" s="45">
        <f>ROUND(I22+I27+I32+I37+I40+I41+I42+I43+I44+I45+I46+I47+I48+I49+I50+I51+I52+I53+I54+I55+I56+I57+I58+I59+I60+I61+I62+I63+I64+I65+I66+I67+I68+I70+I71,2)</f>
        <v>0</v>
      </c>
      <c r="G72" s="46"/>
      <c r="H72" s="46"/>
      <c r="I72" s="46"/>
      <c r="J72" s="46"/>
      <c r="K72" s="46"/>
      <c r="L72" s="46"/>
      <c r="M72" s="5"/>
      <c r="N72" s="5"/>
    </row>
    <row r="73" spans="2:14" s="3" customFormat="1" ht="21.4" customHeight="1" x14ac:dyDescent="0.2">
      <c r="B73" s="44" t="s">
        <v>121</v>
      </c>
      <c r="C73" s="44"/>
      <c r="D73" s="44"/>
      <c r="E73" s="44"/>
      <c r="F73" s="47">
        <f>ROUND(L22+L27+L32+L37+L40+L41+L42+L43+L44+L45+L46+L47+L48+L49+L50+L51+L52+L53+L54+L55+L56+L57+L58+L59+L60+L61+L62+L63+L64+L65+L66+L67+L68+L70+L71,2)</f>
        <v>0</v>
      </c>
      <c r="G73" s="48"/>
      <c r="H73" s="48"/>
      <c r="I73" s="48"/>
      <c r="J73" s="48"/>
      <c r="K73" s="48"/>
      <c r="L73" s="48"/>
      <c r="M73" s="5"/>
      <c r="N73" s="5"/>
    </row>
    <row r="74" spans="2:14" s="3" customFormat="1" ht="11.1" customHeight="1" x14ac:dyDescent="0.2"/>
    <row r="75" spans="2:14" s="3" customFormat="1" ht="51" customHeight="1" x14ac:dyDescent="0.2">
      <c r="B75" s="34" t="s">
        <v>138</v>
      </c>
      <c r="C75" s="34"/>
      <c r="D75" s="34"/>
      <c r="E75" s="34"/>
      <c r="F75" s="34"/>
      <c r="G75" s="34"/>
      <c r="H75" s="34"/>
      <c r="I75" s="34"/>
      <c r="J75" s="34"/>
      <c r="K75" s="34"/>
      <c r="L75" s="34"/>
      <c r="M75" s="17"/>
    </row>
    <row r="76" spans="2:14" s="3" customFormat="1" ht="79.5" customHeight="1" x14ac:dyDescent="0.2">
      <c r="B76" s="34" t="s">
        <v>139</v>
      </c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17"/>
    </row>
    <row r="77" spans="2:14" s="3" customFormat="1" ht="75" customHeight="1" x14ac:dyDescent="0.2">
      <c r="B77" s="33" t="s">
        <v>140</v>
      </c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16"/>
    </row>
    <row r="78" spans="2:14" s="3" customFormat="1" ht="37.9" customHeight="1" x14ac:dyDescent="0.2">
      <c r="B78" s="41" t="s">
        <v>122</v>
      </c>
      <c r="C78" s="41"/>
      <c r="D78" s="41"/>
      <c r="E78" s="41"/>
      <c r="F78" s="42" t="s">
        <v>123</v>
      </c>
      <c r="G78" s="42"/>
      <c r="H78" s="42"/>
      <c r="I78" s="42"/>
      <c r="J78" s="42"/>
      <c r="K78" s="42"/>
      <c r="L78" s="42"/>
    </row>
    <row r="79" spans="2:14" s="3" customFormat="1" ht="28.7" customHeight="1" x14ac:dyDescent="0.2">
      <c r="B79" s="38"/>
      <c r="C79" s="38"/>
      <c r="D79" s="38"/>
      <c r="E79" s="38"/>
      <c r="F79" s="38"/>
      <c r="G79" s="38"/>
      <c r="H79" s="38"/>
      <c r="I79" s="38"/>
      <c r="J79" s="38"/>
      <c r="K79" s="38"/>
      <c r="L79" s="38"/>
    </row>
    <row r="80" spans="2:14" s="3" customFormat="1" ht="28.7" customHeight="1" x14ac:dyDescent="0.2">
      <c r="B80" s="38"/>
      <c r="C80" s="38"/>
      <c r="D80" s="38"/>
      <c r="E80" s="38"/>
      <c r="F80" s="38"/>
      <c r="G80" s="38"/>
      <c r="H80" s="38"/>
      <c r="I80" s="38"/>
      <c r="J80" s="38"/>
      <c r="K80" s="38"/>
      <c r="L80" s="38"/>
    </row>
    <row r="81" spans="2:13" s="3" customFormat="1" ht="2.65" customHeight="1" x14ac:dyDescent="0.2"/>
    <row r="82" spans="2:13" s="3" customFormat="1" ht="152.25" customHeight="1" x14ac:dyDescent="0.2">
      <c r="B82" s="36" t="s">
        <v>190</v>
      </c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17"/>
    </row>
    <row r="83" spans="2:13" s="3" customFormat="1" ht="30" customHeight="1" x14ac:dyDescent="0.2">
      <c r="B83" s="43" t="s">
        <v>142</v>
      </c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18"/>
    </row>
    <row r="84" spans="2:13" s="3" customFormat="1" ht="51" customHeight="1" x14ac:dyDescent="0.2">
      <c r="B84" s="41" t="s">
        <v>124</v>
      </c>
      <c r="C84" s="41"/>
      <c r="D84" s="41"/>
      <c r="E84" s="41"/>
      <c r="F84" s="42" t="s">
        <v>125</v>
      </c>
      <c r="G84" s="42"/>
      <c r="H84" s="42"/>
      <c r="I84" s="42"/>
      <c r="J84" s="42"/>
      <c r="K84" s="42"/>
      <c r="L84" s="42"/>
    </row>
    <row r="85" spans="2:13" s="3" customFormat="1" ht="28.7" customHeight="1" x14ac:dyDescent="0.2">
      <c r="B85" s="38"/>
      <c r="C85" s="38"/>
      <c r="D85" s="38"/>
      <c r="E85" s="38"/>
      <c r="F85" s="38"/>
      <c r="G85" s="38"/>
      <c r="H85" s="38"/>
      <c r="I85" s="38"/>
      <c r="J85" s="38"/>
      <c r="K85" s="38"/>
      <c r="L85" s="38"/>
    </row>
    <row r="86" spans="2:13" s="3" customFormat="1" ht="28.7" customHeight="1" x14ac:dyDescent="0.2">
      <c r="B86" s="38"/>
      <c r="C86" s="38"/>
      <c r="D86" s="38"/>
      <c r="E86" s="38"/>
      <c r="F86" s="38"/>
      <c r="G86" s="38"/>
      <c r="H86" s="38"/>
      <c r="I86" s="38"/>
      <c r="J86" s="38"/>
      <c r="K86" s="38"/>
      <c r="L86" s="38"/>
    </row>
    <row r="87" spans="2:13" s="3" customFormat="1" ht="28.7" customHeight="1" x14ac:dyDescent="0.2">
      <c r="B87" s="38"/>
      <c r="C87" s="38"/>
      <c r="D87" s="38"/>
      <c r="E87" s="38"/>
      <c r="F87" s="38"/>
      <c r="G87" s="38"/>
      <c r="H87" s="38"/>
      <c r="I87" s="38"/>
      <c r="J87" s="38"/>
      <c r="K87" s="38"/>
      <c r="L87" s="38"/>
    </row>
    <row r="88" spans="2:13" s="3" customFormat="1" ht="28.7" customHeight="1" x14ac:dyDescent="0.2">
      <c r="B88" s="38"/>
      <c r="C88" s="38"/>
      <c r="D88" s="38"/>
      <c r="E88" s="38"/>
      <c r="F88" s="38"/>
      <c r="G88" s="38"/>
      <c r="H88" s="38"/>
      <c r="I88" s="38"/>
      <c r="J88" s="38"/>
      <c r="K88" s="38"/>
      <c r="L88" s="38"/>
    </row>
    <row r="89" spans="2:13" s="3" customFormat="1" ht="2.65" customHeight="1" x14ac:dyDescent="0.2"/>
    <row r="90" spans="2:13" s="3" customFormat="1" ht="116.25" customHeight="1" x14ac:dyDescent="0.2">
      <c r="B90" s="40" t="s">
        <v>191</v>
      </c>
      <c r="C90" s="34"/>
      <c r="D90" s="34"/>
      <c r="E90" s="34"/>
      <c r="F90" s="34"/>
      <c r="G90" s="34"/>
      <c r="H90" s="34"/>
      <c r="I90" s="34"/>
      <c r="J90" s="34"/>
      <c r="K90" s="34"/>
      <c r="L90" s="34"/>
      <c r="M90" s="17"/>
    </row>
    <row r="91" spans="2:13" s="3" customFormat="1" ht="43.5" customHeight="1" x14ac:dyDescent="0.2">
      <c r="B91" s="34" t="s">
        <v>144</v>
      </c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17"/>
    </row>
    <row r="92" spans="2:13" s="3" customFormat="1" ht="48.75" customHeight="1" x14ac:dyDescent="0.2">
      <c r="B92" s="33" t="s">
        <v>145</v>
      </c>
      <c r="C92" s="33"/>
      <c r="D92" s="33"/>
      <c r="E92" s="33"/>
      <c r="F92" s="33"/>
      <c r="G92" s="33"/>
      <c r="H92" s="33"/>
      <c r="I92" s="33"/>
      <c r="J92" s="33"/>
      <c r="K92" s="33"/>
      <c r="L92" s="33"/>
      <c r="M92" s="16"/>
    </row>
    <row r="93" spans="2:13" s="3" customFormat="1" ht="39" customHeight="1" x14ac:dyDescent="0.2">
      <c r="B93" s="33" t="s">
        <v>146</v>
      </c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16"/>
    </row>
    <row r="94" spans="2:13" s="3" customFormat="1" ht="94.5" customHeight="1" x14ac:dyDescent="0.2">
      <c r="B94" s="34" t="s">
        <v>147</v>
      </c>
      <c r="C94" s="34"/>
      <c r="D94" s="34"/>
      <c r="E94" s="34"/>
      <c r="F94" s="34"/>
      <c r="G94" s="34"/>
      <c r="H94" s="34"/>
      <c r="I94" s="34"/>
      <c r="J94" s="34"/>
      <c r="K94" s="34"/>
      <c r="L94" s="34"/>
      <c r="M94" s="17"/>
    </row>
    <row r="95" spans="2:13" s="3" customFormat="1" ht="23.25" customHeight="1" x14ac:dyDescent="0.2">
      <c r="B95" s="34" t="s">
        <v>148</v>
      </c>
      <c r="C95" s="34"/>
      <c r="D95" s="34"/>
      <c r="E95" s="34"/>
      <c r="F95" s="34"/>
      <c r="G95" s="34"/>
      <c r="H95" s="34"/>
      <c r="I95" s="34"/>
      <c r="J95" s="34"/>
      <c r="K95" s="34"/>
      <c r="L95" s="34"/>
      <c r="M95" s="34"/>
    </row>
    <row r="96" spans="2:13" s="3" customFormat="1" ht="17.25" customHeight="1" x14ac:dyDescent="0.2"/>
    <row r="97" spans="2:12" s="3" customFormat="1" ht="25.5" customHeight="1" x14ac:dyDescent="0.2">
      <c r="I97" s="39" t="s">
        <v>149</v>
      </c>
      <c r="J97" s="39"/>
    </row>
    <row r="98" spans="2:12" s="3" customFormat="1" ht="109.5" customHeight="1" x14ac:dyDescent="0.2">
      <c r="B98" s="33" t="s">
        <v>150</v>
      </c>
      <c r="C98" s="33"/>
      <c r="D98" s="33"/>
      <c r="E98" s="33"/>
      <c r="F98" s="33"/>
      <c r="G98" s="33"/>
      <c r="H98" s="33"/>
      <c r="I98" s="33"/>
      <c r="J98" s="33"/>
      <c r="K98" s="33"/>
      <c r="L98" s="33"/>
    </row>
    <row r="99" spans="2:12" s="3" customFormat="1" ht="28.7" customHeight="1" x14ac:dyDescent="0.2"/>
  </sheetData>
  <mergeCells count="53">
    <mergeCell ref="B6:E6"/>
    <mergeCell ref="B2:E2"/>
    <mergeCell ref="B3:D3"/>
    <mergeCell ref="B4:E4"/>
    <mergeCell ref="B5:D5"/>
    <mergeCell ref="B24:K24"/>
    <mergeCell ref="B29:K29"/>
    <mergeCell ref="B34:K34"/>
    <mergeCell ref="B7:D7"/>
    <mergeCell ref="B9:D10"/>
    <mergeCell ref="G10:M11"/>
    <mergeCell ref="E12:G12"/>
    <mergeCell ref="B13:I13"/>
    <mergeCell ref="B14:I14"/>
    <mergeCell ref="B15:I15"/>
    <mergeCell ref="B16:I16"/>
    <mergeCell ref="B17:L17"/>
    <mergeCell ref="B20:K20"/>
    <mergeCell ref="B18:L18"/>
    <mergeCell ref="B83:L83"/>
    <mergeCell ref="B72:E72"/>
    <mergeCell ref="F72:L72"/>
    <mergeCell ref="B73:E73"/>
    <mergeCell ref="F73:L73"/>
    <mergeCell ref="B78:E78"/>
    <mergeCell ref="F78:L78"/>
    <mergeCell ref="B79:E79"/>
    <mergeCell ref="F79:L79"/>
    <mergeCell ref="B80:E80"/>
    <mergeCell ref="F80:L80"/>
    <mergeCell ref="B93:L93"/>
    <mergeCell ref="B84:E84"/>
    <mergeCell ref="F84:L84"/>
    <mergeCell ref="B85:E85"/>
    <mergeCell ref="F85:L85"/>
    <mergeCell ref="B86:E86"/>
    <mergeCell ref="F86:L86"/>
    <mergeCell ref="B98:L98"/>
    <mergeCell ref="B94:L94"/>
    <mergeCell ref="I1:L1"/>
    <mergeCell ref="B75:L75"/>
    <mergeCell ref="B76:L76"/>
    <mergeCell ref="B77:L77"/>
    <mergeCell ref="B82:L82"/>
    <mergeCell ref="B87:E87"/>
    <mergeCell ref="F87:L87"/>
    <mergeCell ref="B88:E88"/>
    <mergeCell ref="F88:L88"/>
    <mergeCell ref="B95:M95"/>
    <mergeCell ref="I97:J97"/>
    <mergeCell ref="B90:L90"/>
    <mergeCell ref="B91:L91"/>
    <mergeCell ref="B92:L92"/>
  </mergeCells>
  <pageMargins left="0.31496062992125984" right="0.31496062992125984" top="0.35433070866141736" bottom="0.35433070866141736" header="0.31496062992125984" footer="0.31496062992125984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95"/>
  <sheetViews>
    <sheetView topLeftCell="A54" workbookViewId="0">
      <selection activeCell="B68" sqref="B68:B71"/>
    </sheetView>
  </sheetViews>
  <sheetFormatPr defaultRowHeight="11.25" x14ac:dyDescent="0.2"/>
  <cols>
    <col min="1" max="1" width="0.140625" style="4" customWidth="1"/>
    <col min="2" max="2" width="4.140625" style="4" customWidth="1"/>
    <col min="3" max="3" width="6.85546875" style="4" customWidth="1"/>
    <col min="4" max="4" width="10.28515625" style="4" customWidth="1"/>
    <col min="5" max="5" width="21.5703125" style="4" customWidth="1"/>
    <col min="6" max="6" width="5.42578125" style="4" customWidth="1"/>
    <col min="7" max="7" width="7.28515625" style="4" customWidth="1"/>
    <col min="8" max="8" width="7.5703125" style="4" customWidth="1"/>
    <col min="9" max="9" width="8.7109375" style="4" customWidth="1"/>
    <col min="10" max="10" width="6.85546875" style="4" customWidth="1"/>
    <col min="11" max="11" width="9.5703125" style="4" customWidth="1"/>
    <col min="12" max="12" width="9" style="4" customWidth="1"/>
    <col min="13" max="16384" width="9.140625" style="4"/>
  </cols>
  <sheetData>
    <row r="1" spans="2:12" s="20" customFormat="1" ht="17.100000000000001" customHeight="1" x14ac:dyDescent="0.2">
      <c r="I1" s="68" t="s">
        <v>126</v>
      </c>
      <c r="J1" s="68"/>
      <c r="K1" s="68"/>
      <c r="L1" s="68"/>
    </row>
    <row r="2" spans="2:12" s="20" customFormat="1" ht="28.7" customHeight="1" x14ac:dyDescent="0.2">
      <c r="B2" s="40"/>
      <c r="C2" s="40"/>
      <c r="D2" s="40"/>
      <c r="E2" s="40"/>
    </row>
    <row r="3" spans="2:12" s="20" customFormat="1" x14ac:dyDescent="0.2">
      <c r="B3" s="73"/>
      <c r="C3" s="73"/>
      <c r="D3" s="73"/>
    </row>
    <row r="4" spans="2:12" s="20" customFormat="1" ht="17.25" customHeight="1" x14ac:dyDescent="0.2">
      <c r="B4" s="40"/>
      <c r="C4" s="40"/>
      <c r="D4" s="40"/>
      <c r="E4" s="40"/>
    </row>
    <row r="5" spans="2:12" s="20" customFormat="1" x14ac:dyDescent="0.2">
      <c r="B5" s="73"/>
      <c r="C5" s="73"/>
      <c r="D5" s="73"/>
    </row>
    <row r="6" spans="2:12" s="20" customFormat="1" ht="28.7" customHeight="1" x14ac:dyDescent="0.2">
      <c r="B6" s="40"/>
      <c r="C6" s="40"/>
      <c r="D6" s="40"/>
      <c r="E6" s="40"/>
    </row>
    <row r="7" spans="2:12" s="20" customFormat="1" ht="5.25" customHeight="1" x14ac:dyDescent="0.2">
      <c r="B7" s="73"/>
      <c r="C7" s="73"/>
      <c r="D7" s="73"/>
    </row>
    <row r="8" spans="2:12" s="20" customFormat="1" x14ac:dyDescent="0.2"/>
    <row r="9" spans="2:12" s="20" customFormat="1" ht="6.95" customHeight="1" x14ac:dyDescent="0.2">
      <c r="B9" s="100" t="s">
        <v>127</v>
      </c>
      <c r="C9" s="100"/>
      <c r="D9" s="100"/>
    </row>
    <row r="10" spans="2:12" s="20" customFormat="1" ht="12.2" customHeight="1" x14ac:dyDescent="0.2">
      <c r="B10" s="100"/>
      <c r="C10" s="100"/>
      <c r="D10" s="100"/>
      <c r="G10" s="58" t="s">
        <v>128</v>
      </c>
      <c r="H10" s="58"/>
      <c r="I10" s="58"/>
      <c r="J10" s="58"/>
      <c r="K10" s="58"/>
      <c r="L10" s="58"/>
    </row>
    <row r="11" spans="2:12" s="20" customFormat="1" ht="7.9" customHeight="1" x14ac:dyDescent="0.2">
      <c r="G11" s="58"/>
      <c r="H11" s="58"/>
      <c r="I11" s="58"/>
      <c r="J11" s="58"/>
      <c r="K11" s="58"/>
      <c r="L11" s="58"/>
    </row>
    <row r="12" spans="2:12" s="20" customFormat="1" ht="24" customHeight="1" x14ac:dyDescent="0.2">
      <c r="E12" s="74" t="s">
        <v>129</v>
      </c>
      <c r="F12" s="74"/>
      <c r="G12" s="74"/>
    </row>
    <row r="13" spans="2:12" s="20" customFormat="1" ht="20.85" customHeight="1" x14ac:dyDescent="0.2">
      <c r="B13" s="82" t="s">
        <v>130</v>
      </c>
      <c r="C13" s="82"/>
      <c r="D13" s="82"/>
      <c r="E13" s="82"/>
      <c r="F13" s="82"/>
      <c r="G13" s="82"/>
      <c r="H13" s="82"/>
      <c r="I13" s="82"/>
    </row>
    <row r="14" spans="2:12" s="20" customFormat="1" ht="20.85" customHeight="1" x14ac:dyDescent="0.2">
      <c r="B14" s="82" t="s">
        <v>131</v>
      </c>
      <c r="C14" s="82"/>
      <c r="D14" s="82"/>
      <c r="E14" s="82"/>
      <c r="F14" s="82"/>
      <c r="G14" s="82"/>
      <c r="H14" s="82"/>
      <c r="I14" s="82"/>
    </row>
    <row r="15" spans="2:12" s="20" customFormat="1" ht="20.85" customHeight="1" x14ac:dyDescent="0.2">
      <c r="B15" s="82" t="s">
        <v>189</v>
      </c>
      <c r="C15" s="82"/>
      <c r="D15" s="82"/>
      <c r="E15" s="82"/>
      <c r="F15" s="82"/>
      <c r="G15" s="82"/>
      <c r="H15" s="82"/>
      <c r="I15" s="82"/>
    </row>
    <row r="16" spans="2:12" s="20" customFormat="1" ht="20.85" customHeight="1" x14ac:dyDescent="0.2">
      <c r="B16" s="82" t="s">
        <v>133</v>
      </c>
      <c r="C16" s="82"/>
      <c r="D16" s="82"/>
      <c r="E16" s="82"/>
      <c r="F16" s="82"/>
      <c r="G16" s="82"/>
      <c r="H16" s="82"/>
      <c r="I16" s="82"/>
    </row>
    <row r="17" spans="2:12" s="20" customFormat="1" ht="29.25" customHeight="1" x14ac:dyDescent="0.2">
      <c r="B17" s="83" t="s">
        <v>202</v>
      </c>
      <c r="C17" s="83"/>
      <c r="D17" s="83"/>
      <c r="E17" s="83"/>
      <c r="F17" s="83"/>
      <c r="G17" s="83"/>
      <c r="H17" s="83"/>
      <c r="I17" s="83"/>
      <c r="J17" s="83"/>
      <c r="K17" s="83"/>
      <c r="L17" s="83"/>
    </row>
    <row r="18" spans="2:12" s="20" customFormat="1" ht="33.75" customHeight="1" x14ac:dyDescent="0.2">
      <c r="B18" s="81" t="str">
        <f xml:space="preserve"> "1.  Za wykonanie przedmiotu zamówienia w tym Pakiecie oferujemy następujące wynagrodzenie brutto: " &amp; TEXT(F73,"#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18" s="56"/>
      <c r="D18" s="56"/>
      <c r="E18" s="56"/>
      <c r="F18" s="56"/>
      <c r="G18" s="56"/>
      <c r="H18" s="56"/>
      <c r="I18" s="56"/>
      <c r="J18" s="56"/>
      <c r="K18" s="56"/>
      <c r="L18" s="56"/>
    </row>
    <row r="19" spans="2:12" s="20" customFormat="1" ht="18.2" customHeight="1" x14ac:dyDescent="0.2">
      <c r="B19" s="49" t="s">
        <v>134</v>
      </c>
      <c r="C19" s="49"/>
      <c r="D19" s="49"/>
      <c r="E19" s="49"/>
      <c r="F19" s="49"/>
      <c r="G19" s="49"/>
      <c r="H19" s="49"/>
      <c r="I19" s="49"/>
      <c r="J19" s="49"/>
      <c r="K19" s="49"/>
    </row>
    <row r="20" spans="2:12" s="20" customFormat="1" ht="45.4" customHeight="1" x14ac:dyDescent="0.2">
      <c r="B20" s="6" t="s">
        <v>0</v>
      </c>
      <c r="C20" s="7" t="s">
        <v>1</v>
      </c>
      <c r="D20" s="6" t="s">
        <v>2</v>
      </c>
      <c r="E20" s="6" t="s">
        <v>3</v>
      </c>
      <c r="F20" s="6" t="s">
        <v>4</v>
      </c>
      <c r="G20" s="6" t="s">
        <v>5</v>
      </c>
      <c r="H20" s="6" t="s">
        <v>6</v>
      </c>
      <c r="I20" s="7" t="s">
        <v>7</v>
      </c>
      <c r="J20" s="6" t="s">
        <v>8</v>
      </c>
      <c r="K20" s="6" t="s">
        <v>9</v>
      </c>
      <c r="L20" s="7" t="s">
        <v>10</v>
      </c>
    </row>
    <row r="21" spans="2:12" s="20" customFormat="1" ht="19.7" customHeight="1" x14ac:dyDescent="0.2">
      <c r="B21" s="8">
        <v>1</v>
      </c>
      <c r="C21" s="9" t="s">
        <v>11</v>
      </c>
      <c r="D21" s="9" t="s">
        <v>12</v>
      </c>
      <c r="E21" s="10" t="s">
        <v>13</v>
      </c>
      <c r="F21" s="9" t="s">
        <v>14</v>
      </c>
      <c r="G21" s="11">
        <v>1690</v>
      </c>
      <c r="H21" s="12">
        <v>0</v>
      </c>
      <c r="I21" s="13">
        <f>ROUND(G21* H21,2)</f>
        <v>0</v>
      </c>
      <c r="J21" s="8">
        <v>8</v>
      </c>
      <c r="K21" s="13">
        <f>ROUND(I21* J21/100,2)</f>
        <v>0</v>
      </c>
      <c r="L21" s="13">
        <f>ROUND(I21+ K21,2)</f>
        <v>0</v>
      </c>
    </row>
    <row r="22" spans="2:12" s="20" customFormat="1" ht="3.2" customHeight="1" x14ac:dyDescent="0.2"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</row>
    <row r="23" spans="2:12" s="20" customFormat="1" ht="18.2" customHeight="1" x14ac:dyDescent="0.2">
      <c r="B23" s="49" t="s">
        <v>135</v>
      </c>
      <c r="C23" s="49"/>
      <c r="D23" s="49"/>
      <c r="E23" s="49"/>
      <c r="F23" s="49"/>
      <c r="G23" s="49"/>
      <c r="H23" s="49"/>
      <c r="I23" s="49"/>
      <c r="J23" s="49"/>
      <c r="K23" s="49"/>
      <c r="L23" s="5"/>
    </row>
    <row r="24" spans="2:12" s="20" customFormat="1" ht="5.25" customHeight="1" x14ac:dyDescent="0.2"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</row>
    <row r="25" spans="2:12" s="20" customFormat="1" ht="45.4" customHeight="1" x14ac:dyDescent="0.2">
      <c r="B25" s="6" t="s">
        <v>0</v>
      </c>
      <c r="C25" s="7" t="s">
        <v>1</v>
      </c>
      <c r="D25" s="6" t="s">
        <v>2</v>
      </c>
      <c r="E25" s="6" t="s">
        <v>3</v>
      </c>
      <c r="F25" s="6" t="s">
        <v>4</v>
      </c>
      <c r="G25" s="6" t="s">
        <v>5</v>
      </c>
      <c r="H25" s="6" t="s">
        <v>6</v>
      </c>
      <c r="I25" s="7" t="s">
        <v>7</v>
      </c>
      <c r="J25" s="6" t="s">
        <v>8</v>
      </c>
      <c r="K25" s="6" t="s">
        <v>9</v>
      </c>
      <c r="L25" s="7" t="s">
        <v>10</v>
      </c>
    </row>
    <row r="26" spans="2:12" s="20" customFormat="1" ht="19.7" customHeight="1" x14ac:dyDescent="0.2">
      <c r="B26" s="8">
        <v>2</v>
      </c>
      <c r="C26" s="9" t="s">
        <v>11</v>
      </c>
      <c r="D26" s="9" t="s">
        <v>12</v>
      </c>
      <c r="E26" s="10" t="s">
        <v>13</v>
      </c>
      <c r="F26" s="9" t="s">
        <v>14</v>
      </c>
      <c r="G26" s="11">
        <v>3351</v>
      </c>
      <c r="H26" s="12">
        <v>0</v>
      </c>
      <c r="I26" s="13">
        <f>ROUND(G26* H26,2)</f>
        <v>0</v>
      </c>
      <c r="J26" s="8">
        <v>8</v>
      </c>
      <c r="K26" s="13">
        <f>ROUND(I26* J26/100,2)</f>
        <v>0</v>
      </c>
      <c r="L26" s="13">
        <f>ROUND(I26+ K26,2)</f>
        <v>0</v>
      </c>
    </row>
    <row r="27" spans="2:12" s="20" customFormat="1" ht="3.2" customHeight="1" x14ac:dyDescent="0.2"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</row>
    <row r="28" spans="2:12" s="20" customFormat="1" ht="18.2" customHeight="1" x14ac:dyDescent="0.2">
      <c r="B28" s="49" t="s">
        <v>136</v>
      </c>
      <c r="C28" s="49"/>
      <c r="D28" s="49"/>
      <c r="E28" s="49"/>
      <c r="F28" s="49"/>
      <c r="G28" s="49"/>
      <c r="H28" s="49"/>
      <c r="I28" s="49"/>
      <c r="J28" s="49"/>
      <c r="K28" s="49"/>
      <c r="L28" s="5"/>
    </row>
    <row r="29" spans="2:12" s="20" customFormat="1" ht="5.25" customHeight="1" x14ac:dyDescent="0.2"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</row>
    <row r="30" spans="2:12" s="20" customFormat="1" ht="45.4" customHeight="1" x14ac:dyDescent="0.2">
      <c r="B30" s="6" t="s">
        <v>0</v>
      </c>
      <c r="C30" s="7" t="s">
        <v>1</v>
      </c>
      <c r="D30" s="6" t="s">
        <v>2</v>
      </c>
      <c r="E30" s="6" t="s">
        <v>3</v>
      </c>
      <c r="F30" s="6" t="s">
        <v>4</v>
      </c>
      <c r="G30" s="6" t="s">
        <v>5</v>
      </c>
      <c r="H30" s="6" t="s">
        <v>6</v>
      </c>
      <c r="I30" s="7" t="s">
        <v>7</v>
      </c>
      <c r="J30" s="6" t="s">
        <v>8</v>
      </c>
      <c r="K30" s="6" t="s">
        <v>9</v>
      </c>
      <c r="L30" s="7" t="s">
        <v>10</v>
      </c>
    </row>
    <row r="31" spans="2:12" s="20" customFormat="1" ht="19.7" customHeight="1" x14ac:dyDescent="0.2">
      <c r="B31" s="8">
        <v>3</v>
      </c>
      <c r="C31" s="9" t="s">
        <v>15</v>
      </c>
      <c r="D31" s="9" t="s">
        <v>16</v>
      </c>
      <c r="E31" s="10" t="s">
        <v>17</v>
      </c>
      <c r="F31" s="9" t="s">
        <v>14</v>
      </c>
      <c r="G31" s="11">
        <v>562</v>
      </c>
      <c r="H31" s="12">
        <v>0</v>
      </c>
      <c r="I31" s="13">
        <f>ROUND(G31* H31,2)</f>
        <v>0</v>
      </c>
      <c r="J31" s="8">
        <v>8</v>
      </c>
      <c r="K31" s="13">
        <f>ROUND(I31* J31/100,2)</f>
        <v>0</v>
      </c>
      <c r="L31" s="13">
        <f>ROUND(I31+ K31,2)</f>
        <v>0</v>
      </c>
    </row>
    <row r="32" spans="2:12" s="20" customFormat="1" ht="3.2" customHeight="1" x14ac:dyDescent="0.2"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</row>
    <row r="33" spans="2:12" s="20" customFormat="1" ht="18.2" customHeight="1" x14ac:dyDescent="0.2">
      <c r="B33" s="49" t="s">
        <v>137</v>
      </c>
      <c r="C33" s="49"/>
      <c r="D33" s="49"/>
      <c r="E33" s="49"/>
      <c r="F33" s="49"/>
      <c r="G33" s="49"/>
      <c r="H33" s="49"/>
      <c r="I33" s="49"/>
      <c r="J33" s="49"/>
      <c r="K33" s="49"/>
      <c r="L33" s="5"/>
    </row>
    <row r="34" spans="2:12" s="20" customFormat="1" ht="5.25" customHeight="1" x14ac:dyDescent="0.2"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</row>
    <row r="35" spans="2:12" s="20" customFormat="1" ht="45.4" customHeight="1" x14ac:dyDescent="0.2">
      <c r="B35" s="6" t="s">
        <v>0</v>
      </c>
      <c r="C35" s="7" t="s">
        <v>1</v>
      </c>
      <c r="D35" s="6" t="s">
        <v>2</v>
      </c>
      <c r="E35" s="6" t="s">
        <v>3</v>
      </c>
      <c r="F35" s="6" t="s">
        <v>4</v>
      </c>
      <c r="G35" s="6" t="s">
        <v>5</v>
      </c>
      <c r="H35" s="6" t="s">
        <v>6</v>
      </c>
      <c r="I35" s="7" t="s">
        <v>7</v>
      </c>
      <c r="J35" s="6" t="s">
        <v>8</v>
      </c>
      <c r="K35" s="6" t="s">
        <v>9</v>
      </c>
      <c r="L35" s="7" t="s">
        <v>10</v>
      </c>
    </row>
    <row r="36" spans="2:12" s="20" customFormat="1" ht="19.7" customHeight="1" x14ac:dyDescent="0.2">
      <c r="B36" s="8">
        <v>4</v>
      </c>
      <c r="C36" s="9" t="s">
        <v>11</v>
      </c>
      <c r="D36" s="9" t="s">
        <v>12</v>
      </c>
      <c r="E36" s="10" t="s">
        <v>13</v>
      </c>
      <c r="F36" s="9" t="s">
        <v>14</v>
      </c>
      <c r="G36" s="11">
        <v>1797</v>
      </c>
      <c r="H36" s="12">
        <v>0</v>
      </c>
      <c r="I36" s="13">
        <f>ROUND(G36* H36,2)</f>
        <v>0</v>
      </c>
      <c r="J36" s="8">
        <v>8</v>
      </c>
      <c r="K36" s="13">
        <f>ROUND(I36* J36/100,2)</f>
        <v>0</v>
      </c>
      <c r="L36" s="13">
        <f>ROUND(I36+ K36,2)</f>
        <v>0</v>
      </c>
    </row>
    <row r="37" spans="2:12" s="20" customFormat="1" ht="9" customHeight="1" x14ac:dyDescent="0.2"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</row>
    <row r="38" spans="2:12" s="20" customFormat="1" ht="45.4" customHeight="1" x14ac:dyDescent="0.2">
      <c r="B38" s="6" t="s">
        <v>0</v>
      </c>
      <c r="C38" s="7" t="s">
        <v>1</v>
      </c>
      <c r="D38" s="6" t="s">
        <v>2</v>
      </c>
      <c r="E38" s="6" t="s">
        <v>3</v>
      </c>
      <c r="F38" s="6" t="s">
        <v>4</v>
      </c>
      <c r="G38" s="6" t="s">
        <v>5</v>
      </c>
      <c r="H38" s="6" t="s">
        <v>6</v>
      </c>
      <c r="I38" s="7" t="s">
        <v>7</v>
      </c>
      <c r="J38" s="6" t="s">
        <v>8</v>
      </c>
      <c r="K38" s="6" t="s">
        <v>9</v>
      </c>
      <c r="L38" s="7" t="s">
        <v>10</v>
      </c>
    </row>
    <row r="39" spans="2:12" s="20" customFormat="1" ht="19.7" customHeight="1" x14ac:dyDescent="0.2">
      <c r="B39" s="8">
        <v>5</v>
      </c>
      <c r="C39" s="9" t="s">
        <v>18</v>
      </c>
      <c r="D39" s="9" t="s">
        <v>19</v>
      </c>
      <c r="E39" s="10" t="s">
        <v>20</v>
      </c>
      <c r="F39" s="9" t="s">
        <v>21</v>
      </c>
      <c r="G39" s="11">
        <v>400</v>
      </c>
      <c r="H39" s="12">
        <v>0</v>
      </c>
      <c r="I39" s="13">
        <f t="shared" ref="I39:I71" si="0">ROUND(G39* H39,2)</f>
        <v>0</v>
      </c>
      <c r="J39" s="8">
        <v>8</v>
      </c>
      <c r="K39" s="13">
        <f t="shared" ref="K39:K71" si="1">ROUND(I39* J39/100,2)</f>
        <v>0</v>
      </c>
      <c r="L39" s="13">
        <f t="shared" ref="L39:L71" si="2">ROUND(I39+ K39,2)</f>
        <v>0</v>
      </c>
    </row>
    <row r="40" spans="2:12" s="20" customFormat="1" ht="19.7" customHeight="1" x14ac:dyDescent="0.2">
      <c r="B40" s="8">
        <v>6</v>
      </c>
      <c r="C40" s="9" t="s">
        <v>22</v>
      </c>
      <c r="D40" s="9" t="s">
        <v>23</v>
      </c>
      <c r="E40" s="10" t="s">
        <v>24</v>
      </c>
      <c r="F40" s="9" t="s">
        <v>21</v>
      </c>
      <c r="G40" s="11">
        <v>1050</v>
      </c>
      <c r="H40" s="12">
        <v>0</v>
      </c>
      <c r="I40" s="13">
        <f t="shared" si="0"/>
        <v>0</v>
      </c>
      <c r="J40" s="8">
        <v>8</v>
      </c>
      <c r="K40" s="13">
        <f t="shared" si="1"/>
        <v>0</v>
      </c>
      <c r="L40" s="13">
        <f t="shared" si="2"/>
        <v>0</v>
      </c>
    </row>
    <row r="41" spans="2:12" s="20" customFormat="1" ht="66.75" customHeight="1" x14ac:dyDescent="0.2">
      <c r="B41" s="8">
        <v>7</v>
      </c>
      <c r="C41" s="9" t="s">
        <v>25</v>
      </c>
      <c r="D41" s="9" t="s">
        <v>26</v>
      </c>
      <c r="E41" s="10" t="s">
        <v>27</v>
      </c>
      <c r="F41" s="9" t="s">
        <v>28</v>
      </c>
      <c r="G41" s="11">
        <v>0.95</v>
      </c>
      <c r="H41" s="12">
        <v>0</v>
      </c>
      <c r="I41" s="13">
        <f t="shared" si="0"/>
        <v>0</v>
      </c>
      <c r="J41" s="8">
        <v>8</v>
      </c>
      <c r="K41" s="13">
        <f t="shared" si="1"/>
        <v>0</v>
      </c>
      <c r="L41" s="13">
        <f t="shared" si="2"/>
        <v>0</v>
      </c>
    </row>
    <row r="42" spans="2:12" s="20" customFormat="1" ht="19.7" customHeight="1" x14ac:dyDescent="0.2">
      <c r="B42" s="8">
        <v>8</v>
      </c>
      <c r="C42" s="9" t="s">
        <v>29</v>
      </c>
      <c r="D42" s="9" t="s">
        <v>30</v>
      </c>
      <c r="E42" s="10" t="s">
        <v>31</v>
      </c>
      <c r="F42" s="9" t="s">
        <v>32</v>
      </c>
      <c r="G42" s="11">
        <v>10.050000000000001</v>
      </c>
      <c r="H42" s="12">
        <v>0</v>
      </c>
      <c r="I42" s="13">
        <f t="shared" si="0"/>
        <v>0</v>
      </c>
      <c r="J42" s="8">
        <v>8</v>
      </c>
      <c r="K42" s="13">
        <f t="shared" si="1"/>
        <v>0</v>
      </c>
      <c r="L42" s="13">
        <f t="shared" si="2"/>
        <v>0</v>
      </c>
    </row>
    <row r="43" spans="2:12" s="20" customFormat="1" ht="19.7" customHeight="1" x14ac:dyDescent="0.2">
      <c r="B43" s="8">
        <v>9</v>
      </c>
      <c r="C43" s="9" t="s">
        <v>33</v>
      </c>
      <c r="D43" s="9" t="s">
        <v>34</v>
      </c>
      <c r="E43" s="10" t="s">
        <v>35</v>
      </c>
      <c r="F43" s="9" t="s">
        <v>32</v>
      </c>
      <c r="G43" s="11">
        <v>9.4499999999999993</v>
      </c>
      <c r="H43" s="12">
        <v>0</v>
      </c>
      <c r="I43" s="13">
        <f t="shared" si="0"/>
        <v>0</v>
      </c>
      <c r="J43" s="8">
        <v>8</v>
      </c>
      <c r="K43" s="13">
        <f t="shared" si="1"/>
        <v>0</v>
      </c>
      <c r="L43" s="13">
        <f t="shared" si="2"/>
        <v>0</v>
      </c>
    </row>
    <row r="44" spans="2:12" s="20" customFormat="1" ht="28.7" customHeight="1" x14ac:dyDescent="0.2">
      <c r="B44" s="8">
        <v>10</v>
      </c>
      <c r="C44" s="9" t="s">
        <v>36</v>
      </c>
      <c r="D44" s="9" t="s">
        <v>37</v>
      </c>
      <c r="E44" s="10" t="s">
        <v>38</v>
      </c>
      <c r="F44" s="9" t="s">
        <v>32</v>
      </c>
      <c r="G44" s="11">
        <v>0.6</v>
      </c>
      <c r="H44" s="12">
        <v>0</v>
      </c>
      <c r="I44" s="13">
        <f t="shared" si="0"/>
        <v>0</v>
      </c>
      <c r="J44" s="8">
        <v>8</v>
      </c>
      <c r="K44" s="13">
        <f t="shared" si="1"/>
        <v>0</v>
      </c>
      <c r="L44" s="13">
        <f t="shared" si="2"/>
        <v>0</v>
      </c>
    </row>
    <row r="45" spans="2:12" s="20" customFormat="1" ht="19.7" customHeight="1" x14ac:dyDescent="0.2">
      <c r="B45" s="8">
        <v>11</v>
      </c>
      <c r="C45" s="9" t="s">
        <v>39</v>
      </c>
      <c r="D45" s="9" t="s">
        <v>40</v>
      </c>
      <c r="E45" s="10" t="s">
        <v>41</v>
      </c>
      <c r="F45" s="9" t="s">
        <v>32</v>
      </c>
      <c r="G45" s="11">
        <v>10.050000000000001</v>
      </c>
      <c r="H45" s="12">
        <v>0</v>
      </c>
      <c r="I45" s="13">
        <f t="shared" si="0"/>
        <v>0</v>
      </c>
      <c r="J45" s="8">
        <v>23</v>
      </c>
      <c r="K45" s="13">
        <f t="shared" si="1"/>
        <v>0</v>
      </c>
      <c r="L45" s="13">
        <f t="shared" si="2"/>
        <v>0</v>
      </c>
    </row>
    <row r="46" spans="2:12" s="20" customFormat="1" ht="28.7" customHeight="1" x14ac:dyDescent="0.2">
      <c r="B46" s="8">
        <v>12</v>
      </c>
      <c r="C46" s="9" t="s">
        <v>42</v>
      </c>
      <c r="D46" s="9" t="s">
        <v>43</v>
      </c>
      <c r="E46" s="10" t="s">
        <v>44</v>
      </c>
      <c r="F46" s="9" t="s">
        <v>28</v>
      </c>
      <c r="G46" s="11">
        <v>6.25</v>
      </c>
      <c r="H46" s="12">
        <v>0</v>
      </c>
      <c r="I46" s="13">
        <f t="shared" si="0"/>
        <v>0</v>
      </c>
      <c r="J46" s="8">
        <v>8</v>
      </c>
      <c r="K46" s="13">
        <f t="shared" si="1"/>
        <v>0</v>
      </c>
      <c r="L46" s="13">
        <f t="shared" si="2"/>
        <v>0</v>
      </c>
    </row>
    <row r="47" spans="2:12" s="20" customFormat="1" ht="28.7" customHeight="1" x14ac:dyDescent="0.2">
      <c r="B47" s="8">
        <v>13</v>
      </c>
      <c r="C47" s="9" t="s">
        <v>45</v>
      </c>
      <c r="D47" s="9" t="s">
        <v>46</v>
      </c>
      <c r="E47" s="10" t="s">
        <v>47</v>
      </c>
      <c r="F47" s="9" t="s">
        <v>28</v>
      </c>
      <c r="G47" s="11">
        <v>30.34</v>
      </c>
      <c r="H47" s="12">
        <v>0</v>
      </c>
      <c r="I47" s="13">
        <f t="shared" si="0"/>
        <v>0</v>
      </c>
      <c r="J47" s="8">
        <v>8</v>
      </c>
      <c r="K47" s="13">
        <f t="shared" si="1"/>
        <v>0</v>
      </c>
      <c r="L47" s="13">
        <f t="shared" si="2"/>
        <v>0</v>
      </c>
    </row>
    <row r="48" spans="2:12" s="20" customFormat="1" ht="28.7" customHeight="1" x14ac:dyDescent="0.2">
      <c r="B48" s="8">
        <v>14</v>
      </c>
      <c r="C48" s="9" t="s">
        <v>48</v>
      </c>
      <c r="D48" s="9" t="s">
        <v>49</v>
      </c>
      <c r="E48" s="10" t="s">
        <v>50</v>
      </c>
      <c r="F48" s="9" t="s">
        <v>28</v>
      </c>
      <c r="G48" s="11">
        <v>6.68</v>
      </c>
      <c r="H48" s="12">
        <v>0</v>
      </c>
      <c r="I48" s="13">
        <f t="shared" si="0"/>
        <v>0</v>
      </c>
      <c r="J48" s="8">
        <v>8</v>
      </c>
      <c r="K48" s="13">
        <f t="shared" si="1"/>
        <v>0</v>
      </c>
      <c r="L48" s="13">
        <f t="shared" si="2"/>
        <v>0</v>
      </c>
    </row>
    <row r="49" spans="2:12" s="20" customFormat="1" ht="19.7" customHeight="1" x14ac:dyDescent="0.2">
      <c r="B49" s="8">
        <v>15</v>
      </c>
      <c r="C49" s="9" t="s">
        <v>51</v>
      </c>
      <c r="D49" s="9" t="s">
        <v>52</v>
      </c>
      <c r="E49" s="10" t="s">
        <v>53</v>
      </c>
      <c r="F49" s="9" t="s">
        <v>28</v>
      </c>
      <c r="G49" s="11">
        <v>19.559999999999999</v>
      </c>
      <c r="H49" s="12">
        <v>0</v>
      </c>
      <c r="I49" s="13">
        <f t="shared" si="0"/>
        <v>0</v>
      </c>
      <c r="J49" s="8">
        <v>8</v>
      </c>
      <c r="K49" s="13">
        <f t="shared" si="1"/>
        <v>0</v>
      </c>
      <c r="L49" s="13">
        <f t="shared" si="2"/>
        <v>0</v>
      </c>
    </row>
    <row r="50" spans="2:12" s="20" customFormat="1" ht="19.7" customHeight="1" x14ac:dyDescent="0.2">
      <c r="B50" s="8">
        <v>16</v>
      </c>
      <c r="C50" s="9" t="s">
        <v>54</v>
      </c>
      <c r="D50" s="9" t="s">
        <v>55</v>
      </c>
      <c r="E50" s="10" t="s">
        <v>56</v>
      </c>
      <c r="F50" s="9" t="s">
        <v>28</v>
      </c>
      <c r="G50" s="11">
        <v>35.29</v>
      </c>
      <c r="H50" s="12">
        <v>0</v>
      </c>
      <c r="I50" s="13">
        <f t="shared" si="0"/>
        <v>0</v>
      </c>
      <c r="J50" s="8">
        <v>8</v>
      </c>
      <c r="K50" s="13">
        <f t="shared" si="1"/>
        <v>0</v>
      </c>
      <c r="L50" s="13">
        <f t="shared" si="2"/>
        <v>0</v>
      </c>
    </row>
    <row r="51" spans="2:12" s="20" customFormat="1" ht="28.7" customHeight="1" x14ac:dyDescent="0.2">
      <c r="B51" s="8">
        <v>17</v>
      </c>
      <c r="C51" s="9" t="s">
        <v>57</v>
      </c>
      <c r="D51" s="9" t="s">
        <v>58</v>
      </c>
      <c r="E51" s="10" t="s">
        <v>59</v>
      </c>
      <c r="F51" s="9" t="s">
        <v>28</v>
      </c>
      <c r="G51" s="11">
        <v>35.229999999999997</v>
      </c>
      <c r="H51" s="12">
        <v>0</v>
      </c>
      <c r="I51" s="13">
        <f t="shared" si="0"/>
        <v>0</v>
      </c>
      <c r="J51" s="8">
        <v>8</v>
      </c>
      <c r="K51" s="13">
        <f t="shared" si="1"/>
        <v>0</v>
      </c>
      <c r="L51" s="13">
        <f t="shared" si="2"/>
        <v>0</v>
      </c>
    </row>
    <row r="52" spans="2:12" s="20" customFormat="1" ht="28.7" customHeight="1" x14ac:dyDescent="0.2">
      <c r="B52" s="8">
        <v>18</v>
      </c>
      <c r="C52" s="9" t="s">
        <v>60</v>
      </c>
      <c r="D52" s="9" t="s">
        <v>61</v>
      </c>
      <c r="E52" s="10" t="s">
        <v>62</v>
      </c>
      <c r="F52" s="9" t="s">
        <v>32</v>
      </c>
      <c r="G52" s="11">
        <v>1.65</v>
      </c>
      <c r="H52" s="12">
        <v>0</v>
      </c>
      <c r="I52" s="13">
        <f t="shared" si="0"/>
        <v>0</v>
      </c>
      <c r="J52" s="8">
        <v>8</v>
      </c>
      <c r="K52" s="13">
        <f t="shared" si="1"/>
        <v>0</v>
      </c>
      <c r="L52" s="13">
        <f t="shared" si="2"/>
        <v>0</v>
      </c>
    </row>
    <row r="53" spans="2:12" s="20" customFormat="1" ht="19.7" customHeight="1" x14ac:dyDescent="0.2">
      <c r="B53" s="8">
        <v>19</v>
      </c>
      <c r="C53" s="9" t="s">
        <v>63</v>
      </c>
      <c r="D53" s="9" t="s">
        <v>64</v>
      </c>
      <c r="E53" s="10" t="s">
        <v>65</v>
      </c>
      <c r="F53" s="9" t="s">
        <v>66</v>
      </c>
      <c r="G53" s="11">
        <v>60</v>
      </c>
      <c r="H53" s="12">
        <v>0</v>
      </c>
      <c r="I53" s="13">
        <f t="shared" si="0"/>
        <v>0</v>
      </c>
      <c r="J53" s="8">
        <v>8</v>
      </c>
      <c r="K53" s="13">
        <f t="shared" si="1"/>
        <v>0</v>
      </c>
      <c r="L53" s="13">
        <f t="shared" si="2"/>
        <v>0</v>
      </c>
    </row>
    <row r="54" spans="2:12" s="20" customFormat="1" ht="19.7" customHeight="1" x14ac:dyDescent="0.2">
      <c r="B54" s="8">
        <v>20</v>
      </c>
      <c r="C54" s="9" t="s">
        <v>67</v>
      </c>
      <c r="D54" s="9" t="s">
        <v>68</v>
      </c>
      <c r="E54" s="10" t="s">
        <v>69</v>
      </c>
      <c r="F54" s="9" t="s">
        <v>14</v>
      </c>
      <c r="G54" s="11">
        <v>39</v>
      </c>
      <c r="H54" s="12">
        <v>0</v>
      </c>
      <c r="I54" s="13">
        <f t="shared" si="0"/>
        <v>0</v>
      </c>
      <c r="J54" s="8">
        <v>8</v>
      </c>
      <c r="K54" s="13">
        <f t="shared" si="1"/>
        <v>0</v>
      </c>
      <c r="L54" s="13">
        <f t="shared" si="2"/>
        <v>0</v>
      </c>
    </row>
    <row r="55" spans="2:12" s="20" customFormat="1" ht="28.7" customHeight="1" x14ac:dyDescent="0.2">
      <c r="B55" s="8">
        <v>21</v>
      </c>
      <c r="C55" s="9" t="s">
        <v>70</v>
      </c>
      <c r="D55" s="9" t="s">
        <v>71</v>
      </c>
      <c r="E55" s="10" t="s">
        <v>72</v>
      </c>
      <c r="F55" s="9" t="s">
        <v>66</v>
      </c>
      <c r="G55" s="11">
        <v>160</v>
      </c>
      <c r="H55" s="12">
        <v>0</v>
      </c>
      <c r="I55" s="13">
        <f t="shared" si="0"/>
        <v>0</v>
      </c>
      <c r="J55" s="8">
        <v>8</v>
      </c>
      <c r="K55" s="13">
        <f t="shared" si="1"/>
        <v>0</v>
      </c>
      <c r="L55" s="13">
        <f t="shared" si="2"/>
        <v>0</v>
      </c>
    </row>
    <row r="56" spans="2:12" s="20" customFormat="1" ht="19.7" customHeight="1" x14ac:dyDescent="0.2">
      <c r="B56" s="8">
        <v>22</v>
      </c>
      <c r="C56" s="9" t="s">
        <v>73</v>
      </c>
      <c r="D56" s="9" t="s">
        <v>74</v>
      </c>
      <c r="E56" s="10" t="s">
        <v>75</v>
      </c>
      <c r="F56" s="9" t="s">
        <v>66</v>
      </c>
      <c r="G56" s="11">
        <v>15</v>
      </c>
      <c r="H56" s="12">
        <v>0</v>
      </c>
      <c r="I56" s="13">
        <f t="shared" si="0"/>
        <v>0</v>
      </c>
      <c r="J56" s="8">
        <v>8</v>
      </c>
      <c r="K56" s="13">
        <f t="shared" si="1"/>
        <v>0</v>
      </c>
      <c r="L56" s="13">
        <f t="shared" si="2"/>
        <v>0</v>
      </c>
    </row>
    <row r="57" spans="2:12" s="20" customFormat="1" ht="28.7" customHeight="1" x14ac:dyDescent="0.2">
      <c r="B57" s="8">
        <v>23</v>
      </c>
      <c r="C57" s="9" t="s">
        <v>76</v>
      </c>
      <c r="D57" s="9" t="s">
        <v>77</v>
      </c>
      <c r="E57" s="10" t="s">
        <v>78</v>
      </c>
      <c r="F57" s="9" t="s">
        <v>79</v>
      </c>
      <c r="G57" s="11">
        <v>0.5</v>
      </c>
      <c r="H57" s="12">
        <v>0</v>
      </c>
      <c r="I57" s="13">
        <f t="shared" si="0"/>
        <v>0</v>
      </c>
      <c r="J57" s="8">
        <v>23</v>
      </c>
      <c r="K57" s="13">
        <f t="shared" si="1"/>
        <v>0</v>
      </c>
      <c r="L57" s="13">
        <f t="shared" si="2"/>
        <v>0</v>
      </c>
    </row>
    <row r="58" spans="2:12" s="20" customFormat="1" ht="19.7" customHeight="1" x14ac:dyDescent="0.2">
      <c r="B58" s="8">
        <v>24</v>
      </c>
      <c r="C58" s="9" t="s">
        <v>80</v>
      </c>
      <c r="D58" s="9" t="s">
        <v>81</v>
      </c>
      <c r="E58" s="10" t="s">
        <v>82</v>
      </c>
      <c r="F58" s="9" t="s">
        <v>66</v>
      </c>
      <c r="G58" s="11">
        <v>162</v>
      </c>
      <c r="H58" s="12">
        <v>0</v>
      </c>
      <c r="I58" s="13">
        <f t="shared" si="0"/>
        <v>0</v>
      </c>
      <c r="J58" s="8">
        <v>23</v>
      </c>
      <c r="K58" s="13">
        <f t="shared" si="1"/>
        <v>0</v>
      </c>
      <c r="L58" s="13">
        <f t="shared" si="2"/>
        <v>0</v>
      </c>
    </row>
    <row r="59" spans="2:12" s="20" customFormat="1" ht="19.7" customHeight="1" x14ac:dyDescent="0.2">
      <c r="B59" s="8">
        <v>25</v>
      </c>
      <c r="C59" s="9" t="s">
        <v>83</v>
      </c>
      <c r="D59" s="9" t="s">
        <v>84</v>
      </c>
      <c r="E59" s="10" t="s">
        <v>85</v>
      </c>
      <c r="F59" s="9" t="s">
        <v>79</v>
      </c>
      <c r="G59" s="11">
        <v>0.5</v>
      </c>
      <c r="H59" s="12">
        <v>0</v>
      </c>
      <c r="I59" s="13">
        <f t="shared" si="0"/>
        <v>0</v>
      </c>
      <c r="J59" s="8">
        <v>23</v>
      </c>
      <c r="K59" s="13">
        <f t="shared" si="1"/>
        <v>0</v>
      </c>
      <c r="L59" s="13">
        <f t="shared" si="2"/>
        <v>0</v>
      </c>
    </row>
    <row r="60" spans="2:12" s="20" customFormat="1" ht="19.7" customHeight="1" x14ac:dyDescent="0.2">
      <c r="B60" s="8">
        <v>26</v>
      </c>
      <c r="C60" s="9" t="s">
        <v>86</v>
      </c>
      <c r="D60" s="9" t="s">
        <v>87</v>
      </c>
      <c r="E60" s="10" t="s">
        <v>88</v>
      </c>
      <c r="F60" s="9" t="s">
        <v>89</v>
      </c>
      <c r="G60" s="11">
        <v>310.54000000000002</v>
      </c>
      <c r="H60" s="12">
        <v>0</v>
      </c>
      <c r="I60" s="13">
        <f t="shared" si="0"/>
        <v>0</v>
      </c>
      <c r="J60" s="8">
        <v>23</v>
      </c>
      <c r="K60" s="13">
        <f t="shared" si="1"/>
        <v>0</v>
      </c>
      <c r="L60" s="13">
        <f t="shared" si="2"/>
        <v>0</v>
      </c>
    </row>
    <row r="61" spans="2:12" s="20" customFormat="1" ht="19.7" customHeight="1" x14ac:dyDescent="0.2">
      <c r="B61" s="8">
        <v>27</v>
      </c>
      <c r="C61" s="9" t="s">
        <v>90</v>
      </c>
      <c r="D61" s="9" t="s">
        <v>91</v>
      </c>
      <c r="E61" s="10" t="s">
        <v>92</v>
      </c>
      <c r="F61" s="9" t="s">
        <v>93</v>
      </c>
      <c r="G61" s="11">
        <v>500</v>
      </c>
      <c r="H61" s="12">
        <v>0</v>
      </c>
      <c r="I61" s="13">
        <f t="shared" si="0"/>
        <v>0</v>
      </c>
      <c r="J61" s="8">
        <v>8</v>
      </c>
      <c r="K61" s="13">
        <f t="shared" si="1"/>
        <v>0</v>
      </c>
      <c r="L61" s="13">
        <f t="shared" si="2"/>
        <v>0</v>
      </c>
    </row>
    <row r="62" spans="2:12" s="20" customFormat="1" ht="28.7" customHeight="1" x14ac:dyDescent="0.2">
      <c r="B62" s="8">
        <v>28</v>
      </c>
      <c r="C62" s="9" t="s">
        <v>94</v>
      </c>
      <c r="D62" s="9" t="s">
        <v>95</v>
      </c>
      <c r="E62" s="10" t="s">
        <v>96</v>
      </c>
      <c r="F62" s="9" t="s">
        <v>93</v>
      </c>
      <c r="G62" s="11">
        <v>1450</v>
      </c>
      <c r="H62" s="12">
        <v>0</v>
      </c>
      <c r="I62" s="13">
        <f t="shared" si="0"/>
        <v>0</v>
      </c>
      <c r="J62" s="8">
        <v>8</v>
      </c>
      <c r="K62" s="13">
        <f t="shared" si="1"/>
        <v>0</v>
      </c>
      <c r="L62" s="13">
        <f t="shared" si="2"/>
        <v>0</v>
      </c>
    </row>
    <row r="63" spans="2:12" s="20" customFormat="1" ht="28.7" customHeight="1" x14ac:dyDescent="0.2">
      <c r="B63" s="8">
        <v>29</v>
      </c>
      <c r="C63" s="9" t="s">
        <v>97</v>
      </c>
      <c r="D63" s="9" t="s">
        <v>98</v>
      </c>
      <c r="E63" s="10" t="s">
        <v>99</v>
      </c>
      <c r="F63" s="9" t="s">
        <v>14</v>
      </c>
      <c r="G63" s="11">
        <v>10</v>
      </c>
      <c r="H63" s="12">
        <v>0</v>
      </c>
      <c r="I63" s="13">
        <f t="shared" si="0"/>
        <v>0</v>
      </c>
      <c r="J63" s="8">
        <v>8</v>
      </c>
      <c r="K63" s="13">
        <f t="shared" si="1"/>
        <v>0</v>
      </c>
      <c r="L63" s="13">
        <f t="shared" si="2"/>
        <v>0</v>
      </c>
    </row>
    <row r="64" spans="2:12" s="20" customFormat="1" ht="19.7" customHeight="1" x14ac:dyDescent="0.2">
      <c r="B64" s="8">
        <v>30</v>
      </c>
      <c r="C64" s="9" t="s">
        <v>100</v>
      </c>
      <c r="D64" s="9" t="s">
        <v>101</v>
      </c>
      <c r="E64" s="10" t="s">
        <v>102</v>
      </c>
      <c r="F64" s="9" t="s">
        <v>66</v>
      </c>
      <c r="G64" s="11">
        <v>70</v>
      </c>
      <c r="H64" s="12">
        <v>0</v>
      </c>
      <c r="I64" s="13">
        <f t="shared" si="0"/>
        <v>0</v>
      </c>
      <c r="J64" s="8">
        <v>8</v>
      </c>
      <c r="K64" s="13">
        <f t="shared" si="1"/>
        <v>0</v>
      </c>
      <c r="L64" s="13">
        <f t="shared" si="2"/>
        <v>0</v>
      </c>
    </row>
    <row r="65" spans="2:12" s="20" customFormat="1" ht="28.7" customHeight="1" x14ac:dyDescent="0.2">
      <c r="B65" s="8">
        <v>31</v>
      </c>
      <c r="C65" s="9" t="s">
        <v>103</v>
      </c>
      <c r="D65" s="9" t="s">
        <v>104</v>
      </c>
      <c r="E65" s="10" t="s">
        <v>105</v>
      </c>
      <c r="F65" s="9" t="s">
        <v>66</v>
      </c>
      <c r="G65" s="11">
        <v>75</v>
      </c>
      <c r="H65" s="12">
        <v>0</v>
      </c>
      <c r="I65" s="13">
        <f t="shared" si="0"/>
        <v>0</v>
      </c>
      <c r="J65" s="8">
        <v>8</v>
      </c>
      <c r="K65" s="13">
        <f t="shared" si="1"/>
        <v>0</v>
      </c>
      <c r="L65" s="13">
        <f t="shared" si="2"/>
        <v>0</v>
      </c>
    </row>
    <row r="66" spans="2:12" s="20" customFormat="1" ht="19.7" customHeight="1" x14ac:dyDescent="0.2">
      <c r="B66" s="8">
        <v>32</v>
      </c>
      <c r="C66" s="9" t="s">
        <v>106</v>
      </c>
      <c r="D66" s="9" t="s">
        <v>107</v>
      </c>
      <c r="E66" s="10" t="s">
        <v>108</v>
      </c>
      <c r="F66" s="9" t="s">
        <v>28</v>
      </c>
      <c r="G66" s="11">
        <v>0.3</v>
      </c>
      <c r="H66" s="12">
        <v>0</v>
      </c>
      <c r="I66" s="13">
        <f t="shared" si="0"/>
        <v>0</v>
      </c>
      <c r="J66" s="8">
        <v>8</v>
      </c>
      <c r="K66" s="13">
        <f t="shared" si="1"/>
        <v>0</v>
      </c>
      <c r="L66" s="13">
        <f t="shared" si="2"/>
        <v>0</v>
      </c>
    </row>
    <row r="67" spans="2:12" s="20" customFormat="1" ht="28.7" customHeight="1" x14ac:dyDescent="0.2">
      <c r="B67" s="8">
        <v>33</v>
      </c>
      <c r="C67" s="9" t="s">
        <v>109</v>
      </c>
      <c r="D67" s="9" t="s">
        <v>110</v>
      </c>
      <c r="E67" s="10" t="s">
        <v>111</v>
      </c>
      <c r="F67" s="9" t="s">
        <v>89</v>
      </c>
      <c r="G67" s="11">
        <v>10</v>
      </c>
      <c r="H67" s="12">
        <v>0</v>
      </c>
      <c r="I67" s="13">
        <f t="shared" si="0"/>
        <v>0</v>
      </c>
      <c r="J67" s="8">
        <v>8</v>
      </c>
      <c r="K67" s="13">
        <f t="shared" si="1"/>
        <v>0</v>
      </c>
      <c r="L67" s="13">
        <f t="shared" si="2"/>
        <v>0</v>
      </c>
    </row>
    <row r="68" spans="2:12" s="20" customFormat="1" ht="19.7" customHeight="1" x14ac:dyDescent="0.2">
      <c r="B68" s="8">
        <v>34</v>
      </c>
      <c r="C68" s="9" t="s">
        <v>112</v>
      </c>
      <c r="D68" s="9" t="s">
        <v>113</v>
      </c>
      <c r="E68" s="10" t="s">
        <v>114</v>
      </c>
      <c r="F68" s="9" t="s">
        <v>89</v>
      </c>
      <c r="G68" s="11">
        <v>151</v>
      </c>
      <c r="H68" s="12">
        <v>0</v>
      </c>
      <c r="I68" s="13">
        <f t="shared" si="0"/>
        <v>0</v>
      </c>
      <c r="J68" s="8">
        <v>8</v>
      </c>
      <c r="K68" s="13">
        <f t="shared" si="1"/>
        <v>0</v>
      </c>
      <c r="L68" s="13">
        <f t="shared" si="2"/>
        <v>0</v>
      </c>
    </row>
    <row r="69" spans="2:12" s="20" customFormat="1" ht="19.7" customHeight="1" x14ac:dyDescent="0.2">
      <c r="B69" s="8">
        <v>35</v>
      </c>
      <c r="C69" s="9" t="s">
        <v>174</v>
      </c>
      <c r="D69" s="9" t="s">
        <v>175</v>
      </c>
      <c r="E69" s="10" t="s">
        <v>176</v>
      </c>
      <c r="F69" s="9" t="s">
        <v>89</v>
      </c>
      <c r="G69" s="11">
        <v>6</v>
      </c>
      <c r="H69" s="12">
        <v>0</v>
      </c>
      <c r="I69" s="13">
        <f t="shared" si="0"/>
        <v>0</v>
      </c>
      <c r="J69" s="8">
        <v>8</v>
      </c>
      <c r="K69" s="13">
        <v>0</v>
      </c>
      <c r="L69" s="13">
        <f t="shared" si="2"/>
        <v>0</v>
      </c>
    </row>
    <row r="70" spans="2:12" s="20" customFormat="1" ht="19.7" customHeight="1" x14ac:dyDescent="0.2">
      <c r="B70" s="8">
        <v>36</v>
      </c>
      <c r="C70" s="9" t="s">
        <v>115</v>
      </c>
      <c r="D70" s="9" t="s">
        <v>116</v>
      </c>
      <c r="E70" s="10" t="s">
        <v>117</v>
      </c>
      <c r="F70" s="9" t="s">
        <v>89</v>
      </c>
      <c r="G70" s="11">
        <v>6</v>
      </c>
      <c r="H70" s="12">
        <v>0</v>
      </c>
      <c r="I70" s="13">
        <f t="shared" si="0"/>
        <v>0</v>
      </c>
      <c r="J70" s="8">
        <v>8</v>
      </c>
      <c r="K70" s="13">
        <f t="shared" si="1"/>
        <v>0</v>
      </c>
      <c r="L70" s="13">
        <f t="shared" si="2"/>
        <v>0</v>
      </c>
    </row>
    <row r="71" spans="2:12" s="20" customFormat="1" ht="19.7" customHeight="1" x14ac:dyDescent="0.2">
      <c r="B71" s="8">
        <v>37</v>
      </c>
      <c r="C71" s="9" t="s">
        <v>118</v>
      </c>
      <c r="D71" s="9" t="s">
        <v>119</v>
      </c>
      <c r="E71" s="10" t="s">
        <v>117</v>
      </c>
      <c r="F71" s="9" t="s">
        <v>89</v>
      </c>
      <c r="G71" s="11">
        <v>268.5</v>
      </c>
      <c r="H71" s="12">
        <v>0</v>
      </c>
      <c r="I71" s="13">
        <f t="shared" si="0"/>
        <v>0</v>
      </c>
      <c r="J71" s="8">
        <v>23</v>
      </c>
      <c r="K71" s="13">
        <f t="shared" si="1"/>
        <v>0</v>
      </c>
      <c r="L71" s="13">
        <f t="shared" si="2"/>
        <v>0</v>
      </c>
    </row>
    <row r="72" spans="2:12" s="20" customFormat="1" ht="21.4" customHeight="1" x14ac:dyDescent="0.2">
      <c r="B72" s="44" t="s">
        <v>120</v>
      </c>
      <c r="C72" s="44"/>
      <c r="D72" s="44"/>
      <c r="E72" s="44"/>
      <c r="F72" s="45">
        <f>ROUND(I21+I26+I31+I36+I39+I40+I41+I42+I43+I44+I45+I46+I47+I48+I49+I50+I51+I52+I53+I54+I55+I56+I57+I58+I59+I60+I61+I62+I63+I64+I65+I66+I67+I68+I70+I71,2)</f>
        <v>0</v>
      </c>
      <c r="G72" s="46"/>
      <c r="H72" s="46"/>
      <c r="I72" s="46"/>
      <c r="J72" s="46"/>
      <c r="K72" s="46"/>
      <c r="L72" s="46"/>
    </row>
    <row r="73" spans="2:12" s="20" customFormat="1" ht="21.4" customHeight="1" x14ac:dyDescent="0.2">
      <c r="B73" s="44" t="s">
        <v>121</v>
      </c>
      <c r="C73" s="44"/>
      <c r="D73" s="44"/>
      <c r="E73" s="44"/>
      <c r="F73" s="47">
        <f>ROUND(L21+L26+L31+L36+L39+L40+L41+L42+L43+L44+L45+L46+L47+L48+L49+L50+L51+L52+L53+L54+L55+L56+L57+L58+L59+L60+L61+L62+L63+L64+L65+L66+L67+L68+L70+L71,2)</f>
        <v>0</v>
      </c>
      <c r="G73" s="48"/>
      <c r="H73" s="48"/>
      <c r="I73" s="48"/>
      <c r="J73" s="48"/>
      <c r="K73" s="48"/>
      <c r="L73" s="48"/>
    </row>
    <row r="74" spans="2:12" s="20" customFormat="1" ht="56.25" customHeight="1" x14ac:dyDescent="0.2">
      <c r="B74" s="40" t="s">
        <v>138</v>
      </c>
      <c r="C74" s="40"/>
      <c r="D74" s="40"/>
      <c r="E74" s="40"/>
      <c r="F74" s="40"/>
      <c r="G74" s="40"/>
      <c r="H74" s="40"/>
      <c r="I74" s="40"/>
      <c r="J74" s="40"/>
      <c r="K74" s="40"/>
      <c r="L74" s="40"/>
    </row>
    <row r="75" spans="2:12" s="20" customFormat="1" ht="84" customHeight="1" x14ac:dyDescent="0.2">
      <c r="B75" s="40" t="s">
        <v>139</v>
      </c>
      <c r="C75" s="40"/>
      <c r="D75" s="40"/>
      <c r="E75" s="40"/>
      <c r="F75" s="40"/>
      <c r="G75" s="40"/>
      <c r="H75" s="40"/>
      <c r="I75" s="40"/>
      <c r="J75" s="40"/>
      <c r="K75" s="40"/>
      <c r="L75" s="40"/>
    </row>
    <row r="76" spans="2:12" s="20" customFormat="1" ht="83.25" customHeight="1" x14ac:dyDescent="0.2">
      <c r="B76" s="56" t="s">
        <v>140</v>
      </c>
      <c r="C76" s="56"/>
      <c r="D76" s="56"/>
      <c r="E76" s="56"/>
      <c r="F76" s="56"/>
      <c r="G76" s="56"/>
      <c r="H76" s="56"/>
      <c r="I76" s="56"/>
      <c r="J76" s="56"/>
      <c r="K76" s="56"/>
      <c r="L76" s="56"/>
    </row>
    <row r="77" spans="2:12" s="20" customFormat="1" ht="37.9" customHeight="1" x14ac:dyDescent="0.2">
      <c r="B77" s="65" t="s">
        <v>122</v>
      </c>
      <c r="C77" s="65"/>
      <c r="D77" s="65"/>
      <c r="E77" s="65"/>
      <c r="F77" s="66" t="s">
        <v>123</v>
      </c>
      <c r="G77" s="66"/>
      <c r="H77" s="66"/>
      <c r="I77" s="66"/>
      <c r="J77" s="66"/>
      <c r="K77" s="66"/>
      <c r="L77" s="66"/>
    </row>
    <row r="78" spans="2:12" s="20" customFormat="1" ht="28.7" customHeight="1" x14ac:dyDescent="0.2">
      <c r="B78" s="57"/>
      <c r="C78" s="57"/>
      <c r="D78" s="57"/>
      <c r="E78" s="57"/>
      <c r="F78" s="57"/>
      <c r="G78" s="57"/>
      <c r="H78" s="57"/>
      <c r="I78" s="57"/>
      <c r="J78" s="57"/>
      <c r="K78" s="57"/>
      <c r="L78" s="57"/>
    </row>
    <row r="79" spans="2:12" s="20" customFormat="1" ht="28.7" customHeight="1" x14ac:dyDescent="0.2">
      <c r="B79" s="57"/>
      <c r="C79" s="57"/>
      <c r="D79" s="57"/>
      <c r="E79" s="57"/>
      <c r="F79" s="57"/>
      <c r="G79" s="57"/>
      <c r="H79" s="57"/>
      <c r="I79" s="57"/>
      <c r="J79" s="57"/>
      <c r="K79" s="57"/>
      <c r="L79" s="57"/>
    </row>
    <row r="80" spans="2:12" s="20" customFormat="1" ht="147" customHeight="1" x14ac:dyDescent="0.2">
      <c r="B80" s="40" t="s">
        <v>141</v>
      </c>
      <c r="C80" s="40"/>
      <c r="D80" s="40"/>
      <c r="E80" s="40"/>
      <c r="F80" s="40"/>
      <c r="G80" s="40"/>
      <c r="H80" s="40"/>
      <c r="I80" s="40"/>
      <c r="J80" s="40"/>
      <c r="K80" s="40"/>
      <c r="L80" s="40"/>
    </row>
    <row r="81" spans="2:12" s="20" customFormat="1" ht="36.950000000000003" customHeight="1" x14ac:dyDescent="0.2">
      <c r="B81" s="58" t="s">
        <v>142</v>
      </c>
      <c r="C81" s="58"/>
      <c r="D81" s="58"/>
      <c r="E81" s="58"/>
      <c r="F81" s="58"/>
      <c r="G81" s="58"/>
      <c r="H81" s="58"/>
      <c r="I81" s="58"/>
      <c r="J81" s="58"/>
      <c r="K81" s="58"/>
      <c r="L81" s="58"/>
    </row>
    <row r="82" spans="2:12" s="20" customFormat="1" ht="47.25" customHeight="1" x14ac:dyDescent="0.2">
      <c r="B82" s="65" t="s">
        <v>124</v>
      </c>
      <c r="C82" s="65"/>
      <c r="D82" s="65"/>
      <c r="E82" s="65"/>
      <c r="F82" s="66" t="s">
        <v>125</v>
      </c>
      <c r="G82" s="66"/>
      <c r="H82" s="66"/>
      <c r="I82" s="66"/>
      <c r="J82" s="66"/>
      <c r="K82" s="66"/>
      <c r="L82" s="66"/>
    </row>
    <row r="83" spans="2:12" s="20" customFormat="1" ht="28.7" customHeight="1" x14ac:dyDescent="0.2">
      <c r="B83" s="57"/>
      <c r="C83" s="57"/>
      <c r="D83" s="57"/>
      <c r="E83" s="57"/>
      <c r="F83" s="57"/>
      <c r="G83" s="57"/>
      <c r="H83" s="57"/>
      <c r="I83" s="57"/>
      <c r="J83" s="57"/>
      <c r="K83" s="57"/>
      <c r="L83" s="57"/>
    </row>
    <row r="84" spans="2:12" s="20" customFormat="1" ht="28.7" customHeight="1" x14ac:dyDescent="0.2">
      <c r="B84" s="57"/>
      <c r="C84" s="57"/>
      <c r="D84" s="57"/>
      <c r="E84" s="57"/>
      <c r="F84" s="57"/>
      <c r="G84" s="57"/>
      <c r="H84" s="57"/>
      <c r="I84" s="57"/>
      <c r="J84" s="57"/>
      <c r="K84" s="57"/>
      <c r="L84" s="57"/>
    </row>
    <row r="85" spans="2:12" s="20" customFormat="1" ht="28.7" customHeight="1" x14ac:dyDescent="0.2">
      <c r="B85" s="57"/>
      <c r="C85" s="57"/>
      <c r="D85" s="57"/>
      <c r="E85" s="57"/>
      <c r="F85" s="57"/>
      <c r="G85" s="57"/>
      <c r="H85" s="57"/>
      <c r="I85" s="57"/>
      <c r="J85" s="57"/>
      <c r="K85" s="57"/>
      <c r="L85" s="57"/>
    </row>
    <row r="86" spans="2:12" s="20" customFormat="1" ht="28.7" customHeight="1" x14ac:dyDescent="0.2">
      <c r="B86" s="57"/>
      <c r="C86" s="57"/>
      <c r="D86" s="57"/>
      <c r="E86" s="57"/>
      <c r="F86" s="57"/>
      <c r="G86" s="57"/>
      <c r="H86" s="57"/>
      <c r="I86" s="57"/>
      <c r="J86" s="57"/>
      <c r="K86" s="57"/>
      <c r="L86" s="57"/>
    </row>
    <row r="87" spans="2:12" s="20" customFormat="1" ht="117" customHeight="1" x14ac:dyDescent="0.2">
      <c r="B87" s="40" t="s">
        <v>143</v>
      </c>
      <c r="C87" s="40"/>
      <c r="D87" s="40"/>
      <c r="E87" s="40"/>
      <c r="F87" s="40"/>
      <c r="G87" s="40"/>
      <c r="H87" s="40"/>
      <c r="I87" s="40"/>
      <c r="J87" s="40"/>
      <c r="K87" s="40"/>
      <c r="L87" s="40"/>
    </row>
    <row r="88" spans="2:12" s="20" customFormat="1" ht="54.95" customHeight="1" x14ac:dyDescent="0.2">
      <c r="B88" s="40" t="s">
        <v>144</v>
      </c>
      <c r="C88" s="40"/>
      <c r="D88" s="40"/>
      <c r="E88" s="40"/>
      <c r="F88" s="40"/>
      <c r="G88" s="40"/>
      <c r="H88" s="40"/>
      <c r="I88" s="40"/>
      <c r="J88" s="40"/>
      <c r="K88" s="40"/>
      <c r="L88" s="40"/>
    </row>
    <row r="89" spans="2:12" s="20" customFormat="1" ht="43.5" customHeight="1" x14ac:dyDescent="0.2">
      <c r="B89" s="56" t="s">
        <v>145</v>
      </c>
      <c r="C89" s="56"/>
      <c r="D89" s="56"/>
      <c r="E89" s="56"/>
      <c r="F89" s="56"/>
      <c r="G89" s="56"/>
      <c r="H89" s="56"/>
      <c r="I89" s="56"/>
      <c r="J89" s="56"/>
      <c r="K89" s="56"/>
      <c r="L89" s="56"/>
    </row>
    <row r="90" spans="2:12" s="20" customFormat="1" ht="42.75" customHeight="1" x14ac:dyDescent="0.2">
      <c r="B90" s="56" t="s">
        <v>146</v>
      </c>
      <c r="C90" s="56"/>
      <c r="D90" s="56"/>
      <c r="E90" s="56"/>
      <c r="F90" s="56"/>
      <c r="G90" s="56"/>
      <c r="H90" s="56"/>
      <c r="I90" s="56"/>
      <c r="J90" s="56"/>
      <c r="K90" s="56"/>
      <c r="L90" s="56"/>
    </row>
    <row r="91" spans="2:12" s="20" customFormat="1" ht="111" customHeight="1" x14ac:dyDescent="0.2">
      <c r="B91" s="40" t="s">
        <v>147</v>
      </c>
      <c r="C91" s="40"/>
      <c r="D91" s="40"/>
      <c r="E91" s="40"/>
      <c r="F91" s="40"/>
      <c r="G91" s="40"/>
      <c r="H91" s="40"/>
      <c r="I91" s="40"/>
      <c r="J91" s="40"/>
      <c r="K91" s="40"/>
      <c r="L91" s="40"/>
    </row>
    <row r="92" spans="2:12" s="20" customFormat="1" ht="84.95" customHeight="1" x14ac:dyDescent="0.2">
      <c r="B92" s="40" t="s">
        <v>148</v>
      </c>
      <c r="C92" s="40"/>
      <c r="D92" s="40"/>
      <c r="E92" s="40"/>
      <c r="F92" s="40"/>
      <c r="G92" s="40"/>
      <c r="H92" s="40"/>
      <c r="I92" s="40"/>
      <c r="J92" s="40"/>
      <c r="K92" s="40"/>
      <c r="L92" s="40"/>
    </row>
    <row r="93" spans="2:12" s="20" customFormat="1" ht="17.649999999999999" customHeight="1" x14ac:dyDescent="0.2">
      <c r="I93" s="39" t="s">
        <v>149</v>
      </c>
      <c r="J93" s="39"/>
    </row>
    <row r="94" spans="2:12" s="20" customFormat="1" ht="124.5" customHeight="1" x14ac:dyDescent="0.2">
      <c r="B94" s="56" t="s">
        <v>150</v>
      </c>
      <c r="C94" s="56"/>
      <c r="D94" s="56"/>
      <c r="E94" s="56"/>
      <c r="F94" s="56"/>
      <c r="G94" s="56"/>
      <c r="H94" s="56"/>
      <c r="I94" s="56"/>
      <c r="J94" s="56"/>
    </row>
    <row r="95" spans="2:12" s="20" customFormat="1" ht="28.7" customHeight="1" x14ac:dyDescent="0.2"/>
  </sheetData>
  <mergeCells count="53">
    <mergeCell ref="F77:L77"/>
    <mergeCell ref="I93:J93"/>
    <mergeCell ref="I1:L1"/>
    <mergeCell ref="B2:E2"/>
    <mergeCell ref="B4:E4"/>
    <mergeCell ref="B6:E6"/>
    <mergeCell ref="B3:D3"/>
    <mergeCell ref="B33:K33"/>
    <mergeCell ref="B5:D5"/>
    <mergeCell ref="B7:D7"/>
    <mergeCell ref="G10:L11"/>
    <mergeCell ref="B13:I13"/>
    <mergeCell ref="B14:I14"/>
    <mergeCell ref="B15:I15"/>
    <mergeCell ref="B16:I16"/>
    <mergeCell ref="B9:D10"/>
    <mergeCell ref="B90:L90"/>
    <mergeCell ref="B91:L91"/>
    <mergeCell ref="B92:L92"/>
    <mergeCell ref="B94:J94"/>
    <mergeCell ref="B17:L17"/>
    <mergeCell ref="B18:L18"/>
    <mergeCell ref="B19:K19"/>
    <mergeCell ref="B23:K23"/>
    <mergeCell ref="B28:K28"/>
    <mergeCell ref="B73:E73"/>
    <mergeCell ref="B74:L74"/>
    <mergeCell ref="B75:L75"/>
    <mergeCell ref="B85:E85"/>
    <mergeCell ref="B86:E86"/>
    <mergeCell ref="B87:L87"/>
    <mergeCell ref="B88:L88"/>
    <mergeCell ref="B72:E72"/>
    <mergeCell ref="E12:G12"/>
    <mergeCell ref="F72:L72"/>
    <mergeCell ref="F83:L83"/>
    <mergeCell ref="F84:L84"/>
    <mergeCell ref="F73:L73"/>
    <mergeCell ref="B81:L81"/>
    <mergeCell ref="B82:E82"/>
    <mergeCell ref="B83:E83"/>
    <mergeCell ref="B84:E84"/>
    <mergeCell ref="B76:L76"/>
    <mergeCell ref="B77:E77"/>
    <mergeCell ref="B78:E78"/>
    <mergeCell ref="B79:E79"/>
    <mergeCell ref="B80:L80"/>
    <mergeCell ref="F82:L82"/>
    <mergeCell ref="B89:L89"/>
    <mergeCell ref="F85:L85"/>
    <mergeCell ref="F86:L86"/>
    <mergeCell ref="F78:L78"/>
    <mergeCell ref="F79:L79"/>
  </mergeCells>
  <pageMargins left="0.31496062992125984" right="0.31496062992125984" top="0.35433070866141736" bottom="0.35433070866141736" header="0.31496062992125984" footer="0.31496062992125984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0ABFE1-14B8-41F0-AE66-E97D83E7D507}">
  <dimension ref="B1:L93"/>
  <sheetViews>
    <sheetView topLeftCell="A49" workbookViewId="0">
      <selection activeCell="S65" sqref="S65"/>
    </sheetView>
  </sheetViews>
  <sheetFormatPr defaultRowHeight="11.25" x14ac:dyDescent="0.2"/>
  <cols>
    <col min="1" max="1" width="0.140625" style="4" customWidth="1"/>
    <col min="2" max="2" width="4.7109375" style="4" customWidth="1"/>
    <col min="3" max="3" width="6.42578125" style="4" customWidth="1"/>
    <col min="4" max="4" width="9.7109375" style="4" customWidth="1"/>
    <col min="5" max="5" width="22.42578125" style="4" customWidth="1"/>
    <col min="6" max="6" width="5.7109375" style="4" customWidth="1"/>
    <col min="7" max="7" width="7.42578125" style="4" customWidth="1"/>
    <col min="8" max="8" width="8.42578125" style="4" customWidth="1"/>
    <col min="9" max="9" width="9.28515625" style="4" customWidth="1"/>
    <col min="10" max="10" width="5.7109375" style="4" customWidth="1"/>
    <col min="11" max="11" width="9.5703125" style="4" customWidth="1"/>
    <col min="12" max="12" width="9" style="4" customWidth="1"/>
    <col min="13" max="16384" width="9.140625" style="4"/>
  </cols>
  <sheetData>
    <row r="1" spans="2:12" s="20" customFormat="1" ht="17.100000000000001" customHeight="1" x14ac:dyDescent="0.2">
      <c r="I1" s="68" t="s">
        <v>126</v>
      </c>
      <c r="J1" s="68"/>
      <c r="K1" s="68"/>
      <c r="L1" s="68"/>
    </row>
    <row r="2" spans="2:12" s="20" customFormat="1" ht="28.7" customHeight="1" x14ac:dyDescent="0.2">
      <c r="B2" s="40"/>
      <c r="C2" s="40"/>
      <c r="D2" s="40"/>
      <c r="E2" s="40"/>
    </row>
    <row r="3" spans="2:12" s="20" customFormat="1" x14ac:dyDescent="0.2">
      <c r="B3" s="73"/>
      <c r="C3" s="73"/>
      <c r="D3" s="73"/>
    </row>
    <row r="4" spans="2:12" s="20" customFormat="1" ht="13.5" customHeight="1" x14ac:dyDescent="0.2">
      <c r="B4" s="40"/>
      <c r="C4" s="40"/>
      <c r="D4" s="40"/>
      <c r="E4" s="40"/>
    </row>
    <row r="5" spans="2:12" s="20" customFormat="1" ht="3.75" customHeight="1" x14ac:dyDescent="0.2">
      <c r="B5" s="73"/>
      <c r="C5" s="73"/>
      <c r="D5" s="73"/>
    </row>
    <row r="6" spans="2:12" s="20" customFormat="1" x14ac:dyDescent="0.2">
      <c r="B6" s="40"/>
      <c r="C6" s="40"/>
      <c r="D6" s="40"/>
      <c r="E6" s="40"/>
    </row>
    <row r="7" spans="2:12" s="20" customFormat="1" ht="5.25" customHeight="1" x14ac:dyDescent="0.2">
      <c r="B7" s="73"/>
      <c r="C7" s="73"/>
      <c r="D7" s="73"/>
    </row>
    <row r="8" spans="2:12" s="20" customFormat="1" ht="9" customHeight="1" x14ac:dyDescent="0.2"/>
    <row r="9" spans="2:12" s="20" customFormat="1" ht="6.95" customHeight="1" x14ac:dyDescent="0.2">
      <c r="B9" s="100" t="s">
        <v>127</v>
      </c>
      <c r="C9" s="100"/>
      <c r="D9" s="100"/>
    </row>
    <row r="10" spans="2:12" s="20" customFormat="1" ht="12.2" customHeight="1" x14ac:dyDescent="0.2">
      <c r="B10" s="100"/>
      <c r="C10" s="100"/>
      <c r="D10" s="100"/>
      <c r="G10" s="58" t="s">
        <v>128</v>
      </c>
      <c r="H10" s="58"/>
      <c r="I10" s="58"/>
      <c r="J10" s="58"/>
      <c r="K10" s="58"/>
      <c r="L10" s="58"/>
    </row>
    <row r="11" spans="2:12" s="20" customFormat="1" ht="7.9" customHeight="1" x14ac:dyDescent="0.2">
      <c r="G11" s="58"/>
      <c r="H11" s="58"/>
      <c r="I11" s="58"/>
      <c r="J11" s="58"/>
      <c r="K11" s="58"/>
      <c r="L11" s="58"/>
    </row>
    <row r="12" spans="2:12" s="20" customFormat="1" ht="24" customHeight="1" x14ac:dyDescent="0.2">
      <c r="E12" s="74" t="s">
        <v>129</v>
      </c>
      <c r="F12" s="74"/>
      <c r="G12" s="74"/>
    </row>
    <row r="13" spans="2:12" s="20" customFormat="1" ht="20.85" customHeight="1" x14ac:dyDescent="0.2">
      <c r="B13" s="82" t="s">
        <v>130</v>
      </c>
      <c r="C13" s="82"/>
      <c r="D13" s="82"/>
      <c r="E13" s="82"/>
      <c r="F13" s="82"/>
      <c r="G13" s="82"/>
      <c r="H13" s="82"/>
      <c r="I13" s="82"/>
    </row>
    <row r="14" spans="2:12" s="20" customFormat="1" ht="20.85" customHeight="1" x14ac:dyDescent="0.2">
      <c r="B14" s="82" t="s">
        <v>131</v>
      </c>
      <c r="C14" s="82"/>
      <c r="D14" s="82"/>
      <c r="E14" s="82"/>
      <c r="F14" s="82"/>
      <c r="G14" s="82"/>
      <c r="H14" s="82"/>
      <c r="I14" s="82"/>
    </row>
    <row r="15" spans="2:12" s="20" customFormat="1" ht="20.85" customHeight="1" x14ac:dyDescent="0.2">
      <c r="B15" s="82" t="s">
        <v>189</v>
      </c>
      <c r="C15" s="82"/>
      <c r="D15" s="82"/>
      <c r="E15" s="82"/>
      <c r="F15" s="82"/>
      <c r="G15" s="82"/>
      <c r="H15" s="82"/>
      <c r="I15" s="82"/>
    </row>
    <row r="16" spans="2:12" s="20" customFormat="1" ht="20.85" customHeight="1" x14ac:dyDescent="0.2">
      <c r="B16" s="82" t="s">
        <v>133</v>
      </c>
      <c r="C16" s="82"/>
      <c r="D16" s="82"/>
      <c r="E16" s="82"/>
      <c r="F16" s="82"/>
      <c r="G16" s="82"/>
      <c r="H16" s="82"/>
      <c r="I16" s="82"/>
    </row>
    <row r="17" spans="2:12" s="20" customFormat="1" ht="35.25" customHeight="1" x14ac:dyDescent="0.2">
      <c r="B17" s="83" t="s">
        <v>203</v>
      </c>
      <c r="C17" s="83"/>
      <c r="D17" s="83"/>
      <c r="E17" s="83"/>
      <c r="F17" s="83"/>
      <c r="G17" s="83"/>
      <c r="H17" s="83"/>
      <c r="I17" s="83"/>
      <c r="J17" s="83"/>
      <c r="K17" s="83"/>
      <c r="L17" s="83"/>
    </row>
    <row r="18" spans="2:12" s="20" customFormat="1" ht="31.5" customHeight="1" x14ac:dyDescent="0.2">
      <c r="B18" s="81" t="str">
        <f xml:space="preserve"> "1.  Za wykonanie przedmiotu zamówienia w tym Pakiecie oferujemy następujące wynagrodzenie brutto: " &amp; TEXT(F70,"#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18" s="56"/>
      <c r="D18" s="56"/>
      <c r="E18" s="56"/>
      <c r="F18" s="56"/>
      <c r="G18" s="56"/>
      <c r="H18" s="56"/>
      <c r="I18" s="56"/>
      <c r="J18" s="56"/>
      <c r="K18" s="56"/>
      <c r="L18" s="56"/>
    </row>
    <row r="19" spans="2:12" s="20" customFormat="1" ht="18.2" customHeight="1" x14ac:dyDescent="0.2">
      <c r="B19" s="49" t="s">
        <v>134</v>
      </c>
      <c r="C19" s="49"/>
      <c r="D19" s="49"/>
      <c r="E19" s="49"/>
      <c r="F19" s="49"/>
      <c r="G19" s="49"/>
      <c r="H19" s="49"/>
      <c r="I19" s="49"/>
      <c r="J19" s="49"/>
      <c r="K19" s="49"/>
      <c r="L19" s="5"/>
    </row>
    <row r="20" spans="2:12" s="20" customFormat="1" ht="45.4" customHeight="1" x14ac:dyDescent="0.2">
      <c r="B20" s="6" t="s">
        <v>0</v>
      </c>
      <c r="C20" s="7" t="s">
        <v>1</v>
      </c>
      <c r="D20" s="6" t="s">
        <v>2</v>
      </c>
      <c r="E20" s="6" t="s">
        <v>3</v>
      </c>
      <c r="F20" s="6" t="s">
        <v>4</v>
      </c>
      <c r="G20" s="6" t="s">
        <v>5</v>
      </c>
      <c r="H20" s="6" t="s">
        <v>6</v>
      </c>
      <c r="I20" s="7" t="s">
        <v>7</v>
      </c>
      <c r="J20" s="6" t="s">
        <v>8</v>
      </c>
      <c r="K20" s="6" t="s">
        <v>9</v>
      </c>
      <c r="L20" s="7" t="s">
        <v>10</v>
      </c>
    </row>
    <row r="21" spans="2:12" s="20" customFormat="1" ht="19.7" customHeight="1" x14ac:dyDescent="0.2">
      <c r="B21" s="8">
        <v>1</v>
      </c>
      <c r="C21" s="9" t="s">
        <v>11</v>
      </c>
      <c r="D21" s="9" t="s">
        <v>12</v>
      </c>
      <c r="E21" s="10" t="s">
        <v>13</v>
      </c>
      <c r="F21" s="9" t="s">
        <v>14</v>
      </c>
      <c r="G21" s="11">
        <v>701</v>
      </c>
      <c r="H21" s="12">
        <v>0</v>
      </c>
      <c r="I21" s="13">
        <f>ROUND(G21* H21,2)</f>
        <v>0</v>
      </c>
      <c r="J21" s="8">
        <v>8</v>
      </c>
      <c r="K21" s="13">
        <f>ROUND(I21* J21/100,2)</f>
        <v>0</v>
      </c>
      <c r="L21" s="13">
        <f>ROUND(I21+ K21,2)</f>
        <v>0</v>
      </c>
    </row>
    <row r="22" spans="2:12" s="20" customFormat="1" ht="3.2" customHeight="1" x14ac:dyDescent="0.2"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</row>
    <row r="23" spans="2:12" s="20" customFormat="1" ht="18.2" customHeight="1" x14ac:dyDescent="0.2">
      <c r="B23" s="49" t="s">
        <v>135</v>
      </c>
      <c r="C23" s="49"/>
      <c r="D23" s="49"/>
      <c r="E23" s="49"/>
      <c r="F23" s="49"/>
      <c r="G23" s="49"/>
      <c r="H23" s="49"/>
      <c r="I23" s="49"/>
      <c r="J23" s="49"/>
      <c r="K23" s="49"/>
      <c r="L23" s="5"/>
    </row>
    <row r="24" spans="2:12" s="20" customFormat="1" ht="5.25" customHeight="1" x14ac:dyDescent="0.2"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</row>
    <row r="25" spans="2:12" s="20" customFormat="1" ht="45.4" customHeight="1" x14ac:dyDescent="0.2">
      <c r="B25" s="6" t="s">
        <v>0</v>
      </c>
      <c r="C25" s="7" t="s">
        <v>1</v>
      </c>
      <c r="D25" s="6" t="s">
        <v>2</v>
      </c>
      <c r="E25" s="6" t="s">
        <v>3</v>
      </c>
      <c r="F25" s="6" t="s">
        <v>4</v>
      </c>
      <c r="G25" s="6" t="s">
        <v>5</v>
      </c>
      <c r="H25" s="6" t="s">
        <v>6</v>
      </c>
      <c r="I25" s="7" t="s">
        <v>7</v>
      </c>
      <c r="J25" s="6" t="s">
        <v>8</v>
      </c>
      <c r="K25" s="6" t="s">
        <v>9</v>
      </c>
      <c r="L25" s="7" t="s">
        <v>10</v>
      </c>
    </row>
    <row r="26" spans="2:12" s="20" customFormat="1" ht="19.7" customHeight="1" x14ac:dyDescent="0.2">
      <c r="B26" s="8">
        <v>2</v>
      </c>
      <c r="C26" s="9" t="s">
        <v>15</v>
      </c>
      <c r="D26" s="9" t="s">
        <v>16</v>
      </c>
      <c r="E26" s="10" t="s">
        <v>17</v>
      </c>
      <c r="F26" s="9" t="s">
        <v>14</v>
      </c>
      <c r="G26" s="11">
        <v>600</v>
      </c>
      <c r="H26" s="12">
        <v>0</v>
      </c>
      <c r="I26" s="13">
        <f>ROUND(G26* H26,2)</f>
        <v>0</v>
      </c>
      <c r="J26" s="8">
        <v>8</v>
      </c>
      <c r="K26" s="13">
        <f>ROUND(I26* J26/100,2)</f>
        <v>0</v>
      </c>
      <c r="L26" s="13">
        <f>ROUND(I26+ K26,2)</f>
        <v>0</v>
      </c>
    </row>
    <row r="27" spans="2:12" s="20" customFormat="1" ht="19.7" customHeight="1" x14ac:dyDescent="0.2">
      <c r="B27" s="8">
        <v>3</v>
      </c>
      <c r="C27" s="9" t="s">
        <v>11</v>
      </c>
      <c r="D27" s="9" t="s">
        <v>12</v>
      </c>
      <c r="E27" s="10" t="s">
        <v>13</v>
      </c>
      <c r="F27" s="9" t="s">
        <v>14</v>
      </c>
      <c r="G27" s="11">
        <v>1450</v>
      </c>
      <c r="H27" s="12">
        <v>0</v>
      </c>
      <c r="I27" s="13">
        <f>ROUND(G27* H27,2)</f>
        <v>0</v>
      </c>
      <c r="J27" s="8">
        <v>8</v>
      </c>
      <c r="K27" s="13">
        <f>ROUND(I27* J27/100,2)</f>
        <v>0</v>
      </c>
      <c r="L27" s="13">
        <f>ROUND(I27+ K27,2)</f>
        <v>0</v>
      </c>
    </row>
    <row r="28" spans="2:12" s="20" customFormat="1" ht="3.2" customHeight="1" x14ac:dyDescent="0.2"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</row>
    <row r="29" spans="2:12" s="20" customFormat="1" ht="18.2" customHeight="1" x14ac:dyDescent="0.2">
      <c r="B29" s="49" t="s">
        <v>136</v>
      </c>
      <c r="C29" s="49"/>
      <c r="D29" s="49"/>
      <c r="E29" s="49"/>
      <c r="F29" s="49"/>
      <c r="G29" s="49"/>
      <c r="H29" s="49"/>
      <c r="I29" s="49"/>
      <c r="J29" s="49"/>
      <c r="K29" s="49"/>
      <c r="L29" s="5"/>
    </row>
    <row r="30" spans="2:12" s="20" customFormat="1" ht="45.4" customHeight="1" x14ac:dyDescent="0.2">
      <c r="B30" s="6" t="s">
        <v>0</v>
      </c>
      <c r="C30" s="7" t="s">
        <v>1</v>
      </c>
      <c r="D30" s="6" t="s">
        <v>2</v>
      </c>
      <c r="E30" s="6" t="s">
        <v>3</v>
      </c>
      <c r="F30" s="6" t="s">
        <v>4</v>
      </c>
      <c r="G30" s="6" t="s">
        <v>5</v>
      </c>
      <c r="H30" s="6" t="s">
        <v>6</v>
      </c>
      <c r="I30" s="7" t="s">
        <v>7</v>
      </c>
      <c r="J30" s="6" t="s">
        <v>8</v>
      </c>
      <c r="K30" s="6" t="s">
        <v>9</v>
      </c>
      <c r="L30" s="7" t="s">
        <v>10</v>
      </c>
    </row>
    <row r="31" spans="2:12" s="20" customFormat="1" ht="19.7" customHeight="1" x14ac:dyDescent="0.2">
      <c r="B31" s="8">
        <v>4</v>
      </c>
      <c r="C31" s="9" t="s">
        <v>15</v>
      </c>
      <c r="D31" s="9" t="s">
        <v>16</v>
      </c>
      <c r="E31" s="10" t="s">
        <v>17</v>
      </c>
      <c r="F31" s="9" t="s">
        <v>14</v>
      </c>
      <c r="G31" s="11">
        <v>150</v>
      </c>
      <c r="H31" s="12">
        <v>0</v>
      </c>
      <c r="I31" s="13">
        <f>ROUND(G31* H31,2)</f>
        <v>0</v>
      </c>
      <c r="J31" s="8">
        <v>8</v>
      </c>
      <c r="K31" s="13">
        <f>ROUND(I31* J31/100,2)</f>
        <v>0</v>
      </c>
      <c r="L31" s="13">
        <f>ROUND(I31+ K31,2)</f>
        <v>0</v>
      </c>
    </row>
    <row r="32" spans="2:12" s="20" customFormat="1" ht="3.2" customHeight="1" x14ac:dyDescent="0.2"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</row>
    <row r="33" spans="2:12" s="20" customFormat="1" ht="18.2" customHeight="1" x14ac:dyDescent="0.2">
      <c r="B33" s="49" t="s">
        <v>137</v>
      </c>
      <c r="C33" s="49"/>
      <c r="D33" s="49"/>
      <c r="E33" s="49"/>
      <c r="F33" s="49"/>
      <c r="G33" s="49"/>
      <c r="H33" s="49"/>
      <c r="I33" s="49"/>
      <c r="J33" s="49"/>
      <c r="K33" s="49"/>
      <c r="L33" s="5"/>
    </row>
    <row r="34" spans="2:12" s="20" customFormat="1" ht="45.4" customHeight="1" x14ac:dyDescent="0.2">
      <c r="B34" s="6" t="s">
        <v>0</v>
      </c>
      <c r="C34" s="7" t="s">
        <v>1</v>
      </c>
      <c r="D34" s="6" t="s">
        <v>2</v>
      </c>
      <c r="E34" s="6" t="s">
        <v>3</v>
      </c>
      <c r="F34" s="6" t="s">
        <v>4</v>
      </c>
      <c r="G34" s="6" t="s">
        <v>5</v>
      </c>
      <c r="H34" s="6" t="s">
        <v>6</v>
      </c>
      <c r="I34" s="7" t="s">
        <v>7</v>
      </c>
      <c r="J34" s="6" t="s">
        <v>8</v>
      </c>
      <c r="K34" s="6" t="s">
        <v>9</v>
      </c>
      <c r="L34" s="7" t="s">
        <v>10</v>
      </c>
    </row>
    <row r="35" spans="2:12" s="20" customFormat="1" ht="19.7" customHeight="1" x14ac:dyDescent="0.2">
      <c r="B35" s="8">
        <v>5</v>
      </c>
      <c r="C35" s="9" t="s">
        <v>11</v>
      </c>
      <c r="D35" s="9" t="s">
        <v>12</v>
      </c>
      <c r="E35" s="10" t="s">
        <v>13</v>
      </c>
      <c r="F35" s="9" t="s">
        <v>14</v>
      </c>
      <c r="G35" s="11">
        <v>1599</v>
      </c>
      <c r="H35" s="12">
        <v>0</v>
      </c>
      <c r="I35" s="13">
        <f>ROUND(G35* H35,2)</f>
        <v>0</v>
      </c>
      <c r="J35" s="8">
        <v>8</v>
      </c>
      <c r="K35" s="13">
        <f>ROUND(I35* J35/100,2)</f>
        <v>0</v>
      </c>
      <c r="L35" s="13">
        <f>ROUND(I35+ K35,2)</f>
        <v>0</v>
      </c>
    </row>
    <row r="36" spans="2:12" s="20" customFormat="1" ht="9" customHeight="1" x14ac:dyDescent="0.2"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</row>
    <row r="37" spans="2:12" s="20" customFormat="1" ht="45.4" customHeight="1" x14ac:dyDescent="0.2">
      <c r="B37" s="6" t="s">
        <v>0</v>
      </c>
      <c r="C37" s="7" t="s">
        <v>1</v>
      </c>
      <c r="D37" s="6" t="s">
        <v>2</v>
      </c>
      <c r="E37" s="6" t="s">
        <v>3</v>
      </c>
      <c r="F37" s="6" t="s">
        <v>4</v>
      </c>
      <c r="G37" s="6" t="s">
        <v>5</v>
      </c>
      <c r="H37" s="6" t="s">
        <v>6</v>
      </c>
      <c r="I37" s="7" t="s">
        <v>7</v>
      </c>
      <c r="J37" s="6" t="s">
        <v>8</v>
      </c>
      <c r="K37" s="6" t="s">
        <v>9</v>
      </c>
      <c r="L37" s="7" t="s">
        <v>10</v>
      </c>
    </row>
    <row r="38" spans="2:12" s="20" customFormat="1" ht="19.7" customHeight="1" x14ac:dyDescent="0.2">
      <c r="B38" s="8">
        <v>6</v>
      </c>
      <c r="C38" s="9" t="s">
        <v>18</v>
      </c>
      <c r="D38" s="9" t="s">
        <v>19</v>
      </c>
      <c r="E38" s="10" t="s">
        <v>20</v>
      </c>
      <c r="F38" s="9" t="s">
        <v>21</v>
      </c>
      <c r="G38" s="11">
        <v>480</v>
      </c>
      <c r="H38" s="12">
        <v>0</v>
      </c>
      <c r="I38" s="13">
        <f t="shared" ref="I38:I68" si="0">ROUND(G38* H38,2)</f>
        <v>0</v>
      </c>
      <c r="J38" s="8">
        <v>8</v>
      </c>
      <c r="K38" s="13">
        <f t="shared" ref="K38:K68" si="1">ROUND(I38* J38/100,2)</f>
        <v>0</v>
      </c>
      <c r="L38" s="13">
        <f t="shared" ref="L38:L68" si="2">ROUND(I38+ K38,2)</f>
        <v>0</v>
      </c>
    </row>
    <row r="39" spans="2:12" s="20" customFormat="1" ht="19.7" customHeight="1" x14ac:dyDescent="0.2">
      <c r="B39" s="8">
        <v>7</v>
      </c>
      <c r="C39" s="9" t="s">
        <v>22</v>
      </c>
      <c r="D39" s="9" t="s">
        <v>23</v>
      </c>
      <c r="E39" s="10" t="s">
        <v>24</v>
      </c>
      <c r="F39" s="9" t="s">
        <v>21</v>
      </c>
      <c r="G39" s="11">
        <v>450</v>
      </c>
      <c r="H39" s="12">
        <v>0</v>
      </c>
      <c r="I39" s="13">
        <f t="shared" si="0"/>
        <v>0</v>
      </c>
      <c r="J39" s="8">
        <v>8</v>
      </c>
      <c r="K39" s="13">
        <f t="shared" si="1"/>
        <v>0</v>
      </c>
      <c r="L39" s="13">
        <f t="shared" si="2"/>
        <v>0</v>
      </c>
    </row>
    <row r="40" spans="2:12" s="20" customFormat="1" ht="75.75" customHeight="1" x14ac:dyDescent="0.2">
      <c r="B40" s="8">
        <v>8</v>
      </c>
      <c r="C40" s="9" t="s">
        <v>25</v>
      </c>
      <c r="D40" s="9" t="s">
        <v>26</v>
      </c>
      <c r="E40" s="10" t="s">
        <v>27</v>
      </c>
      <c r="F40" s="9" t="s">
        <v>28</v>
      </c>
      <c r="G40" s="11">
        <v>1.5</v>
      </c>
      <c r="H40" s="12">
        <v>0</v>
      </c>
      <c r="I40" s="13">
        <f t="shared" si="0"/>
        <v>0</v>
      </c>
      <c r="J40" s="8">
        <v>8</v>
      </c>
      <c r="K40" s="13">
        <f t="shared" si="1"/>
        <v>0</v>
      </c>
      <c r="L40" s="13">
        <f t="shared" si="2"/>
        <v>0</v>
      </c>
    </row>
    <row r="41" spans="2:12" s="20" customFormat="1" ht="19.7" customHeight="1" x14ac:dyDescent="0.2">
      <c r="B41" s="8">
        <v>9</v>
      </c>
      <c r="C41" s="9" t="s">
        <v>29</v>
      </c>
      <c r="D41" s="9" t="s">
        <v>30</v>
      </c>
      <c r="E41" s="10" t="s">
        <v>31</v>
      </c>
      <c r="F41" s="9" t="s">
        <v>32</v>
      </c>
      <c r="G41" s="11">
        <v>12.5</v>
      </c>
      <c r="H41" s="12">
        <v>0</v>
      </c>
      <c r="I41" s="13">
        <f t="shared" si="0"/>
        <v>0</v>
      </c>
      <c r="J41" s="8">
        <v>8</v>
      </c>
      <c r="K41" s="13">
        <f t="shared" si="1"/>
        <v>0</v>
      </c>
      <c r="L41" s="13">
        <f t="shared" si="2"/>
        <v>0</v>
      </c>
    </row>
    <row r="42" spans="2:12" s="20" customFormat="1" ht="19.7" customHeight="1" x14ac:dyDescent="0.2">
      <c r="B42" s="8">
        <v>10</v>
      </c>
      <c r="C42" s="9" t="s">
        <v>151</v>
      </c>
      <c r="D42" s="9" t="s">
        <v>152</v>
      </c>
      <c r="E42" s="10" t="s">
        <v>153</v>
      </c>
      <c r="F42" s="9" t="s">
        <v>32</v>
      </c>
      <c r="G42" s="11">
        <v>1.2</v>
      </c>
      <c r="H42" s="12">
        <v>0</v>
      </c>
      <c r="I42" s="13">
        <f t="shared" si="0"/>
        <v>0</v>
      </c>
      <c r="J42" s="8">
        <v>8</v>
      </c>
      <c r="K42" s="13">
        <f t="shared" si="1"/>
        <v>0</v>
      </c>
      <c r="L42" s="13">
        <f t="shared" si="2"/>
        <v>0</v>
      </c>
    </row>
    <row r="43" spans="2:12" s="20" customFormat="1" ht="19.7" customHeight="1" x14ac:dyDescent="0.2">
      <c r="B43" s="8">
        <v>11</v>
      </c>
      <c r="C43" s="9" t="s">
        <v>33</v>
      </c>
      <c r="D43" s="9" t="s">
        <v>34</v>
      </c>
      <c r="E43" s="10" t="s">
        <v>35</v>
      </c>
      <c r="F43" s="9" t="s">
        <v>32</v>
      </c>
      <c r="G43" s="11">
        <v>12.5</v>
      </c>
      <c r="H43" s="12">
        <v>0</v>
      </c>
      <c r="I43" s="13">
        <f t="shared" si="0"/>
        <v>0</v>
      </c>
      <c r="J43" s="8">
        <v>8</v>
      </c>
      <c r="K43" s="13">
        <f t="shared" si="1"/>
        <v>0</v>
      </c>
      <c r="L43" s="13">
        <f t="shared" si="2"/>
        <v>0</v>
      </c>
    </row>
    <row r="44" spans="2:12" s="20" customFormat="1" ht="28.7" customHeight="1" x14ac:dyDescent="0.2">
      <c r="B44" s="8">
        <v>12</v>
      </c>
      <c r="C44" s="9" t="s">
        <v>36</v>
      </c>
      <c r="D44" s="9" t="s">
        <v>37</v>
      </c>
      <c r="E44" s="10" t="s">
        <v>38</v>
      </c>
      <c r="F44" s="9" t="s">
        <v>32</v>
      </c>
      <c r="G44" s="11">
        <v>1.2</v>
      </c>
      <c r="H44" s="12">
        <v>0</v>
      </c>
      <c r="I44" s="13">
        <f t="shared" si="0"/>
        <v>0</v>
      </c>
      <c r="J44" s="8">
        <v>8</v>
      </c>
      <c r="K44" s="13">
        <f t="shared" si="1"/>
        <v>0</v>
      </c>
      <c r="L44" s="13">
        <f t="shared" si="2"/>
        <v>0</v>
      </c>
    </row>
    <row r="45" spans="2:12" s="20" customFormat="1" ht="19.7" customHeight="1" x14ac:dyDescent="0.2">
      <c r="B45" s="8">
        <v>13</v>
      </c>
      <c r="C45" s="9" t="s">
        <v>39</v>
      </c>
      <c r="D45" s="9" t="s">
        <v>40</v>
      </c>
      <c r="E45" s="10" t="s">
        <v>41</v>
      </c>
      <c r="F45" s="9" t="s">
        <v>32</v>
      </c>
      <c r="G45" s="11">
        <v>13.7</v>
      </c>
      <c r="H45" s="12">
        <v>0</v>
      </c>
      <c r="I45" s="13">
        <f t="shared" si="0"/>
        <v>0</v>
      </c>
      <c r="J45" s="8">
        <v>23</v>
      </c>
      <c r="K45" s="13">
        <f t="shared" si="1"/>
        <v>0</v>
      </c>
      <c r="L45" s="13">
        <f t="shared" si="2"/>
        <v>0</v>
      </c>
    </row>
    <row r="46" spans="2:12" s="20" customFormat="1" ht="28.7" customHeight="1" x14ac:dyDescent="0.2">
      <c r="B46" s="8">
        <v>14</v>
      </c>
      <c r="C46" s="9" t="s">
        <v>42</v>
      </c>
      <c r="D46" s="9" t="s">
        <v>43</v>
      </c>
      <c r="E46" s="10" t="s">
        <v>44</v>
      </c>
      <c r="F46" s="9" t="s">
        <v>28</v>
      </c>
      <c r="G46" s="11">
        <v>4.37</v>
      </c>
      <c r="H46" s="12">
        <v>0</v>
      </c>
      <c r="I46" s="13">
        <f t="shared" si="0"/>
        <v>0</v>
      </c>
      <c r="J46" s="8">
        <v>8</v>
      </c>
      <c r="K46" s="13">
        <f t="shared" si="1"/>
        <v>0</v>
      </c>
      <c r="L46" s="13">
        <f t="shared" si="2"/>
        <v>0</v>
      </c>
    </row>
    <row r="47" spans="2:12" s="20" customFormat="1" ht="28.7" customHeight="1" x14ac:dyDescent="0.2">
      <c r="B47" s="8">
        <v>15</v>
      </c>
      <c r="C47" s="9" t="s">
        <v>45</v>
      </c>
      <c r="D47" s="9" t="s">
        <v>46</v>
      </c>
      <c r="E47" s="10" t="s">
        <v>47</v>
      </c>
      <c r="F47" s="9" t="s">
        <v>28</v>
      </c>
      <c r="G47" s="11">
        <v>10.5</v>
      </c>
      <c r="H47" s="12">
        <v>0</v>
      </c>
      <c r="I47" s="13">
        <f t="shared" si="0"/>
        <v>0</v>
      </c>
      <c r="J47" s="8">
        <v>8</v>
      </c>
      <c r="K47" s="13">
        <f t="shared" si="1"/>
        <v>0</v>
      </c>
      <c r="L47" s="13">
        <f t="shared" si="2"/>
        <v>0</v>
      </c>
    </row>
    <row r="48" spans="2:12" s="20" customFormat="1" ht="28.7" customHeight="1" x14ac:dyDescent="0.2">
      <c r="B48" s="8">
        <v>16</v>
      </c>
      <c r="C48" s="9" t="s">
        <v>48</v>
      </c>
      <c r="D48" s="9" t="s">
        <v>49</v>
      </c>
      <c r="E48" s="10" t="s">
        <v>50</v>
      </c>
      <c r="F48" s="9" t="s">
        <v>28</v>
      </c>
      <c r="G48" s="11">
        <v>0.68</v>
      </c>
      <c r="H48" s="12">
        <v>0</v>
      </c>
      <c r="I48" s="13">
        <f t="shared" si="0"/>
        <v>0</v>
      </c>
      <c r="J48" s="8">
        <v>8</v>
      </c>
      <c r="K48" s="13">
        <f t="shared" si="1"/>
        <v>0</v>
      </c>
      <c r="L48" s="13">
        <f t="shared" si="2"/>
        <v>0</v>
      </c>
    </row>
    <row r="49" spans="2:12" s="20" customFormat="1" ht="19.7" customHeight="1" x14ac:dyDescent="0.2">
      <c r="B49" s="8">
        <v>17</v>
      </c>
      <c r="C49" s="9" t="s">
        <v>51</v>
      </c>
      <c r="D49" s="9" t="s">
        <v>52</v>
      </c>
      <c r="E49" s="10" t="s">
        <v>53</v>
      </c>
      <c r="F49" s="9" t="s">
        <v>28</v>
      </c>
      <c r="G49" s="11">
        <v>15.84</v>
      </c>
      <c r="H49" s="12">
        <v>0</v>
      </c>
      <c r="I49" s="13">
        <f t="shared" si="0"/>
        <v>0</v>
      </c>
      <c r="J49" s="8">
        <v>8</v>
      </c>
      <c r="K49" s="13">
        <f t="shared" si="1"/>
        <v>0</v>
      </c>
      <c r="L49" s="13">
        <f t="shared" si="2"/>
        <v>0</v>
      </c>
    </row>
    <row r="50" spans="2:12" s="20" customFormat="1" ht="19.7" customHeight="1" x14ac:dyDescent="0.2">
      <c r="B50" s="8">
        <v>18</v>
      </c>
      <c r="C50" s="9" t="s">
        <v>54</v>
      </c>
      <c r="D50" s="9" t="s">
        <v>55</v>
      </c>
      <c r="E50" s="10" t="s">
        <v>56</v>
      </c>
      <c r="F50" s="9" t="s">
        <v>28</v>
      </c>
      <c r="G50" s="11">
        <v>21.4</v>
      </c>
      <c r="H50" s="12">
        <v>0</v>
      </c>
      <c r="I50" s="13">
        <f t="shared" si="0"/>
        <v>0</v>
      </c>
      <c r="J50" s="8">
        <v>8</v>
      </c>
      <c r="K50" s="13">
        <f t="shared" si="1"/>
        <v>0</v>
      </c>
      <c r="L50" s="13">
        <f t="shared" si="2"/>
        <v>0</v>
      </c>
    </row>
    <row r="51" spans="2:12" s="20" customFormat="1" ht="28.7" customHeight="1" x14ac:dyDescent="0.2">
      <c r="B51" s="8">
        <v>19</v>
      </c>
      <c r="C51" s="9" t="s">
        <v>57</v>
      </c>
      <c r="D51" s="9" t="s">
        <v>58</v>
      </c>
      <c r="E51" s="10" t="s">
        <v>59</v>
      </c>
      <c r="F51" s="9" t="s">
        <v>28</v>
      </c>
      <c r="G51" s="11">
        <v>13.76</v>
      </c>
      <c r="H51" s="12">
        <v>0</v>
      </c>
      <c r="I51" s="13">
        <f t="shared" si="0"/>
        <v>0</v>
      </c>
      <c r="J51" s="8">
        <v>8</v>
      </c>
      <c r="K51" s="13">
        <f t="shared" si="1"/>
        <v>0</v>
      </c>
      <c r="L51" s="13">
        <f t="shared" si="2"/>
        <v>0</v>
      </c>
    </row>
    <row r="52" spans="2:12" s="20" customFormat="1" ht="19.7" customHeight="1" x14ac:dyDescent="0.2">
      <c r="B52" s="8">
        <v>20</v>
      </c>
      <c r="C52" s="9" t="s">
        <v>63</v>
      </c>
      <c r="D52" s="9" t="s">
        <v>64</v>
      </c>
      <c r="E52" s="10" t="s">
        <v>65</v>
      </c>
      <c r="F52" s="9" t="s">
        <v>66</v>
      </c>
      <c r="G52" s="11">
        <v>18</v>
      </c>
      <c r="H52" s="12">
        <v>0</v>
      </c>
      <c r="I52" s="13">
        <f t="shared" si="0"/>
        <v>0</v>
      </c>
      <c r="J52" s="8">
        <v>8</v>
      </c>
      <c r="K52" s="13">
        <f t="shared" si="1"/>
        <v>0</v>
      </c>
      <c r="L52" s="13">
        <f t="shared" si="2"/>
        <v>0</v>
      </c>
    </row>
    <row r="53" spans="2:12" s="20" customFormat="1" ht="19.7" customHeight="1" x14ac:dyDescent="0.2">
      <c r="B53" s="8">
        <v>21</v>
      </c>
      <c r="C53" s="9" t="s">
        <v>67</v>
      </c>
      <c r="D53" s="9" t="s">
        <v>68</v>
      </c>
      <c r="E53" s="10" t="s">
        <v>69</v>
      </c>
      <c r="F53" s="9" t="s">
        <v>14</v>
      </c>
      <c r="G53" s="11">
        <v>12</v>
      </c>
      <c r="H53" s="12">
        <v>0</v>
      </c>
      <c r="I53" s="13">
        <f t="shared" si="0"/>
        <v>0</v>
      </c>
      <c r="J53" s="8">
        <v>8</v>
      </c>
      <c r="K53" s="13">
        <f t="shared" si="1"/>
        <v>0</v>
      </c>
      <c r="L53" s="13">
        <f t="shared" si="2"/>
        <v>0</v>
      </c>
    </row>
    <row r="54" spans="2:12" s="20" customFormat="1" ht="28.7" customHeight="1" x14ac:dyDescent="0.2">
      <c r="B54" s="8">
        <v>22</v>
      </c>
      <c r="C54" s="9" t="s">
        <v>70</v>
      </c>
      <c r="D54" s="9" t="s">
        <v>71</v>
      </c>
      <c r="E54" s="10" t="s">
        <v>72</v>
      </c>
      <c r="F54" s="9" t="s">
        <v>66</v>
      </c>
      <c r="G54" s="11">
        <v>160</v>
      </c>
      <c r="H54" s="12">
        <v>0</v>
      </c>
      <c r="I54" s="13">
        <f t="shared" si="0"/>
        <v>0</v>
      </c>
      <c r="J54" s="8">
        <v>8</v>
      </c>
      <c r="K54" s="13">
        <f t="shared" si="1"/>
        <v>0</v>
      </c>
      <c r="L54" s="13">
        <f t="shared" si="2"/>
        <v>0</v>
      </c>
    </row>
    <row r="55" spans="2:12" s="20" customFormat="1" ht="19.7" customHeight="1" x14ac:dyDescent="0.2">
      <c r="B55" s="8">
        <v>23</v>
      </c>
      <c r="C55" s="9" t="s">
        <v>73</v>
      </c>
      <c r="D55" s="9" t="s">
        <v>74</v>
      </c>
      <c r="E55" s="10" t="s">
        <v>75</v>
      </c>
      <c r="F55" s="9" t="s">
        <v>66</v>
      </c>
      <c r="G55" s="11">
        <v>120</v>
      </c>
      <c r="H55" s="12">
        <v>0</v>
      </c>
      <c r="I55" s="13">
        <f t="shared" si="0"/>
        <v>0</v>
      </c>
      <c r="J55" s="8">
        <v>8</v>
      </c>
      <c r="K55" s="13">
        <f t="shared" si="1"/>
        <v>0</v>
      </c>
      <c r="L55" s="13">
        <f t="shared" si="2"/>
        <v>0</v>
      </c>
    </row>
    <row r="56" spans="2:12" s="20" customFormat="1" ht="19.7" customHeight="1" x14ac:dyDescent="0.2">
      <c r="B56" s="8">
        <v>24</v>
      </c>
      <c r="C56" s="9" t="s">
        <v>80</v>
      </c>
      <c r="D56" s="9" t="s">
        <v>81</v>
      </c>
      <c r="E56" s="10" t="s">
        <v>82</v>
      </c>
      <c r="F56" s="9" t="s">
        <v>66</v>
      </c>
      <c r="G56" s="11">
        <v>25</v>
      </c>
      <c r="H56" s="12">
        <v>0</v>
      </c>
      <c r="I56" s="13">
        <f t="shared" si="0"/>
        <v>0</v>
      </c>
      <c r="J56" s="8">
        <v>8</v>
      </c>
      <c r="K56" s="13">
        <f t="shared" si="1"/>
        <v>0</v>
      </c>
      <c r="L56" s="13">
        <f t="shared" si="2"/>
        <v>0</v>
      </c>
    </row>
    <row r="57" spans="2:12" s="20" customFormat="1" ht="19.7" customHeight="1" x14ac:dyDescent="0.2">
      <c r="B57" s="8">
        <v>25</v>
      </c>
      <c r="C57" s="9" t="s">
        <v>86</v>
      </c>
      <c r="D57" s="9" t="s">
        <v>87</v>
      </c>
      <c r="E57" s="10" t="s">
        <v>88</v>
      </c>
      <c r="F57" s="9" t="s">
        <v>89</v>
      </c>
      <c r="G57" s="11">
        <v>50</v>
      </c>
      <c r="H57" s="12">
        <v>0</v>
      </c>
      <c r="I57" s="13">
        <f t="shared" si="0"/>
        <v>0</v>
      </c>
      <c r="J57" s="8">
        <v>23</v>
      </c>
      <c r="K57" s="13">
        <f t="shared" si="1"/>
        <v>0</v>
      </c>
      <c r="L57" s="13">
        <f t="shared" si="2"/>
        <v>0</v>
      </c>
    </row>
    <row r="58" spans="2:12" s="20" customFormat="1" ht="19.7" customHeight="1" x14ac:dyDescent="0.2">
      <c r="B58" s="8">
        <v>26</v>
      </c>
      <c r="C58" s="9" t="s">
        <v>90</v>
      </c>
      <c r="D58" s="9" t="s">
        <v>91</v>
      </c>
      <c r="E58" s="10" t="s">
        <v>92</v>
      </c>
      <c r="F58" s="9" t="s">
        <v>93</v>
      </c>
      <c r="G58" s="11">
        <v>1000</v>
      </c>
      <c r="H58" s="12">
        <v>0</v>
      </c>
      <c r="I58" s="13">
        <f t="shared" si="0"/>
        <v>0</v>
      </c>
      <c r="J58" s="8">
        <v>8</v>
      </c>
      <c r="K58" s="13">
        <f t="shared" si="1"/>
        <v>0</v>
      </c>
      <c r="L58" s="13">
        <f t="shared" si="2"/>
        <v>0</v>
      </c>
    </row>
    <row r="59" spans="2:12" s="20" customFormat="1" ht="28.7" customHeight="1" x14ac:dyDescent="0.2">
      <c r="B59" s="8">
        <v>27</v>
      </c>
      <c r="C59" s="9" t="s">
        <v>94</v>
      </c>
      <c r="D59" s="9" t="s">
        <v>95</v>
      </c>
      <c r="E59" s="10" t="s">
        <v>96</v>
      </c>
      <c r="F59" s="9" t="s">
        <v>93</v>
      </c>
      <c r="G59" s="11">
        <v>1850.3</v>
      </c>
      <c r="H59" s="12">
        <v>0</v>
      </c>
      <c r="I59" s="13">
        <f t="shared" si="0"/>
        <v>0</v>
      </c>
      <c r="J59" s="8">
        <v>8</v>
      </c>
      <c r="K59" s="13">
        <f t="shared" si="1"/>
        <v>0</v>
      </c>
      <c r="L59" s="13">
        <f t="shared" si="2"/>
        <v>0</v>
      </c>
    </row>
    <row r="60" spans="2:12" s="20" customFormat="1" ht="28.7" customHeight="1" x14ac:dyDescent="0.2">
      <c r="B60" s="8">
        <v>28</v>
      </c>
      <c r="C60" s="9" t="s">
        <v>97</v>
      </c>
      <c r="D60" s="9" t="s">
        <v>98</v>
      </c>
      <c r="E60" s="10" t="s">
        <v>99</v>
      </c>
      <c r="F60" s="9" t="s">
        <v>14</v>
      </c>
      <c r="G60" s="11">
        <v>10.199999999999999</v>
      </c>
      <c r="H60" s="12">
        <v>0</v>
      </c>
      <c r="I60" s="13">
        <f t="shared" si="0"/>
        <v>0</v>
      </c>
      <c r="J60" s="8">
        <v>8</v>
      </c>
      <c r="K60" s="13">
        <f t="shared" si="1"/>
        <v>0</v>
      </c>
      <c r="L60" s="13">
        <f t="shared" si="2"/>
        <v>0</v>
      </c>
    </row>
    <row r="61" spans="2:12" s="20" customFormat="1" ht="19.7" customHeight="1" x14ac:dyDescent="0.2">
      <c r="B61" s="8">
        <v>29</v>
      </c>
      <c r="C61" s="9" t="s">
        <v>100</v>
      </c>
      <c r="D61" s="9" t="s">
        <v>101</v>
      </c>
      <c r="E61" s="10" t="s">
        <v>102</v>
      </c>
      <c r="F61" s="9" t="s">
        <v>66</v>
      </c>
      <c r="G61" s="11">
        <v>50</v>
      </c>
      <c r="H61" s="12">
        <v>0</v>
      </c>
      <c r="I61" s="13">
        <f t="shared" si="0"/>
        <v>0</v>
      </c>
      <c r="J61" s="8">
        <v>8</v>
      </c>
      <c r="K61" s="13">
        <f t="shared" si="1"/>
        <v>0</v>
      </c>
      <c r="L61" s="13">
        <f t="shared" si="2"/>
        <v>0</v>
      </c>
    </row>
    <row r="62" spans="2:12" s="20" customFormat="1" ht="28.7" customHeight="1" x14ac:dyDescent="0.2">
      <c r="B62" s="8">
        <v>30</v>
      </c>
      <c r="C62" s="9" t="s">
        <v>103</v>
      </c>
      <c r="D62" s="9" t="s">
        <v>104</v>
      </c>
      <c r="E62" s="10" t="s">
        <v>105</v>
      </c>
      <c r="F62" s="9" t="s">
        <v>66</v>
      </c>
      <c r="G62" s="11">
        <v>300</v>
      </c>
      <c r="H62" s="12">
        <v>0</v>
      </c>
      <c r="I62" s="13">
        <f t="shared" si="0"/>
        <v>0</v>
      </c>
      <c r="J62" s="8">
        <v>8</v>
      </c>
      <c r="K62" s="13">
        <f t="shared" si="1"/>
        <v>0</v>
      </c>
      <c r="L62" s="13">
        <f t="shared" si="2"/>
        <v>0</v>
      </c>
    </row>
    <row r="63" spans="2:12" s="20" customFormat="1" ht="19.7" customHeight="1" x14ac:dyDescent="0.2">
      <c r="B63" s="8">
        <v>31</v>
      </c>
      <c r="C63" s="9" t="s">
        <v>106</v>
      </c>
      <c r="D63" s="9" t="s">
        <v>107</v>
      </c>
      <c r="E63" s="10" t="s">
        <v>108</v>
      </c>
      <c r="F63" s="9" t="s">
        <v>28</v>
      </c>
      <c r="G63" s="11">
        <v>0.3</v>
      </c>
      <c r="H63" s="12">
        <v>0</v>
      </c>
      <c r="I63" s="13">
        <f t="shared" si="0"/>
        <v>0</v>
      </c>
      <c r="J63" s="8">
        <v>8</v>
      </c>
      <c r="K63" s="13">
        <f t="shared" si="1"/>
        <v>0</v>
      </c>
      <c r="L63" s="13">
        <f t="shared" si="2"/>
        <v>0</v>
      </c>
    </row>
    <row r="64" spans="2:12" s="20" customFormat="1" ht="28.7" customHeight="1" x14ac:dyDescent="0.2">
      <c r="B64" s="8">
        <v>32</v>
      </c>
      <c r="C64" s="9" t="s">
        <v>109</v>
      </c>
      <c r="D64" s="9" t="s">
        <v>110</v>
      </c>
      <c r="E64" s="10" t="s">
        <v>111</v>
      </c>
      <c r="F64" s="9" t="s">
        <v>89</v>
      </c>
      <c r="G64" s="11">
        <v>10</v>
      </c>
      <c r="H64" s="12">
        <v>0</v>
      </c>
      <c r="I64" s="13">
        <f t="shared" si="0"/>
        <v>0</v>
      </c>
      <c r="J64" s="8">
        <v>8</v>
      </c>
      <c r="K64" s="13">
        <f t="shared" si="1"/>
        <v>0</v>
      </c>
      <c r="L64" s="13">
        <f t="shared" si="2"/>
        <v>0</v>
      </c>
    </row>
    <row r="65" spans="2:12" s="20" customFormat="1" ht="19.7" customHeight="1" x14ac:dyDescent="0.2">
      <c r="B65" s="8">
        <v>33</v>
      </c>
      <c r="C65" s="9" t="s">
        <v>112</v>
      </c>
      <c r="D65" s="9" t="s">
        <v>113</v>
      </c>
      <c r="E65" s="10" t="s">
        <v>114</v>
      </c>
      <c r="F65" s="9" t="s">
        <v>89</v>
      </c>
      <c r="G65" s="11">
        <v>270</v>
      </c>
      <c r="H65" s="12">
        <v>0</v>
      </c>
      <c r="I65" s="13">
        <f t="shared" si="0"/>
        <v>0</v>
      </c>
      <c r="J65" s="8">
        <v>8</v>
      </c>
      <c r="K65" s="13">
        <f t="shared" si="1"/>
        <v>0</v>
      </c>
      <c r="L65" s="13">
        <f t="shared" si="2"/>
        <v>0</v>
      </c>
    </row>
    <row r="66" spans="2:12" s="20" customFormat="1" ht="19.7" customHeight="1" x14ac:dyDescent="0.2">
      <c r="B66" s="8">
        <v>34</v>
      </c>
      <c r="C66" s="9"/>
      <c r="D66" s="9" t="s">
        <v>175</v>
      </c>
      <c r="E66" s="10" t="s">
        <v>176</v>
      </c>
      <c r="F66" s="9" t="s">
        <v>89</v>
      </c>
      <c r="G66" s="11">
        <v>6</v>
      </c>
      <c r="H66" s="12">
        <v>0</v>
      </c>
      <c r="I66" s="13">
        <f t="shared" si="0"/>
        <v>0</v>
      </c>
      <c r="J66" s="8">
        <v>8</v>
      </c>
      <c r="K66" s="13">
        <f t="shared" si="1"/>
        <v>0</v>
      </c>
      <c r="L66" s="13">
        <f t="shared" si="2"/>
        <v>0</v>
      </c>
    </row>
    <row r="67" spans="2:12" s="20" customFormat="1" ht="19.7" customHeight="1" x14ac:dyDescent="0.2">
      <c r="B67" s="8">
        <v>35</v>
      </c>
      <c r="C67" s="9" t="s">
        <v>115</v>
      </c>
      <c r="D67" s="9" t="s">
        <v>116</v>
      </c>
      <c r="E67" s="10" t="s">
        <v>117</v>
      </c>
      <c r="F67" s="9" t="s">
        <v>89</v>
      </c>
      <c r="G67" s="11">
        <v>6</v>
      </c>
      <c r="H67" s="12">
        <v>0</v>
      </c>
      <c r="I67" s="13">
        <f t="shared" si="0"/>
        <v>0</v>
      </c>
      <c r="J67" s="8">
        <v>8</v>
      </c>
      <c r="K67" s="13">
        <f t="shared" si="1"/>
        <v>0</v>
      </c>
      <c r="L67" s="13">
        <f t="shared" si="2"/>
        <v>0</v>
      </c>
    </row>
    <row r="68" spans="2:12" s="20" customFormat="1" ht="19.7" customHeight="1" x14ac:dyDescent="0.2">
      <c r="B68" s="8">
        <v>36</v>
      </c>
      <c r="C68" s="9" t="s">
        <v>118</v>
      </c>
      <c r="D68" s="9" t="s">
        <v>119</v>
      </c>
      <c r="E68" s="10" t="s">
        <v>117</v>
      </c>
      <c r="F68" s="9" t="s">
        <v>89</v>
      </c>
      <c r="G68" s="11">
        <v>185.5</v>
      </c>
      <c r="H68" s="12">
        <v>0</v>
      </c>
      <c r="I68" s="13">
        <f t="shared" si="0"/>
        <v>0</v>
      </c>
      <c r="J68" s="8">
        <v>23</v>
      </c>
      <c r="K68" s="13">
        <f t="shared" si="1"/>
        <v>0</v>
      </c>
      <c r="L68" s="13">
        <f t="shared" si="2"/>
        <v>0</v>
      </c>
    </row>
    <row r="69" spans="2:12" s="20" customFormat="1" ht="21.4" customHeight="1" x14ac:dyDescent="0.2">
      <c r="B69" s="44" t="s">
        <v>120</v>
      </c>
      <c r="C69" s="44"/>
      <c r="D69" s="44"/>
      <c r="E69" s="44"/>
      <c r="F69" s="45">
        <f>ROUND(I21+I26+I27+I31+I35+I38+I39+I40+I41+I42+I43+I44+I45+I46+I47+I48+I49+I50+I51+I52+I53+I54+I55+I57+I58+I59+I60+I61+I62+I63+I64+I65+I67+I68,2)</f>
        <v>0</v>
      </c>
      <c r="G69" s="46"/>
      <c r="H69" s="46"/>
      <c r="I69" s="46"/>
      <c r="J69" s="46"/>
      <c r="K69" s="46"/>
      <c r="L69" s="46"/>
    </row>
    <row r="70" spans="2:12" s="20" customFormat="1" ht="21.4" customHeight="1" x14ac:dyDescent="0.2">
      <c r="B70" s="44" t="s">
        <v>121</v>
      </c>
      <c r="C70" s="44"/>
      <c r="D70" s="44"/>
      <c r="E70" s="44"/>
      <c r="F70" s="47">
        <f>ROUND(L21+L26+L27+L31+L35+L38+L39+L40+L41+L42+L43+L44+L45+L46+L47+L48+L49+L50+L51+L52+L53+L54+L55+L57+L58+L59+L60+L61+L62+L63+L64+L65+L67+L68,2)</f>
        <v>0</v>
      </c>
      <c r="G70" s="48"/>
      <c r="H70" s="48"/>
      <c r="I70" s="48"/>
      <c r="J70" s="48"/>
      <c r="K70" s="48"/>
      <c r="L70" s="48"/>
    </row>
    <row r="71" spans="2:12" s="20" customFormat="1" ht="60" customHeight="1" x14ac:dyDescent="0.2">
      <c r="B71" s="40" t="s">
        <v>138</v>
      </c>
      <c r="C71" s="40"/>
      <c r="D71" s="40"/>
      <c r="E71" s="40"/>
      <c r="F71" s="40"/>
      <c r="G71" s="40"/>
      <c r="H71" s="40"/>
      <c r="I71" s="40"/>
      <c r="J71" s="40"/>
      <c r="K71" s="40"/>
      <c r="L71" s="40"/>
    </row>
    <row r="72" spans="2:12" s="20" customFormat="1" ht="97.5" customHeight="1" x14ac:dyDescent="0.2">
      <c r="B72" s="40" t="s">
        <v>139</v>
      </c>
      <c r="C72" s="40"/>
      <c r="D72" s="40"/>
      <c r="E72" s="40"/>
      <c r="F72" s="40"/>
      <c r="G72" s="40"/>
      <c r="H72" s="40"/>
      <c r="I72" s="40"/>
      <c r="J72" s="40"/>
      <c r="K72" s="40"/>
      <c r="L72" s="40"/>
    </row>
    <row r="73" spans="2:12" s="20" customFormat="1" ht="82.5" customHeight="1" x14ac:dyDescent="0.2">
      <c r="B73" s="56" t="s">
        <v>140</v>
      </c>
      <c r="C73" s="56"/>
      <c r="D73" s="56"/>
      <c r="E73" s="56"/>
      <c r="F73" s="56"/>
      <c r="G73" s="56"/>
      <c r="H73" s="56"/>
      <c r="I73" s="56"/>
      <c r="J73" s="56"/>
      <c r="K73" s="56"/>
      <c r="L73" s="56"/>
    </row>
    <row r="74" spans="2:12" s="20" customFormat="1" ht="37.9" customHeight="1" x14ac:dyDescent="0.2">
      <c r="B74" s="65" t="s">
        <v>122</v>
      </c>
      <c r="C74" s="65"/>
      <c r="D74" s="65"/>
      <c r="E74" s="65"/>
      <c r="F74" s="66" t="s">
        <v>123</v>
      </c>
      <c r="G74" s="66"/>
      <c r="H74" s="66"/>
      <c r="I74" s="66"/>
      <c r="J74" s="66"/>
      <c r="K74" s="66"/>
      <c r="L74" s="66"/>
    </row>
    <row r="75" spans="2:12" s="20" customFormat="1" ht="28.7" customHeight="1" x14ac:dyDescent="0.2">
      <c r="B75" s="57"/>
      <c r="C75" s="57"/>
      <c r="D75" s="57"/>
      <c r="E75" s="57"/>
      <c r="F75" s="57"/>
      <c r="G75" s="57"/>
      <c r="H75" s="57"/>
      <c r="I75" s="57"/>
      <c r="J75" s="57"/>
      <c r="K75" s="57"/>
      <c r="L75" s="57"/>
    </row>
    <row r="76" spans="2:12" s="20" customFormat="1" ht="28.7" customHeight="1" x14ac:dyDescent="0.2">
      <c r="B76" s="57"/>
      <c r="C76" s="57"/>
      <c r="D76" s="57"/>
      <c r="E76" s="57"/>
      <c r="F76" s="57"/>
      <c r="G76" s="57"/>
      <c r="H76" s="57"/>
      <c r="I76" s="57"/>
      <c r="J76" s="57"/>
      <c r="K76" s="57"/>
      <c r="L76" s="57"/>
    </row>
    <row r="77" spans="2:12" s="20" customFormat="1" ht="148.5" customHeight="1" x14ac:dyDescent="0.2">
      <c r="B77" s="40" t="s">
        <v>141</v>
      </c>
      <c r="C77" s="40"/>
      <c r="D77" s="40"/>
      <c r="E77" s="40"/>
      <c r="F77" s="40"/>
      <c r="G77" s="40"/>
      <c r="H77" s="40"/>
      <c r="I77" s="40"/>
      <c r="J77" s="40"/>
      <c r="K77" s="40"/>
      <c r="L77" s="40"/>
    </row>
    <row r="78" spans="2:12" s="20" customFormat="1" ht="2.65" customHeight="1" x14ac:dyDescent="0.2"/>
    <row r="79" spans="2:12" s="20" customFormat="1" ht="36.950000000000003" customHeight="1" x14ac:dyDescent="0.2">
      <c r="B79" s="58" t="s">
        <v>142</v>
      </c>
      <c r="C79" s="58"/>
      <c r="D79" s="58"/>
      <c r="E79" s="58"/>
      <c r="F79" s="58"/>
      <c r="G79" s="58"/>
      <c r="H79" s="58"/>
      <c r="I79" s="58"/>
      <c r="J79" s="58"/>
      <c r="K79" s="58"/>
      <c r="L79" s="58"/>
    </row>
    <row r="80" spans="2:12" s="20" customFormat="1" ht="51" customHeight="1" x14ac:dyDescent="0.2">
      <c r="B80" s="65" t="s">
        <v>124</v>
      </c>
      <c r="C80" s="65"/>
      <c r="D80" s="65"/>
      <c r="E80" s="65"/>
      <c r="F80" s="66" t="s">
        <v>125</v>
      </c>
      <c r="G80" s="66"/>
      <c r="H80" s="66"/>
      <c r="I80" s="66"/>
      <c r="J80" s="66"/>
      <c r="K80" s="66"/>
      <c r="L80" s="66"/>
    </row>
    <row r="81" spans="2:12" s="20" customFormat="1" ht="28.7" customHeight="1" x14ac:dyDescent="0.2">
      <c r="B81" s="57"/>
      <c r="C81" s="57"/>
      <c r="D81" s="57"/>
      <c r="E81" s="57"/>
      <c r="F81" s="57"/>
      <c r="G81" s="57"/>
      <c r="H81" s="57"/>
      <c r="I81" s="57"/>
      <c r="J81" s="57"/>
      <c r="K81" s="57"/>
      <c r="L81" s="57"/>
    </row>
    <row r="82" spans="2:12" s="20" customFormat="1" ht="28.7" customHeight="1" x14ac:dyDescent="0.2"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</row>
    <row r="83" spans="2:12" s="20" customFormat="1" ht="28.7" customHeight="1" x14ac:dyDescent="0.2">
      <c r="B83" s="57"/>
      <c r="C83" s="57"/>
      <c r="D83" s="57"/>
      <c r="E83" s="57"/>
      <c r="F83" s="57"/>
      <c r="G83" s="57"/>
      <c r="H83" s="57"/>
      <c r="I83" s="57"/>
      <c r="J83" s="57"/>
      <c r="K83" s="57"/>
      <c r="L83" s="57"/>
    </row>
    <row r="84" spans="2:12" s="20" customFormat="1" ht="28.7" customHeight="1" x14ac:dyDescent="0.2">
      <c r="B84" s="57"/>
      <c r="C84" s="57"/>
      <c r="D84" s="57"/>
      <c r="E84" s="57"/>
      <c r="F84" s="57"/>
      <c r="G84" s="57"/>
      <c r="H84" s="57"/>
      <c r="I84" s="57"/>
      <c r="J84" s="57"/>
      <c r="K84" s="57"/>
      <c r="L84" s="57"/>
    </row>
    <row r="85" spans="2:12" s="20" customFormat="1" ht="116.25" customHeight="1" x14ac:dyDescent="0.2">
      <c r="B85" s="40" t="s">
        <v>143</v>
      </c>
      <c r="C85" s="40"/>
      <c r="D85" s="40"/>
      <c r="E85" s="40"/>
      <c r="F85" s="40"/>
      <c r="G85" s="40"/>
      <c r="H85" s="40"/>
      <c r="I85" s="40"/>
      <c r="J85" s="40"/>
      <c r="K85" s="40"/>
      <c r="L85" s="40"/>
    </row>
    <row r="86" spans="2:12" s="20" customFormat="1" ht="42" customHeight="1" x14ac:dyDescent="0.2">
      <c r="B86" s="40" t="s">
        <v>144</v>
      </c>
      <c r="C86" s="40"/>
      <c r="D86" s="40"/>
      <c r="E86" s="40"/>
      <c r="F86" s="40"/>
      <c r="G86" s="40"/>
      <c r="H86" s="40"/>
      <c r="I86" s="40"/>
      <c r="J86" s="40"/>
      <c r="K86" s="40"/>
      <c r="L86" s="40"/>
    </row>
    <row r="87" spans="2:12" s="20" customFormat="1" ht="53.25" customHeight="1" x14ac:dyDescent="0.2">
      <c r="B87" s="56" t="s">
        <v>145</v>
      </c>
      <c r="C87" s="56"/>
      <c r="D87" s="56"/>
      <c r="E87" s="56"/>
      <c r="F87" s="56"/>
      <c r="G87" s="56"/>
      <c r="H87" s="56"/>
      <c r="I87" s="56"/>
      <c r="J87" s="56"/>
      <c r="K87" s="56"/>
      <c r="L87" s="56"/>
    </row>
    <row r="88" spans="2:12" s="20" customFormat="1" ht="48" customHeight="1" x14ac:dyDescent="0.2">
      <c r="B88" s="56" t="s">
        <v>146</v>
      </c>
      <c r="C88" s="56"/>
      <c r="D88" s="56"/>
      <c r="E88" s="56"/>
      <c r="F88" s="56"/>
      <c r="G88" s="56"/>
      <c r="H88" s="56"/>
      <c r="I88" s="56"/>
      <c r="J88" s="56"/>
      <c r="K88" s="56"/>
      <c r="L88" s="56"/>
    </row>
    <row r="89" spans="2:12" s="20" customFormat="1" ht="104.25" customHeight="1" x14ac:dyDescent="0.2">
      <c r="B89" s="40" t="s">
        <v>147</v>
      </c>
      <c r="C89" s="40"/>
      <c r="D89" s="40"/>
      <c r="E89" s="40"/>
      <c r="F89" s="40"/>
      <c r="G89" s="40"/>
      <c r="H89" s="40"/>
      <c r="I89" s="40"/>
      <c r="J89" s="40"/>
      <c r="K89" s="40"/>
      <c r="L89" s="40"/>
    </row>
    <row r="90" spans="2:12" s="20" customFormat="1" ht="84.95" customHeight="1" x14ac:dyDescent="0.2">
      <c r="B90" s="40" t="s">
        <v>148</v>
      </c>
      <c r="C90" s="40"/>
      <c r="D90" s="40"/>
      <c r="E90" s="40"/>
      <c r="F90" s="40"/>
      <c r="G90" s="40"/>
      <c r="H90" s="40"/>
      <c r="I90" s="40"/>
      <c r="J90" s="40"/>
      <c r="K90" s="40"/>
      <c r="L90" s="40"/>
    </row>
    <row r="91" spans="2:12" s="20" customFormat="1" ht="17.649999999999999" customHeight="1" x14ac:dyDescent="0.2">
      <c r="I91" s="39" t="s">
        <v>149</v>
      </c>
      <c r="J91" s="39"/>
    </row>
    <row r="92" spans="2:12" s="20" customFormat="1" ht="128.25" customHeight="1" x14ac:dyDescent="0.2">
      <c r="B92" s="56" t="s">
        <v>150</v>
      </c>
      <c r="C92" s="56"/>
      <c r="D92" s="56"/>
      <c r="E92" s="56"/>
      <c r="F92" s="56"/>
      <c r="G92" s="56"/>
      <c r="H92" s="56"/>
      <c r="I92" s="56"/>
      <c r="J92" s="56"/>
    </row>
    <row r="93" spans="2:12" s="20" customFormat="1" ht="28.7" customHeight="1" x14ac:dyDescent="0.2"/>
  </sheetData>
  <mergeCells count="53">
    <mergeCell ref="B6:E6"/>
    <mergeCell ref="I1:L1"/>
    <mergeCell ref="B2:E2"/>
    <mergeCell ref="B3:D3"/>
    <mergeCell ref="B4:E4"/>
    <mergeCell ref="B5:D5"/>
    <mergeCell ref="B23:K23"/>
    <mergeCell ref="B29:K29"/>
    <mergeCell ref="B33:K33"/>
    <mergeCell ref="B7:D7"/>
    <mergeCell ref="B9:D10"/>
    <mergeCell ref="G10:L11"/>
    <mergeCell ref="E12:G12"/>
    <mergeCell ref="B13:I13"/>
    <mergeCell ref="B14:I14"/>
    <mergeCell ref="B15:I15"/>
    <mergeCell ref="B16:I16"/>
    <mergeCell ref="B17:L17"/>
    <mergeCell ref="B18:L18"/>
    <mergeCell ref="B19:K19"/>
    <mergeCell ref="B74:E74"/>
    <mergeCell ref="F74:L74"/>
    <mergeCell ref="B69:E69"/>
    <mergeCell ref="F69:L69"/>
    <mergeCell ref="B70:E70"/>
    <mergeCell ref="F70:L70"/>
    <mergeCell ref="B71:L71"/>
    <mergeCell ref="B72:L72"/>
    <mergeCell ref="B73:L73"/>
    <mergeCell ref="B77:L77"/>
    <mergeCell ref="B79:L79"/>
    <mergeCell ref="B80:E80"/>
    <mergeCell ref="F80:L80"/>
    <mergeCell ref="B75:E75"/>
    <mergeCell ref="F75:L75"/>
    <mergeCell ref="B76:E76"/>
    <mergeCell ref="F76:L76"/>
    <mergeCell ref="B81:E81"/>
    <mergeCell ref="F81:L81"/>
    <mergeCell ref="B82:E82"/>
    <mergeCell ref="F82:L82"/>
    <mergeCell ref="B83:E83"/>
    <mergeCell ref="F83:L83"/>
    <mergeCell ref="B89:L89"/>
    <mergeCell ref="B90:L90"/>
    <mergeCell ref="I91:J91"/>
    <mergeCell ref="B92:J92"/>
    <mergeCell ref="B84:E84"/>
    <mergeCell ref="F84:L84"/>
    <mergeCell ref="B85:L85"/>
    <mergeCell ref="B86:L86"/>
    <mergeCell ref="B87:L87"/>
    <mergeCell ref="B88:L88"/>
  </mergeCells>
  <pageMargins left="0.31496062992125984" right="0.31496062992125984" top="0.35433070866141736" bottom="0.35433070866141736" header="0.31496062992125984" footer="0.31496062992125984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88E273-60A2-447C-96E7-508235BF4D87}">
  <dimension ref="B1:L92"/>
  <sheetViews>
    <sheetView topLeftCell="A58" workbookViewId="0">
      <selection activeCell="B53" sqref="B53:B68"/>
    </sheetView>
  </sheetViews>
  <sheetFormatPr defaultRowHeight="11.25" x14ac:dyDescent="0.2"/>
  <cols>
    <col min="1" max="1" width="0.140625" style="4" customWidth="1"/>
    <col min="2" max="2" width="3.85546875" style="4" customWidth="1"/>
    <col min="3" max="3" width="5.85546875" style="4" customWidth="1"/>
    <col min="4" max="4" width="9.42578125" style="4" customWidth="1"/>
    <col min="5" max="5" width="24" style="4" customWidth="1"/>
    <col min="6" max="6" width="5.140625" style="4" customWidth="1"/>
    <col min="7" max="7" width="7.7109375" style="4" customWidth="1"/>
    <col min="8" max="8" width="7.85546875" style="4" customWidth="1"/>
    <col min="9" max="9" width="9" style="4" customWidth="1"/>
    <col min="10" max="10" width="6.85546875" style="4" customWidth="1"/>
    <col min="11" max="11" width="9.5703125" style="4" customWidth="1"/>
    <col min="12" max="12" width="9" style="4" customWidth="1"/>
    <col min="13" max="16384" width="9.140625" style="4"/>
  </cols>
  <sheetData>
    <row r="1" spans="2:12" s="20" customFormat="1" ht="17.100000000000001" customHeight="1" x14ac:dyDescent="0.2">
      <c r="I1" s="68" t="s">
        <v>126</v>
      </c>
      <c r="J1" s="68"/>
      <c r="K1" s="68"/>
      <c r="L1" s="68"/>
    </row>
    <row r="2" spans="2:12" s="20" customFormat="1" ht="28.7" customHeight="1" x14ac:dyDescent="0.2">
      <c r="B2" s="40"/>
      <c r="C2" s="40"/>
      <c r="D2" s="40"/>
      <c r="E2" s="40"/>
    </row>
    <row r="3" spans="2:12" s="20" customFormat="1" x14ac:dyDescent="0.2">
      <c r="B3" s="73"/>
      <c r="C3" s="73"/>
      <c r="D3" s="73"/>
    </row>
    <row r="4" spans="2:12" s="20" customFormat="1" ht="7.5" customHeight="1" x14ac:dyDescent="0.2">
      <c r="B4" s="40"/>
      <c r="C4" s="40"/>
      <c r="D4" s="40"/>
      <c r="E4" s="40"/>
    </row>
    <row r="5" spans="2:12" s="20" customFormat="1" x14ac:dyDescent="0.2">
      <c r="B5" s="73"/>
      <c r="C5" s="73"/>
      <c r="D5" s="73"/>
    </row>
    <row r="6" spans="2:12" s="20" customFormat="1" ht="16.5" customHeight="1" x14ac:dyDescent="0.2">
      <c r="B6" s="40"/>
      <c r="C6" s="40"/>
      <c r="D6" s="40"/>
      <c r="E6" s="40"/>
    </row>
    <row r="7" spans="2:12" s="20" customFormat="1" ht="5.25" customHeight="1" x14ac:dyDescent="0.2">
      <c r="B7" s="73"/>
      <c r="C7" s="73"/>
      <c r="D7" s="73"/>
    </row>
    <row r="8" spans="2:12" s="20" customFormat="1" x14ac:dyDescent="0.2"/>
    <row r="9" spans="2:12" s="20" customFormat="1" ht="6.95" customHeight="1" x14ac:dyDescent="0.2">
      <c r="B9" s="100" t="s">
        <v>127</v>
      </c>
      <c r="C9" s="100"/>
      <c r="D9" s="100"/>
    </row>
    <row r="10" spans="2:12" s="20" customFormat="1" ht="12.2" customHeight="1" x14ac:dyDescent="0.2">
      <c r="B10" s="100"/>
      <c r="C10" s="100"/>
      <c r="D10" s="100"/>
      <c r="G10" s="58" t="s">
        <v>128</v>
      </c>
      <c r="H10" s="58"/>
      <c r="I10" s="58"/>
      <c r="J10" s="58"/>
      <c r="K10" s="58"/>
      <c r="L10" s="58"/>
    </row>
    <row r="11" spans="2:12" s="20" customFormat="1" ht="7.9" customHeight="1" x14ac:dyDescent="0.2">
      <c r="G11" s="58"/>
      <c r="H11" s="58"/>
      <c r="I11" s="58"/>
      <c r="J11" s="58"/>
      <c r="K11" s="58"/>
      <c r="L11" s="58"/>
    </row>
    <row r="12" spans="2:12" s="20" customFormat="1" ht="20.25" customHeight="1" x14ac:dyDescent="0.2"/>
    <row r="13" spans="2:12" s="20" customFormat="1" ht="24" customHeight="1" x14ac:dyDescent="0.2">
      <c r="E13" s="74" t="s">
        <v>129</v>
      </c>
      <c r="F13" s="74"/>
      <c r="G13" s="74"/>
    </row>
    <row r="14" spans="2:12" s="20" customFormat="1" ht="20.85" customHeight="1" x14ac:dyDescent="0.2">
      <c r="B14" s="82" t="s">
        <v>130</v>
      </c>
      <c r="C14" s="82"/>
      <c r="D14" s="82"/>
      <c r="E14" s="82"/>
      <c r="F14" s="82"/>
      <c r="G14" s="82"/>
      <c r="H14" s="82"/>
      <c r="I14" s="82"/>
    </row>
    <row r="15" spans="2:12" s="20" customFormat="1" ht="20.85" customHeight="1" x14ac:dyDescent="0.2">
      <c r="B15" s="82" t="s">
        <v>131</v>
      </c>
      <c r="C15" s="82"/>
      <c r="D15" s="82"/>
      <c r="E15" s="82"/>
      <c r="F15" s="82"/>
      <c r="G15" s="82"/>
      <c r="H15" s="82"/>
      <c r="I15" s="82"/>
    </row>
    <row r="16" spans="2:12" s="20" customFormat="1" ht="20.85" customHeight="1" x14ac:dyDescent="0.2">
      <c r="B16" s="82" t="s">
        <v>189</v>
      </c>
      <c r="C16" s="82"/>
      <c r="D16" s="82"/>
      <c r="E16" s="82"/>
      <c r="F16" s="82"/>
      <c r="G16" s="82"/>
      <c r="H16" s="82"/>
      <c r="I16" s="82"/>
    </row>
    <row r="17" spans="2:12" s="20" customFormat="1" ht="20.85" customHeight="1" x14ac:dyDescent="0.2">
      <c r="B17" s="82" t="s">
        <v>133</v>
      </c>
      <c r="C17" s="82"/>
      <c r="D17" s="82"/>
      <c r="E17" s="82"/>
      <c r="F17" s="82"/>
      <c r="G17" s="82"/>
      <c r="H17" s="82"/>
      <c r="I17" s="82"/>
    </row>
    <row r="18" spans="2:12" s="20" customFormat="1" ht="25.5" customHeight="1" x14ac:dyDescent="0.2">
      <c r="B18" s="83" t="s">
        <v>204</v>
      </c>
      <c r="C18" s="83"/>
      <c r="D18" s="83"/>
      <c r="E18" s="83"/>
      <c r="F18" s="83"/>
      <c r="G18" s="83"/>
      <c r="H18" s="83"/>
      <c r="I18" s="83"/>
      <c r="J18" s="83"/>
      <c r="K18" s="83"/>
      <c r="L18" s="83"/>
    </row>
    <row r="19" spans="2:12" s="20" customFormat="1" ht="36.75" customHeight="1" x14ac:dyDescent="0.2">
      <c r="B19" s="81" t="str">
        <f xml:space="preserve"> "1.  Za wykonanie przedmiotu zamówienia w tym Pakiecie oferujemy następujące wynagrodzenie brutto: " &amp; TEXT(F70,"#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19" s="56"/>
      <c r="D19" s="56"/>
      <c r="E19" s="56"/>
      <c r="F19" s="56"/>
      <c r="G19" s="56"/>
      <c r="H19" s="56"/>
      <c r="I19" s="56"/>
      <c r="J19" s="56"/>
      <c r="K19" s="56"/>
      <c r="L19" s="56"/>
    </row>
    <row r="20" spans="2:12" s="20" customFormat="1" ht="18.2" customHeight="1" x14ac:dyDescent="0.2">
      <c r="B20" s="82" t="s">
        <v>134</v>
      </c>
      <c r="C20" s="82"/>
      <c r="D20" s="82"/>
      <c r="E20" s="82"/>
      <c r="F20" s="82"/>
      <c r="G20" s="82"/>
      <c r="H20" s="82"/>
      <c r="I20" s="82"/>
      <c r="J20" s="82"/>
      <c r="K20" s="82"/>
    </row>
    <row r="21" spans="2:12" s="20" customFormat="1" ht="45.4" customHeight="1" x14ac:dyDescent="0.2">
      <c r="B21" s="6" t="s">
        <v>0</v>
      </c>
      <c r="C21" s="7" t="s">
        <v>1</v>
      </c>
      <c r="D21" s="6" t="s">
        <v>2</v>
      </c>
      <c r="E21" s="6" t="s">
        <v>3</v>
      </c>
      <c r="F21" s="6" t="s">
        <v>4</v>
      </c>
      <c r="G21" s="6" t="s">
        <v>5</v>
      </c>
      <c r="H21" s="6" t="s">
        <v>6</v>
      </c>
      <c r="I21" s="7" t="s">
        <v>7</v>
      </c>
      <c r="J21" s="6" t="s">
        <v>8</v>
      </c>
      <c r="K21" s="6" t="s">
        <v>9</v>
      </c>
      <c r="L21" s="7" t="s">
        <v>10</v>
      </c>
    </row>
    <row r="22" spans="2:12" s="20" customFormat="1" ht="19.7" customHeight="1" x14ac:dyDescent="0.2">
      <c r="B22" s="8">
        <v>1</v>
      </c>
      <c r="C22" s="9" t="s">
        <v>11</v>
      </c>
      <c r="D22" s="9" t="s">
        <v>12</v>
      </c>
      <c r="E22" s="10" t="s">
        <v>13</v>
      </c>
      <c r="F22" s="9" t="s">
        <v>14</v>
      </c>
      <c r="G22" s="11">
        <v>2805</v>
      </c>
      <c r="H22" s="12">
        <v>0</v>
      </c>
      <c r="I22" s="13">
        <f>ROUND(G22* H22,2)</f>
        <v>0</v>
      </c>
      <c r="J22" s="8">
        <v>8</v>
      </c>
      <c r="K22" s="13">
        <f>ROUND(I22* J22/100,2)</f>
        <v>0</v>
      </c>
      <c r="L22" s="13">
        <f>ROUND(I22+ K22,2)</f>
        <v>0</v>
      </c>
    </row>
    <row r="23" spans="2:12" s="20" customFormat="1" ht="3.2" customHeight="1" x14ac:dyDescent="0.2"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</row>
    <row r="24" spans="2:12" s="20" customFormat="1" ht="18.2" customHeight="1" x14ac:dyDescent="0.2">
      <c r="B24" s="49" t="s">
        <v>135</v>
      </c>
      <c r="C24" s="49"/>
      <c r="D24" s="49"/>
      <c r="E24" s="49"/>
      <c r="F24" s="49"/>
      <c r="G24" s="49"/>
      <c r="H24" s="49"/>
      <c r="I24" s="49"/>
      <c r="J24" s="49"/>
      <c r="K24" s="49"/>
      <c r="L24" s="5"/>
    </row>
    <row r="25" spans="2:12" s="20" customFormat="1" ht="45.4" customHeight="1" x14ac:dyDescent="0.2">
      <c r="B25" s="6" t="s">
        <v>0</v>
      </c>
      <c r="C25" s="7" t="s">
        <v>1</v>
      </c>
      <c r="D25" s="6" t="s">
        <v>2</v>
      </c>
      <c r="E25" s="6" t="s">
        <v>3</v>
      </c>
      <c r="F25" s="6" t="s">
        <v>4</v>
      </c>
      <c r="G25" s="6" t="s">
        <v>5</v>
      </c>
      <c r="H25" s="6" t="s">
        <v>6</v>
      </c>
      <c r="I25" s="7" t="s">
        <v>7</v>
      </c>
      <c r="J25" s="6" t="s">
        <v>8</v>
      </c>
      <c r="K25" s="6" t="s">
        <v>9</v>
      </c>
      <c r="L25" s="7" t="s">
        <v>10</v>
      </c>
    </row>
    <row r="26" spans="2:12" s="20" customFormat="1" ht="19.7" customHeight="1" x14ac:dyDescent="0.2">
      <c r="B26" s="8">
        <v>2</v>
      </c>
      <c r="C26" s="9" t="s">
        <v>11</v>
      </c>
      <c r="D26" s="9" t="s">
        <v>12</v>
      </c>
      <c r="E26" s="10" t="s">
        <v>13</v>
      </c>
      <c r="F26" s="9" t="s">
        <v>14</v>
      </c>
      <c r="G26" s="11">
        <v>1773</v>
      </c>
      <c r="H26" s="12">
        <v>0</v>
      </c>
      <c r="I26" s="13">
        <f>ROUND(G26* H26,2)</f>
        <v>0</v>
      </c>
      <c r="J26" s="8">
        <v>8</v>
      </c>
      <c r="K26" s="13">
        <f>ROUND(I26* J26/100,2)</f>
        <v>0</v>
      </c>
      <c r="L26" s="13">
        <f>ROUND(I26+ K26,2)</f>
        <v>0</v>
      </c>
    </row>
    <row r="27" spans="2:12" s="20" customFormat="1" ht="3.2" customHeight="1" x14ac:dyDescent="0.2"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</row>
    <row r="28" spans="2:12" s="20" customFormat="1" ht="18.2" customHeight="1" x14ac:dyDescent="0.2">
      <c r="B28" s="49" t="s">
        <v>136</v>
      </c>
      <c r="C28" s="49"/>
      <c r="D28" s="49"/>
      <c r="E28" s="49"/>
      <c r="F28" s="49"/>
      <c r="G28" s="49"/>
      <c r="H28" s="49"/>
      <c r="I28" s="49"/>
      <c r="J28" s="49"/>
      <c r="K28" s="49"/>
      <c r="L28" s="5"/>
    </row>
    <row r="29" spans="2:12" s="20" customFormat="1" ht="45.4" customHeight="1" x14ac:dyDescent="0.2">
      <c r="B29" s="6" t="s">
        <v>0</v>
      </c>
      <c r="C29" s="7" t="s">
        <v>1</v>
      </c>
      <c r="D29" s="6" t="s">
        <v>2</v>
      </c>
      <c r="E29" s="6" t="s">
        <v>3</v>
      </c>
      <c r="F29" s="6" t="s">
        <v>4</v>
      </c>
      <c r="G29" s="6" t="s">
        <v>5</v>
      </c>
      <c r="H29" s="6" t="s">
        <v>6</v>
      </c>
      <c r="I29" s="7" t="s">
        <v>7</v>
      </c>
      <c r="J29" s="6" t="s">
        <v>8</v>
      </c>
      <c r="K29" s="6" t="s">
        <v>9</v>
      </c>
      <c r="L29" s="7" t="s">
        <v>10</v>
      </c>
    </row>
    <row r="30" spans="2:12" s="20" customFormat="1" ht="19.7" customHeight="1" x14ac:dyDescent="0.2">
      <c r="B30" s="8">
        <v>3</v>
      </c>
      <c r="C30" s="9" t="s">
        <v>15</v>
      </c>
      <c r="D30" s="9" t="s">
        <v>16</v>
      </c>
      <c r="E30" s="10" t="s">
        <v>17</v>
      </c>
      <c r="F30" s="9" t="s">
        <v>14</v>
      </c>
      <c r="G30" s="11">
        <v>362</v>
      </c>
      <c r="H30" s="12">
        <v>0</v>
      </c>
      <c r="I30" s="13">
        <f>ROUND(G30* H30,2)</f>
        <v>0</v>
      </c>
      <c r="J30" s="8">
        <v>8</v>
      </c>
      <c r="K30" s="13">
        <f>ROUND(I30* J30/100,2)</f>
        <v>0</v>
      </c>
      <c r="L30" s="13">
        <f>ROUND(I30+ K30,2)</f>
        <v>0</v>
      </c>
    </row>
    <row r="31" spans="2:12" s="20" customFormat="1" ht="3.2" customHeight="1" x14ac:dyDescent="0.2"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</row>
    <row r="32" spans="2:12" s="20" customFormat="1" ht="18.2" customHeight="1" x14ac:dyDescent="0.2">
      <c r="B32" s="49" t="s">
        <v>137</v>
      </c>
      <c r="C32" s="49"/>
      <c r="D32" s="49"/>
      <c r="E32" s="49"/>
      <c r="F32" s="49"/>
      <c r="G32" s="49"/>
      <c r="H32" s="49"/>
      <c r="I32" s="49"/>
      <c r="J32" s="49"/>
      <c r="K32" s="49"/>
      <c r="L32" s="5"/>
    </row>
    <row r="33" spans="2:12" s="20" customFormat="1" ht="45.4" customHeight="1" x14ac:dyDescent="0.2">
      <c r="B33" s="6" t="s">
        <v>0</v>
      </c>
      <c r="C33" s="7" t="s">
        <v>1</v>
      </c>
      <c r="D33" s="6" t="s">
        <v>2</v>
      </c>
      <c r="E33" s="6" t="s">
        <v>3</v>
      </c>
      <c r="F33" s="6" t="s">
        <v>4</v>
      </c>
      <c r="G33" s="6" t="s">
        <v>5</v>
      </c>
      <c r="H33" s="6" t="s">
        <v>6</v>
      </c>
      <c r="I33" s="7" t="s">
        <v>7</v>
      </c>
      <c r="J33" s="6" t="s">
        <v>8</v>
      </c>
      <c r="K33" s="6" t="s">
        <v>9</v>
      </c>
      <c r="L33" s="7" t="s">
        <v>10</v>
      </c>
    </row>
    <row r="34" spans="2:12" s="20" customFormat="1" ht="19.7" customHeight="1" x14ac:dyDescent="0.2">
      <c r="B34" s="8">
        <v>4</v>
      </c>
      <c r="C34" s="9" t="s">
        <v>11</v>
      </c>
      <c r="D34" s="9" t="s">
        <v>12</v>
      </c>
      <c r="E34" s="10" t="s">
        <v>13</v>
      </c>
      <c r="F34" s="9" t="s">
        <v>14</v>
      </c>
      <c r="G34" s="11">
        <v>1260</v>
      </c>
      <c r="H34" s="12">
        <v>0</v>
      </c>
      <c r="I34" s="13">
        <f>ROUND(G34* H34,2)</f>
        <v>0</v>
      </c>
      <c r="J34" s="8">
        <v>8</v>
      </c>
      <c r="K34" s="13">
        <f>ROUND(I34* J34/100,2)</f>
        <v>0</v>
      </c>
      <c r="L34" s="13">
        <f>ROUND(I34+ K34,2)</f>
        <v>0</v>
      </c>
    </row>
    <row r="35" spans="2:12" s="20" customFormat="1" ht="16.5" customHeight="1" x14ac:dyDescent="0.2"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</row>
    <row r="36" spans="2:12" s="20" customFormat="1" ht="45.4" customHeight="1" x14ac:dyDescent="0.2">
      <c r="B36" s="6" t="s">
        <v>0</v>
      </c>
      <c r="C36" s="7" t="s">
        <v>1</v>
      </c>
      <c r="D36" s="6" t="s">
        <v>2</v>
      </c>
      <c r="E36" s="6" t="s">
        <v>3</v>
      </c>
      <c r="F36" s="6" t="s">
        <v>4</v>
      </c>
      <c r="G36" s="6" t="s">
        <v>5</v>
      </c>
      <c r="H36" s="6" t="s">
        <v>6</v>
      </c>
      <c r="I36" s="7" t="s">
        <v>7</v>
      </c>
      <c r="J36" s="6" t="s">
        <v>8</v>
      </c>
      <c r="K36" s="6" t="s">
        <v>9</v>
      </c>
      <c r="L36" s="7" t="s">
        <v>10</v>
      </c>
    </row>
    <row r="37" spans="2:12" s="20" customFormat="1" ht="74.25" customHeight="1" x14ac:dyDescent="0.2">
      <c r="B37" s="8">
        <v>5</v>
      </c>
      <c r="C37" s="9" t="s">
        <v>25</v>
      </c>
      <c r="D37" s="9" t="s">
        <v>26</v>
      </c>
      <c r="E37" s="10" t="s">
        <v>27</v>
      </c>
      <c r="F37" s="9" t="s">
        <v>28</v>
      </c>
      <c r="G37" s="11">
        <v>3.33</v>
      </c>
      <c r="H37" s="12">
        <v>0</v>
      </c>
      <c r="I37" s="13">
        <f t="shared" ref="I37:I68" si="0">ROUND(G37* H37,2)</f>
        <v>0</v>
      </c>
      <c r="J37" s="8">
        <v>8</v>
      </c>
      <c r="K37" s="13">
        <f t="shared" ref="K37:K68" si="1">ROUND(I37* J37/100,2)</f>
        <v>0</v>
      </c>
      <c r="L37" s="13">
        <f t="shared" ref="L37:L68" si="2">ROUND(I37+ K37,2)</f>
        <v>0</v>
      </c>
    </row>
    <row r="38" spans="2:12" s="20" customFormat="1" ht="19.7" customHeight="1" x14ac:dyDescent="0.2">
      <c r="B38" s="8">
        <v>6</v>
      </c>
      <c r="C38" s="9" t="s">
        <v>29</v>
      </c>
      <c r="D38" s="9" t="s">
        <v>30</v>
      </c>
      <c r="E38" s="10" t="s">
        <v>31</v>
      </c>
      <c r="F38" s="9" t="s">
        <v>32</v>
      </c>
      <c r="G38" s="11">
        <v>16.62</v>
      </c>
      <c r="H38" s="12">
        <v>0</v>
      </c>
      <c r="I38" s="13">
        <f t="shared" si="0"/>
        <v>0</v>
      </c>
      <c r="J38" s="8">
        <v>8</v>
      </c>
      <c r="K38" s="13">
        <f t="shared" si="1"/>
        <v>0</v>
      </c>
      <c r="L38" s="13">
        <f t="shared" si="2"/>
        <v>0</v>
      </c>
    </row>
    <row r="39" spans="2:12" s="20" customFormat="1" ht="19.7" customHeight="1" x14ac:dyDescent="0.2">
      <c r="B39" s="8">
        <v>7</v>
      </c>
      <c r="C39" s="9" t="s">
        <v>33</v>
      </c>
      <c r="D39" s="9" t="s">
        <v>34</v>
      </c>
      <c r="E39" s="10" t="s">
        <v>35</v>
      </c>
      <c r="F39" s="9" t="s">
        <v>32</v>
      </c>
      <c r="G39" s="11">
        <v>1.1000000000000001</v>
      </c>
      <c r="H39" s="12">
        <v>0</v>
      </c>
      <c r="I39" s="13">
        <f t="shared" si="0"/>
        <v>0</v>
      </c>
      <c r="J39" s="8">
        <v>8</v>
      </c>
      <c r="K39" s="13">
        <f t="shared" si="1"/>
        <v>0</v>
      </c>
      <c r="L39" s="13">
        <f t="shared" si="2"/>
        <v>0</v>
      </c>
    </row>
    <row r="40" spans="2:12" s="20" customFormat="1" ht="19.7" customHeight="1" x14ac:dyDescent="0.2">
      <c r="B40" s="8">
        <v>8</v>
      </c>
      <c r="C40" s="9" t="s">
        <v>154</v>
      </c>
      <c r="D40" s="9" t="s">
        <v>155</v>
      </c>
      <c r="E40" s="10" t="s">
        <v>156</v>
      </c>
      <c r="F40" s="9" t="s">
        <v>32</v>
      </c>
      <c r="G40" s="11">
        <v>15.52</v>
      </c>
      <c r="H40" s="12">
        <v>0</v>
      </c>
      <c r="I40" s="13">
        <f t="shared" si="0"/>
        <v>0</v>
      </c>
      <c r="J40" s="8">
        <v>8</v>
      </c>
      <c r="K40" s="13">
        <f t="shared" si="1"/>
        <v>0</v>
      </c>
      <c r="L40" s="13">
        <f t="shared" si="2"/>
        <v>0</v>
      </c>
    </row>
    <row r="41" spans="2:12" s="20" customFormat="1" ht="19.7" customHeight="1" x14ac:dyDescent="0.2">
      <c r="B41" s="8">
        <v>9</v>
      </c>
      <c r="C41" s="9" t="s">
        <v>39</v>
      </c>
      <c r="D41" s="9" t="s">
        <v>40</v>
      </c>
      <c r="E41" s="10" t="s">
        <v>41</v>
      </c>
      <c r="F41" s="9" t="s">
        <v>32</v>
      </c>
      <c r="G41" s="11">
        <v>16.62</v>
      </c>
      <c r="H41" s="12">
        <v>0</v>
      </c>
      <c r="I41" s="13">
        <f t="shared" si="0"/>
        <v>0</v>
      </c>
      <c r="J41" s="8">
        <v>23</v>
      </c>
      <c r="K41" s="13">
        <f t="shared" si="1"/>
        <v>0</v>
      </c>
      <c r="L41" s="13">
        <f t="shared" si="2"/>
        <v>0</v>
      </c>
    </row>
    <row r="42" spans="2:12" s="20" customFormat="1" ht="28.7" customHeight="1" x14ac:dyDescent="0.2">
      <c r="B42" s="8">
        <v>10</v>
      </c>
      <c r="C42" s="9" t="s">
        <v>42</v>
      </c>
      <c r="D42" s="9" t="s">
        <v>43</v>
      </c>
      <c r="E42" s="10" t="s">
        <v>44</v>
      </c>
      <c r="F42" s="9" t="s">
        <v>28</v>
      </c>
      <c r="G42" s="11">
        <v>4.58</v>
      </c>
      <c r="H42" s="12">
        <v>0</v>
      </c>
      <c r="I42" s="13">
        <f t="shared" si="0"/>
        <v>0</v>
      </c>
      <c r="J42" s="8">
        <v>8</v>
      </c>
      <c r="K42" s="13">
        <f t="shared" si="1"/>
        <v>0</v>
      </c>
      <c r="L42" s="13">
        <f t="shared" si="2"/>
        <v>0</v>
      </c>
    </row>
    <row r="43" spans="2:12" s="20" customFormat="1" ht="28.7" customHeight="1" x14ac:dyDescent="0.2">
      <c r="B43" s="8">
        <v>11</v>
      </c>
      <c r="C43" s="9" t="s">
        <v>45</v>
      </c>
      <c r="D43" s="9" t="s">
        <v>46</v>
      </c>
      <c r="E43" s="10" t="s">
        <v>47</v>
      </c>
      <c r="F43" s="9" t="s">
        <v>28</v>
      </c>
      <c r="G43" s="11">
        <v>22.37</v>
      </c>
      <c r="H43" s="12">
        <v>0</v>
      </c>
      <c r="I43" s="13">
        <f t="shared" si="0"/>
        <v>0</v>
      </c>
      <c r="J43" s="8">
        <v>8</v>
      </c>
      <c r="K43" s="13">
        <f t="shared" si="1"/>
        <v>0</v>
      </c>
      <c r="L43" s="13">
        <f t="shared" si="2"/>
        <v>0</v>
      </c>
    </row>
    <row r="44" spans="2:12" s="20" customFormat="1" ht="28.7" customHeight="1" x14ac:dyDescent="0.2">
      <c r="B44" s="8">
        <v>12</v>
      </c>
      <c r="C44" s="9" t="s">
        <v>48</v>
      </c>
      <c r="D44" s="9" t="s">
        <v>49</v>
      </c>
      <c r="E44" s="10" t="s">
        <v>50</v>
      </c>
      <c r="F44" s="9" t="s">
        <v>28</v>
      </c>
      <c r="G44" s="11">
        <v>5.39</v>
      </c>
      <c r="H44" s="12">
        <v>0</v>
      </c>
      <c r="I44" s="13">
        <f t="shared" si="0"/>
        <v>0</v>
      </c>
      <c r="J44" s="8">
        <v>8</v>
      </c>
      <c r="K44" s="13">
        <f t="shared" si="1"/>
        <v>0</v>
      </c>
      <c r="L44" s="13">
        <f t="shared" si="2"/>
        <v>0</v>
      </c>
    </row>
    <row r="45" spans="2:12" s="20" customFormat="1" ht="19.7" customHeight="1" x14ac:dyDescent="0.2">
      <c r="B45" s="8">
        <v>13</v>
      </c>
      <c r="C45" s="9" t="s">
        <v>51</v>
      </c>
      <c r="D45" s="9" t="s">
        <v>52</v>
      </c>
      <c r="E45" s="10" t="s">
        <v>53</v>
      </c>
      <c r="F45" s="9" t="s">
        <v>28</v>
      </c>
      <c r="G45" s="11">
        <v>10.37</v>
      </c>
      <c r="H45" s="12">
        <v>0</v>
      </c>
      <c r="I45" s="13">
        <f t="shared" si="0"/>
        <v>0</v>
      </c>
      <c r="J45" s="8">
        <v>8</v>
      </c>
      <c r="K45" s="13">
        <f t="shared" si="1"/>
        <v>0</v>
      </c>
      <c r="L45" s="13">
        <f t="shared" si="2"/>
        <v>0</v>
      </c>
    </row>
    <row r="46" spans="2:12" s="20" customFormat="1" ht="19.7" customHeight="1" x14ac:dyDescent="0.2">
      <c r="B46" s="8">
        <v>14</v>
      </c>
      <c r="C46" s="9" t="s">
        <v>54</v>
      </c>
      <c r="D46" s="9" t="s">
        <v>55</v>
      </c>
      <c r="E46" s="10" t="s">
        <v>56</v>
      </c>
      <c r="F46" s="9" t="s">
        <v>28</v>
      </c>
      <c r="G46" s="11">
        <v>14.7</v>
      </c>
      <c r="H46" s="12">
        <v>0</v>
      </c>
      <c r="I46" s="13">
        <f t="shared" si="0"/>
        <v>0</v>
      </c>
      <c r="J46" s="8">
        <v>8</v>
      </c>
      <c r="K46" s="13">
        <f t="shared" si="1"/>
        <v>0</v>
      </c>
      <c r="L46" s="13">
        <f t="shared" si="2"/>
        <v>0</v>
      </c>
    </row>
    <row r="47" spans="2:12" s="20" customFormat="1" ht="28.7" customHeight="1" x14ac:dyDescent="0.2">
      <c r="B47" s="8">
        <v>15</v>
      </c>
      <c r="C47" s="9" t="s">
        <v>57</v>
      </c>
      <c r="D47" s="9" t="s">
        <v>58</v>
      </c>
      <c r="E47" s="10" t="s">
        <v>59</v>
      </c>
      <c r="F47" s="9" t="s">
        <v>28</v>
      </c>
      <c r="G47" s="11">
        <v>18.8</v>
      </c>
      <c r="H47" s="12">
        <v>0</v>
      </c>
      <c r="I47" s="13">
        <f t="shared" si="0"/>
        <v>0</v>
      </c>
      <c r="J47" s="8">
        <v>8</v>
      </c>
      <c r="K47" s="13">
        <f t="shared" si="1"/>
        <v>0</v>
      </c>
      <c r="L47" s="13">
        <f t="shared" si="2"/>
        <v>0</v>
      </c>
    </row>
    <row r="48" spans="2:12" s="20" customFormat="1" ht="28.7" customHeight="1" x14ac:dyDescent="0.2">
      <c r="B48" s="8">
        <v>16</v>
      </c>
      <c r="C48" s="9" t="s">
        <v>60</v>
      </c>
      <c r="D48" s="9" t="s">
        <v>61</v>
      </c>
      <c r="E48" s="10" t="s">
        <v>62</v>
      </c>
      <c r="F48" s="9" t="s">
        <v>32</v>
      </c>
      <c r="G48" s="11">
        <v>4.01</v>
      </c>
      <c r="H48" s="12">
        <v>0</v>
      </c>
      <c r="I48" s="13">
        <f t="shared" si="0"/>
        <v>0</v>
      </c>
      <c r="J48" s="8">
        <v>8</v>
      </c>
      <c r="K48" s="13">
        <f t="shared" si="1"/>
        <v>0</v>
      </c>
      <c r="L48" s="13">
        <f t="shared" si="2"/>
        <v>0</v>
      </c>
    </row>
    <row r="49" spans="2:12" s="20" customFormat="1" ht="19.7" customHeight="1" x14ac:dyDescent="0.2">
      <c r="B49" s="8">
        <v>17</v>
      </c>
      <c r="C49" s="9" t="s">
        <v>171</v>
      </c>
      <c r="D49" s="9" t="s">
        <v>172</v>
      </c>
      <c r="E49" s="10" t="s">
        <v>173</v>
      </c>
      <c r="F49" s="9" t="s">
        <v>32</v>
      </c>
      <c r="G49" s="11">
        <v>1.9</v>
      </c>
      <c r="H49" s="12">
        <v>0</v>
      </c>
      <c r="I49" s="13">
        <f t="shared" si="0"/>
        <v>0</v>
      </c>
      <c r="J49" s="8">
        <v>8</v>
      </c>
      <c r="K49" s="13">
        <f t="shared" si="1"/>
        <v>0</v>
      </c>
      <c r="L49" s="13">
        <f t="shared" si="2"/>
        <v>0</v>
      </c>
    </row>
    <row r="50" spans="2:12" s="20" customFormat="1" ht="19.7" customHeight="1" x14ac:dyDescent="0.2">
      <c r="B50" s="8">
        <v>18</v>
      </c>
      <c r="C50" s="9" t="s">
        <v>63</v>
      </c>
      <c r="D50" s="9" t="s">
        <v>64</v>
      </c>
      <c r="E50" s="10" t="s">
        <v>65</v>
      </c>
      <c r="F50" s="9" t="s">
        <v>66</v>
      </c>
      <c r="G50" s="11">
        <v>30</v>
      </c>
      <c r="H50" s="12">
        <v>0</v>
      </c>
      <c r="I50" s="13">
        <f t="shared" si="0"/>
        <v>0</v>
      </c>
      <c r="J50" s="8">
        <v>8</v>
      </c>
      <c r="K50" s="13">
        <f t="shared" si="1"/>
        <v>0</v>
      </c>
      <c r="L50" s="13">
        <f t="shared" si="2"/>
        <v>0</v>
      </c>
    </row>
    <row r="51" spans="2:12" s="20" customFormat="1" ht="19.7" customHeight="1" x14ac:dyDescent="0.2">
      <c r="B51" s="8">
        <v>19</v>
      </c>
      <c r="C51" s="9" t="s">
        <v>67</v>
      </c>
      <c r="D51" s="9" t="s">
        <v>68</v>
      </c>
      <c r="E51" s="10" t="s">
        <v>69</v>
      </c>
      <c r="F51" s="9" t="s">
        <v>14</v>
      </c>
      <c r="G51" s="11">
        <v>19.5</v>
      </c>
      <c r="H51" s="12">
        <v>0</v>
      </c>
      <c r="I51" s="13">
        <f t="shared" si="0"/>
        <v>0</v>
      </c>
      <c r="J51" s="8">
        <v>8</v>
      </c>
      <c r="K51" s="13">
        <f t="shared" si="1"/>
        <v>0</v>
      </c>
      <c r="L51" s="13">
        <f t="shared" si="2"/>
        <v>0</v>
      </c>
    </row>
    <row r="52" spans="2:12" s="20" customFormat="1" ht="28.7" customHeight="1" x14ac:dyDescent="0.2">
      <c r="B52" s="8">
        <v>20</v>
      </c>
      <c r="C52" s="9" t="s">
        <v>70</v>
      </c>
      <c r="D52" s="9" t="s">
        <v>71</v>
      </c>
      <c r="E52" s="10" t="s">
        <v>72</v>
      </c>
      <c r="F52" s="9" t="s">
        <v>66</v>
      </c>
      <c r="G52" s="11">
        <v>170</v>
      </c>
      <c r="H52" s="12">
        <v>0</v>
      </c>
      <c r="I52" s="13">
        <f t="shared" si="0"/>
        <v>0</v>
      </c>
      <c r="J52" s="8">
        <v>8</v>
      </c>
      <c r="K52" s="13">
        <f t="shared" si="1"/>
        <v>0</v>
      </c>
      <c r="L52" s="13">
        <f t="shared" si="2"/>
        <v>0</v>
      </c>
    </row>
    <row r="53" spans="2:12" s="20" customFormat="1" ht="19.7" customHeight="1" x14ac:dyDescent="0.2">
      <c r="B53" s="8">
        <v>21</v>
      </c>
      <c r="C53" s="9" t="s">
        <v>73</v>
      </c>
      <c r="D53" s="9" t="s">
        <v>74</v>
      </c>
      <c r="E53" s="10" t="s">
        <v>75</v>
      </c>
      <c r="F53" s="9" t="s">
        <v>66</v>
      </c>
      <c r="G53" s="11">
        <v>240</v>
      </c>
      <c r="H53" s="12">
        <v>0</v>
      </c>
      <c r="I53" s="13">
        <f t="shared" si="0"/>
        <v>0</v>
      </c>
      <c r="J53" s="8">
        <v>8</v>
      </c>
      <c r="K53" s="13">
        <f t="shared" si="1"/>
        <v>0</v>
      </c>
      <c r="L53" s="13">
        <f t="shared" si="2"/>
        <v>0</v>
      </c>
    </row>
    <row r="54" spans="2:12" s="20" customFormat="1" ht="19.7" customHeight="1" x14ac:dyDescent="0.2">
      <c r="B54" s="8">
        <v>22</v>
      </c>
      <c r="C54" s="9" t="s">
        <v>80</v>
      </c>
      <c r="D54" s="9" t="s">
        <v>81</v>
      </c>
      <c r="E54" s="10" t="s">
        <v>82</v>
      </c>
      <c r="F54" s="9" t="s">
        <v>66</v>
      </c>
      <c r="G54" s="11">
        <v>25</v>
      </c>
      <c r="H54" s="12">
        <v>0</v>
      </c>
      <c r="I54" s="13">
        <f t="shared" si="0"/>
        <v>0</v>
      </c>
      <c r="J54" s="8">
        <v>8</v>
      </c>
      <c r="K54" s="13">
        <f t="shared" si="1"/>
        <v>0</v>
      </c>
      <c r="L54" s="13">
        <f t="shared" si="2"/>
        <v>0</v>
      </c>
    </row>
    <row r="55" spans="2:12" s="20" customFormat="1" ht="19.7" customHeight="1" x14ac:dyDescent="0.2">
      <c r="B55" s="8">
        <v>23</v>
      </c>
      <c r="C55" s="9" t="s">
        <v>83</v>
      </c>
      <c r="D55" s="9" t="s">
        <v>84</v>
      </c>
      <c r="E55" s="10" t="s">
        <v>85</v>
      </c>
      <c r="F55" s="9" t="s">
        <v>79</v>
      </c>
      <c r="G55" s="11">
        <v>14.34</v>
      </c>
      <c r="H55" s="12">
        <v>0</v>
      </c>
      <c r="I55" s="13">
        <f t="shared" si="0"/>
        <v>0</v>
      </c>
      <c r="J55" s="8">
        <v>23</v>
      </c>
      <c r="K55" s="13">
        <f t="shared" si="1"/>
        <v>0</v>
      </c>
      <c r="L55" s="13">
        <f t="shared" si="2"/>
        <v>0</v>
      </c>
    </row>
    <row r="56" spans="2:12" s="20" customFormat="1" ht="19.7" customHeight="1" x14ac:dyDescent="0.2">
      <c r="B56" s="8">
        <v>24</v>
      </c>
      <c r="C56" s="9" t="s">
        <v>86</v>
      </c>
      <c r="D56" s="9" t="s">
        <v>87</v>
      </c>
      <c r="E56" s="10" t="s">
        <v>88</v>
      </c>
      <c r="F56" s="9" t="s">
        <v>89</v>
      </c>
      <c r="G56" s="11">
        <v>150</v>
      </c>
      <c r="H56" s="12">
        <v>0</v>
      </c>
      <c r="I56" s="13">
        <f t="shared" si="0"/>
        <v>0</v>
      </c>
      <c r="J56" s="8">
        <v>23</v>
      </c>
      <c r="K56" s="13">
        <f t="shared" si="1"/>
        <v>0</v>
      </c>
      <c r="L56" s="13">
        <f t="shared" si="2"/>
        <v>0</v>
      </c>
    </row>
    <row r="57" spans="2:12" s="20" customFormat="1" ht="19.7" customHeight="1" x14ac:dyDescent="0.2">
      <c r="B57" s="8">
        <v>25</v>
      </c>
      <c r="C57" s="9" t="s">
        <v>90</v>
      </c>
      <c r="D57" s="9" t="s">
        <v>91</v>
      </c>
      <c r="E57" s="10" t="s">
        <v>92</v>
      </c>
      <c r="F57" s="9" t="s">
        <v>93</v>
      </c>
      <c r="G57" s="11">
        <v>500</v>
      </c>
      <c r="H57" s="12">
        <v>0</v>
      </c>
      <c r="I57" s="13">
        <f t="shared" si="0"/>
        <v>0</v>
      </c>
      <c r="J57" s="8">
        <v>8</v>
      </c>
      <c r="K57" s="13">
        <f t="shared" si="1"/>
        <v>0</v>
      </c>
      <c r="L57" s="13">
        <f t="shared" si="2"/>
        <v>0</v>
      </c>
    </row>
    <row r="58" spans="2:12" s="20" customFormat="1" ht="28.7" customHeight="1" x14ac:dyDescent="0.2">
      <c r="B58" s="8">
        <v>26</v>
      </c>
      <c r="C58" s="9" t="s">
        <v>94</v>
      </c>
      <c r="D58" s="9" t="s">
        <v>95</v>
      </c>
      <c r="E58" s="10" t="s">
        <v>96</v>
      </c>
      <c r="F58" s="9" t="s">
        <v>93</v>
      </c>
      <c r="G58" s="11">
        <v>550</v>
      </c>
      <c r="H58" s="12">
        <v>0</v>
      </c>
      <c r="I58" s="13">
        <f t="shared" si="0"/>
        <v>0</v>
      </c>
      <c r="J58" s="8">
        <v>8</v>
      </c>
      <c r="K58" s="13">
        <f t="shared" si="1"/>
        <v>0</v>
      </c>
      <c r="L58" s="13">
        <f t="shared" si="2"/>
        <v>0</v>
      </c>
    </row>
    <row r="59" spans="2:12" s="20" customFormat="1" ht="28.7" customHeight="1" x14ac:dyDescent="0.2">
      <c r="B59" s="8">
        <v>27</v>
      </c>
      <c r="C59" s="9" t="s">
        <v>97</v>
      </c>
      <c r="D59" s="9" t="s">
        <v>98</v>
      </c>
      <c r="E59" s="10" t="s">
        <v>99</v>
      </c>
      <c r="F59" s="9" t="s">
        <v>14</v>
      </c>
      <c r="G59" s="11">
        <v>16</v>
      </c>
      <c r="H59" s="12">
        <v>0</v>
      </c>
      <c r="I59" s="13">
        <f t="shared" si="0"/>
        <v>0</v>
      </c>
      <c r="J59" s="8">
        <v>8</v>
      </c>
      <c r="K59" s="13">
        <f t="shared" si="1"/>
        <v>0</v>
      </c>
      <c r="L59" s="13">
        <f t="shared" si="2"/>
        <v>0</v>
      </c>
    </row>
    <row r="60" spans="2:12" s="20" customFormat="1" ht="28.7" customHeight="1" x14ac:dyDescent="0.2">
      <c r="B60" s="8">
        <v>28</v>
      </c>
      <c r="C60" s="9" t="s">
        <v>157</v>
      </c>
      <c r="D60" s="9" t="s">
        <v>158</v>
      </c>
      <c r="E60" s="10" t="s">
        <v>159</v>
      </c>
      <c r="F60" s="9" t="s">
        <v>66</v>
      </c>
      <c r="G60" s="11">
        <v>15</v>
      </c>
      <c r="H60" s="12">
        <v>0</v>
      </c>
      <c r="I60" s="13">
        <f t="shared" si="0"/>
        <v>0</v>
      </c>
      <c r="J60" s="8">
        <v>8</v>
      </c>
      <c r="K60" s="13">
        <f t="shared" si="1"/>
        <v>0</v>
      </c>
      <c r="L60" s="13">
        <f t="shared" si="2"/>
        <v>0</v>
      </c>
    </row>
    <row r="61" spans="2:12" s="20" customFormat="1" ht="19.7" customHeight="1" x14ac:dyDescent="0.2">
      <c r="B61" s="8">
        <v>29</v>
      </c>
      <c r="C61" s="9" t="s">
        <v>100</v>
      </c>
      <c r="D61" s="9" t="s">
        <v>101</v>
      </c>
      <c r="E61" s="10" t="s">
        <v>102</v>
      </c>
      <c r="F61" s="9" t="s">
        <v>66</v>
      </c>
      <c r="G61" s="11">
        <v>32</v>
      </c>
      <c r="H61" s="12">
        <v>0</v>
      </c>
      <c r="I61" s="13">
        <f t="shared" si="0"/>
        <v>0</v>
      </c>
      <c r="J61" s="8">
        <v>8</v>
      </c>
      <c r="K61" s="13">
        <f t="shared" si="1"/>
        <v>0</v>
      </c>
      <c r="L61" s="13">
        <f t="shared" si="2"/>
        <v>0</v>
      </c>
    </row>
    <row r="62" spans="2:12" s="20" customFormat="1" ht="28.7" customHeight="1" x14ac:dyDescent="0.2">
      <c r="B62" s="8">
        <v>30</v>
      </c>
      <c r="C62" s="9" t="s">
        <v>103</v>
      </c>
      <c r="D62" s="9" t="s">
        <v>104</v>
      </c>
      <c r="E62" s="10" t="s">
        <v>105</v>
      </c>
      <c r="F62" s="9" t="s">
        <v>66</v>
      </c>
      <c r="G62" s="11">
        <v>500</v>
      </c>
      <c r="H62" s="12">
        <v>0</v>
      </c>
      <c r="I62" s="13">
        <f t="shared" si="0"/>
        <v>0</v>
      </c>
      <c r="J62" s="8">
        <v>8</v>
      </c>
      <c r="K62" s="13">
        <f t="shared" si="1"/>
        <v>0</v>
      </c>
      <c r="L62" s="13">
        <f t="shared" si="2"/>
        <v>0</v>
      </c>
    </row>
    <row r="63" spans="2:12" s="20" customFormat="1" ht="19.7" customHeight="1" x14ac:dyDescent="0.2">
      <c r="B63" s="8">
        <v>31</v>
      </c>
      <c r="C63" s="9" t="s">
        <v>106</v>
      </c>
      <c r="D63" s="9" t="s">
        <v>107</v>
      </c>
      <c r="E63" s="10" t="s">
        <v>108</v>
      </c>
      <c r="F63" s="9" t="s">
        <v>28</v>
      </c>
      <c r="G63" s="11">
        <v>0.5</v>
      </c>
      <c r="H63" s="12">
        <v>0</v>
      </c>
      <c r="I63" s="13">
        <f t="shared" si="0"/>
        <v>0</v>
      </c>
      <c r="J63" s="8">
        <v>8</v>
      </c>
      <c r="K63" s="13">
        <f t="shared" si="1"/>
        <v>0</v>
      </c>
      <c r="L63" s="13">
        <f t="shared" si="2"/>
        <v>0</v>
      </c>
    </row>
    <row r="64" spans="2:12" s="20" customFormat="1" ht="28.7" customHeight="1" x14ac:dyDescent="0.2">
      <c r="B64" s="8">
        <v>32</v>
      </c>
      <c r="C64" s="9" t="s">
        <v>109</v>
      </c>
      <c r="D64" s="9" t="s">
        <v>110</v>
      </c>
      <c r="E64" s="10" t="s">
        <v>111</v>
      </c>
      <c r="F64" s="9" t="s">
        <v>89</v>
      </c>
      <c r="G64" s="11">
        <v>10</v>
      </c>
      <c r="H64" s="12">
        <v>0</v>
      </c>
      <c r="I64" s="13">
        <f t="shared" si="0"/>
        <v>0</v>
      </c>
      <c r="J64" s="8">
        <v>8</v>
      </c>
      <c r="K64" s="13">
        <f t="shared" si="1"/>
        <v>0</v>
      </c>
      <c r="L64" s="13">
        <f t="shared" si="2"/>
        <v>0</v>
      </c>
    </row>
    <row r="65" spans="2:12" s="20" customFormat="1" ht="19.7" customHeight="1" x14ac:dyDescent="0.2">
      <c r="B65" s="8">
        <v>33</v>
      </c>
      <c r="C65" s="9" t="s">
        <v>112</v>
      </c>
      <c r="D65" s="9" t="s">
        <v>113</v>
      </c>
      <c r="E65" s="10" t="s">
        <v>114</v>
      </c>
      <c r="F65" s="9" t="s">
        <v>89</v>
      </c>
      <c r="G65" s="11">
        <v>500</v>
      </c>
      <c r="H65" s="12">
        <v>0</v>
      </c>
      <c r="I65" s="13">
        <f t="shared" si="0"/>
        <v>0</v>
      </c>
      <c r="J65" s="8">
        <v>8</v>
      </c>
      <c r="K65" s="13">
        <f t="shared" si="1"/>
        <v>0</v>
      </c>
      <c r="L65" s="13">
        <f t="shared" si="2"/>
        <v>0</v>
      </c>
    </row>
    <row r="66" spans="2:12" s="20" customFormat="1" ht="19.7" customHeight="1" x14ac:dyDescent="0.2">
      <c r="B66" s="8">
        <v>34</v>
      </c>
      <c r="C66" s="9" t="s">
        <v>174</v>
      </c>
      <c r="D66" s="9" t="s">
        <v>175</v>
      </c>
      <c r="E66" s="10" t="s">
        <v>192</v>
      </c>
      <c r="F66" s="9" t="s">
        <v>89</v>
      </c>
      <c r="G66" s="11">
        <v>6</v>
      </c>
      <c r="H66" s="12">
        <v>0</v>
      </c>
      <c r="I66" s="13">
        <f t="shared" si="0"/>
        <v>0</v>
      </c>
      <c r="J66" s="8">
        <v>8</v>
      </c>
      <c r="K66" s="13">
        <f t="shared" si="1"/>
        <v>0</v>
      </c>
      <c r="L66" s="13">
        <f t="shared" si="2"/>
        <v>0</v>
      </c>
    </row>
    <row r="67" spans="2:12" s="20" customFormat="1" ht="19.7" customHeight="1" x14ac:dyDescent="0.2">
      <c r="B67" s="8">
        <v>35</v>
      </c>
      <c r="C67" s="9" t="s">
        <v>115</v>
      </c>
      <c r="D67" s="9" t="s">
        <v>116</v>
      </c>
      <c r="E67" s="10" t="s">
        <v>117</v>
      </c>
      <c r="F67" s="9" t="s">
        <v>89</v>
      </c>
      <c r="G67" s="11">
        <v>8</v>
      </c>
      <c r="H67" s="12">
        <v>0</v>
      </c>
      <c r="I67" s="13">
        <f t="shared" si="0"/>
        <v>0</v>
      </c>
      <c r="J67" s="8">
        <v>8</v>
      </c>
      <c r="K67" s="13">
        <f t="shared" si="1"/>
        <v>0</v>
      </c>
      <c r="L67" s="13">
        <f t="shared" si="2"/>
        <v>0</v>
      </c>
    </row>
    <row r="68" spans="2:12" s="20" customFormat="1" ht="19.7" customHeight="1" x14ac:dyDescent="0.2">
      <c r="B68" s="8">
        <v>36</v>
      </c>
      <c r="C68" s="9" t="s">
        <v>118</v>
      </c>
      <c r="D68" s="9" t="s">
        <v>119</v>
      </c>
      <c r="E68" s="10" t="s">
        <v>117</v>
      </c>
      <c r="F68" s="9" t="s">
        <v>89</v>
      </c>
      <c r="G68" s="11">
        <v>65</v>
      </c>
      <c r="H68" s="12">
        <v>0</v>
      </c>
      <c r="I68" s="13">
        <f t="shared" si="0"/>
        <v>0</v>
      </c>
      <c r="J68" s="8">
        <v>23</v>
      </c>
      <c r="K68" s="13">
        <f t="shared" si="1"/>
        <v>0</v>
      </c>
      <c r="L68" s="13">
        <f t="shared" si="2"/>
        <v>0</v>
      </c>
    </row>
    <row r="69" spans="2:12" s="20" customFormat="1" ht="21.4" customHeight="1" x14ac:dyDescent="0.2">
      <c r="B69" s="44" t="s">
        <v>120</v>
      </c>
      <c r="C69" s="44"/>
      <c r="D69" s="44"/>
      <c r="E69" s="44"/>
      <c r="F69" s="45">
        <f>ROUND(I22+I26+I30+I34+I37+I38+I39+I40+I41+I42+I43+I44+I45+I46+I47+I48+I49+I50+I51+I52+I53+I55+I56+I57+I58+I59+I60+I61+I62+I63+I64+I65+I67+I68,2)</f>
        <v>0</v>
      </c>
      <c r="G69" s="46"/>
      <c r="H69" s="46"/>
      <c r="I69" s="46"/>
      <c r="J69" s="46"/>
      <c r="K69" s="46"/>
      <c r="L69" s="46"/>
    </row>
    <row r="70" spans="2:12" s="20" customFormat="1" ht="21.4" customHeight="1" x14ac:dyDescent="0.2">
      <c r="B70" s="44" t="s">
        <v>121</v>
      </c>
      <c r="C70" s="44"/>
      <c r="D70" s="44"/>
      <c r="E70" s="44"/>
      <c r="F70" s="47">
        <f>ROUND(L22+L26+L30+L34+L37+L38+L39+L40+L41+L42+L43+L44+L45+L46+L47+L48+L49+L50+L51+L52+L53+L55+L56+L57+L58+L59+L60+L61+L62+L63+L64+L65+L67+L68,2)</f>
        <v>0</v>
      </c>
      <c r="G70" s="48"/>
      <c r="H70" s="48"/>
      <c r="I70" s="48"/>
      <c r="J70" s="48"/>
      <c r="K70" s="48"/>
      <c r="L70" s="48"/>
    </row>
    <row r="71" spans="2:12" s="20" customFormat="1" ht="57.75" customHeight="1" x14ac:dyDescent="0.2">
      <c r="B71" s="40" t="s">
        <v>138</v>
      </c>
      <c r="C71" s="40"/>
      <c r="D71" s="40"/>
      <c r="E71" s="40"/>
      <c r="F71" s="40"/>
      <c r="G71" s="40"/>
      <c r="H71" s="40"/>
      <c r="I71" s="40"/>
      <c r="J71" s="40"/>
      <c r="K71" s="40"/>
      <c r="L71" s="40"/>
    </row>
    <row r="72" spans="2:12" s="20" customFormat="1" ht="87" customHeight="1" x14ac:dyDescent="0.2">
      <c r="B72" s="40" t="s">
        <v>139</v>
      </c>
      <c r="C72" s="40"/>
      <c r="D72" s="40"/>
      <c r="E72" s="40"/>
      <c r="F72" s="40"/>
      <c r="G72" s="40"/>
      <c r="H72" s="40"/>
      <c r="I72" s="40"/>
      <c r="J72" s="40"/>
      <c r="K72" s="40"/>
      <c r="L72" s="40"/>
    </row>
    <row r="73" spans="2:12" s="20" customFormat="1" ht="79.5" customHeight="1" x14ac:dyDescent="0.2">
      <c r="B73" s="56" t="s">
        <v>140</v>
      </c>
      <c r="C73" s="56"/>
      <c r="D73" s="56"/>
      <c r="E73" s="56"/>
      <c r="F73" s="56"/>
      <c r="G73" s="56"/>
      <c r="H73" s="56"/>
      <c r="I73" s="56"/>
      <c r="J73" s="56"/>
      <c r="K73" s="56"/>
      <c r="L73" s="56"/>
    </row>
    <row r="74" spans="2:12" s="20" customFormat="1" ht="37.9" customHeight="1" x14ac:dyDescent="0.2">
      <c r="B74" s="65" t="s">
        <v>122</v>
      </c>
      <c r="C74" s="65"/>
      <c r="D74" s="65"/>
      <c r="E74" s="65"/>
      <c r="F74" s="66" t="s">
        <v>123</v>
      </c>
      <c r="G74" s="66"/>
      <c r="H74" s="66"/>
      <c r="I74" s="66"/>
      <c r="J74" s="66"/>
      <c r="K74" s="66"/>
      <c r="L74" s="66"/>
    </row>
    <row r="75" spans="2:12" s="20" customFormat="1" ht="28.7" customHeight="1" x14ac:dyDescent="0.2">
      <c r="B75" s="57"/>
      <c r="C75" s="57"/>
      <c r="D75" s="57"/>
      <c r="E75" s="57"/>
      <c r="F75" s="57"/>
      <c r="G75" s="57"/>
      <c r="H75" s="57"/>
      <c r="I75" s="57"/>
      <c r="J75" s="57"/>
      <c r="K75" s="57"/>
      <c r="L75" s="57"/>
    </row>
    <row r="76" spans="2:12" s="20" customFormat="1" ht="28.7" customHeight="1" x14ac:dyDescent="0.2">
      <c r="B76" s="57"/>
      <c r="C76" s="57"/>
      <c r="D76" s="57"/>
      <c r="E76" s="57"/>
      <c r="F76" s="57"/>
      <c r="G76" s="57"/>
      <c r="H76" s="57"/>
      <c r="I76" s="57"/>
      <c r="J76" s="57"/>
      <c r="K76" s="57"/>
      <c r="L76" s="57"/>
    </row>
    <row r="77" spans="2:12" s="20" customFormat="1" ht="139.5" customHeight="1" x14ac:dyDescent="0.2">
      <c r="B77" s="40" t="s">
        <v>205</v>
      </c>
      <c r="C77" s="40"/>
      <c r="D77" s="40"/>
      <c r="E77" s="40"/>
      <c r="F77" s="40"/>
      <c r="G77" s="40"/>
      <c r="H77" s="40"/>
      <c r="I77" s="40"/>
      <c r="J77" s="40"/>
      <c r="K77" s="40"/>
      <c r="L77" s="40"/>
    </row>
    <row r="78" spans="2:12" s="20" customFormat="1" ht="36.950000000000003" customHeight="1" x14ac:dyDescent="0.2">
      <c r="B78" s="58" t="s">
        <v>142</v>
      </c>
      <c r="C78" s="58"/>
      <c r="D78" s="58"/>
      <c r="E78" s="58"/>
      <c r="F78" s="58"/>
      <c r="G78" s="58"/>
      <c r="H78" s="58"/>
      <c r="I78" s="58"/>
      <c r="J78" s="58"/>
      <c r="K78" s="58"/>
      <c r="L78" s="58"/>
    </row>
    <row r="79" spans="2:12" s="20" customFormat="1" ht="48" customHeight="1" x14ac:dyDescent="0.2">
      <c r="B79" s="65" t="s">
        <v>124</v>
      </c>
      <c r="C79" s="65"/>
      <c r="D79" s="65"/>
      <c r="E79" s="65"/>
      <c r="F79" s="66" t="s">
        <v>125</v>
      </c>
      <c r="G79" s="66"/>
      <c r="H79" s="66"/>
      <c r="I79" s="66"/>
      <c r="J79" s="66"/>
      <c r="K79" s="66"/>
      <c r="L79" s="66"/>
    </row>
    <row r="80" spans="2:12" s="20" customFormat="1" ht="28.7" customHeight="1" x14ac:dyDescent="0.2">
      <c r="B80" s="57"/>
      <c r="C80" s="57"/>
      <c r="D80" s="57"/>
      <c r="E80" s="57"/>
      <c r="F80" s="57"/>
      <c r="G80" s="57"/>
      <c r="H80" s="57"/>
      <c r="I80" s="57"/>
      <c r="J80" s="57"/>
      <c r="K80" s="57"/>
      <c r="L80" s="57"/>
    </row>
    <row r="81" spans="2:12" s="20" customFormat="1" ht="28.7" customHeight="1" x14ac:dyDescent="0.2">
      <c r="B81" s="57"/>
      <c r="C81" s="57"/>
      <c r="D81" s="57"/>
      <c r="E81" s="57"/>
      <c r="F81" s="57"/>
      <c r="G81" s="57"/>
      <c r="H81" s="57"/>
      <c r="I81" s="57"/>
      <c r="J81" s="57"/>
      <c r="K81" s="57"/>
      <c r="L81" s="57"/>
    </row>
    <row r="82" spans="2:12" s="20" customFormat="1" ht="28.7" customHeight="1" x14ac:dyDescent="0.2"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</row>
    <row r="83" spans="2:12" s="20" customFormat="1" ht="28.5" customHeight="1" x14ac:dyDescent="0.2">
      <c r="B83" s="57"/>
      <c r="C83" s="57"/>
      <c r="D83" s="57"/>
      <c r="E83" s="57"/>
      <c r="F83" s="57"/>
      <c r="G83" s="57"/>
      <c r="H83" s="57"/>
      <c r="I83" s="57"/>
      <c r="J83" s="57"/>
      <c r="K83" s="57"/>
      <c r="L83" s="57"/>
    </row>
    <row r="84" spans="2:12" s="20" customFormat="1" ht="115.5" customHeight="1" x14ac:dyDescent="0.2">
      <c r="B84" s="40" t="s">
        <v>206</v>
      </c>
      <c r="C84" s="40"/>
      <c r="D84" s="40"/>
      <c r="E84" s="40"/>
      <c r="F84" s="40"/>
      <c r="G84" s="40"/>
      <c r="H84" s="40"/>
      <c r="I84" s="40"/>
      <c r="J84" s="40"/>
      <c r="K84" s="40"/>
      <c r="L84" s="40"/>
    </row>
    <row r="85" spans="2:12" s="20" customFormat="1" ht="28.5" customHeight="1" x14ac:dyDescent="0.2">
      <c r="B85" s="40" t="s">
        <v>144</v>
      </c>
      <c r="C85" s="40"/>
      <c r="D85" s="40"/>
      <c r="E85" s="40"/>
      <c r="F85" s="40"/>
      <c r="G85" s="40"/>
      <c r="H85" s="40"/>
      <c r="I85" s="40"/>
      <c r="J85" s="40"/>
      <c r="K85" s="40"/>
      <c r="L85" s="40"/>
    </row>
    <row r="86" spans="2:12" s="20" customFormat="1" ht="51" customHeight="1" x14ac:dyDescent="0.2">
      <c r="B86" s="56" t="s">
        <v>145</v>
      </c>
      <c r="C86" s="56"/>
      <c r="D86" s="56"/>
      <c r="E86" s="56"/>
      <c r="F86" s="56"/>
      <c r="G86" s="56"/>
      <c r="H86" s="56"/>
      <c r="I86" s="56"/>
      <c r="J86" s="56"/>
      <c r="K86" s="56"/>
      <c r="L86" s="56"/>
    </row>
    <row r="87" spans="2:12" s="20" customFormat="1" ht="33" customHeight="1" x14ac:dyDescent="0.2">
      <c r="B87" s="56" t="s">
        <v>146</v>
      </c>
      <c r="C87" s="56"/>
      <c r="D87" s="56"/>
      <c r="E87" s="56"/>
      <c r="F87" s="56"/>
      <c r="G87" s="56"/>
      <c r="H87" s="56"/>
      <c r="I87" s="56"/>
      <c r="J87" s="56"/>
      <c r="K87" s="56"/>
      <c r="L87" s="56"/>
    </row>
    <row r="88" spans="2:12" s="20" customFormat="1" ht="125.1" customHeight="1" x14ac:dyDescent="0.2">
      <c r="B88" s="40" t="s">
        <v>147</v>
      </c>
      <c r="C88" s="40"/>
      <c r="D88" s="40"/>
      <c r="E88" s="40"/>
      <c r="F88" s="40"/>
      <c r="G88" s="40"/>
      <c r="H88" s="40"/>
      <c r="I88" s="40"/>
      <c r="J88" s="40"/>
      <c r="K88" s="40"/>
      <c r="L88" s="40"/>
    </row>
    <row r="89" spans="2:12" s="20" customFormat="1" ht="84.95" customHeight="1" x14ac:dyDescent="0.2">
      <c r="B89" s="40" t="s">
        <v>148</v>
      </c>
      <c r="C89" s="40"/>
      <c r="D89" s="40"/>
      <c r="E89" s="40"/>
      <c r="F89" s="40"/>
      <c r="G89" s="40"/>
      <c r="H89" s="40"/>
      <c r="I89" s="40"/>
      <c r="J89" s="40"/>
      <c r="K89" s="40"/>
      <c r="L89" s="40"/>
    </row>
    <row r="90" spans="2:12" s="20" customFormat="1" ht="17.649999999999999" customHeight="1" x14ac:dyDescent="0.2">
      <c r="I90" s="39" t="s">
        <v>149</v>
      </c>
      <c r="J90" s="39"/>
    </row>
    <row r="91" spans="2:12" s="20" customFormat="1" ht="115.5" customHeight="1" x14ac:dyDescent="0.2">
      <c r="B91" s="56" t="s">
        <v>150</v>
      </c>
      <c r="C91" s="56"/>
      <c r="D91" s="56"/>
      <c r="E91" s="56"/>
      <c r="F91" s="56"/>
      <c r="G91" s="56"/>
      <c r="H91" s="56"/>
      <c r="I91" s="56"/>
      <c r="J91" s="56"/>
    </row>
    <row r="92" spans="2:12" s="20" customFormat="1" ht="28.7" customHeight="1" x14ac:dyDescent="0.2"/>
  </sheetData>
  <mergeCells count="53">
    <mergeCell ref="B6:E6"/>
    <mergeCell ref="I1:L1"/>
    <mergeCell ref="B2:E2"/>
    <mergeCell ref="B3:D3"/>
    <mergeCell ref="B4:E4"/>
    <mergeCell ref="B5:D5"/>
    <mergeCell ref="B7:D7"/>
    <mergeCell ref="B9:D10"/>
    <mergeCell ref="G10:L11"/>
    <mergeCell ref="E13:G13"/>
    <mergeCell ref="B14:I14"/>
    <mergeCell ref="B15:I15"/>
    <mergeCell ref="B16:I16"/>
    <mergeCell ref="B17:I17"/>
    <mergeCell ref="B18:L18"/>
    <mergeCell ref="B19:L19"/>
    <mergeCell ref="B20:K20"/>
    <mergeCell ref="B24:K24"/>
    <mergeCell ref="B28:K28"/>
    <mergeCell ref="B32:K32"/>
    <mergeCell ref="B74:E74"/>
    <mergeCell ref="F74:L74"/>
    <mergeCell ref="B69:E69"/>
    <mergeCell ref="F69:L69"/>
    <mergeCell ref="B70:E70"/>
    <mergeCell ref="F70:L70"/>
    <mergeCell ref="B71:L71"/>
    <mergeCell ref="B72:L72"/>
    <mergeCell ref="B73:L73"/>
    <mergeCell ref="B75:E75"/>
    <mergeCell ref="F75:L75"/>
    <mergeCell ref="B76:E76"/>
    <mergeCell ref="F76:L76"/>
    <mergeCell ref="B77:L77"/>
    <mergeCell ref="B78:L78"/>
    <mergeCell ref="B79:E79"/>
    <mergeCell ref="F79:L79"/>
    <mergeCell ref="B80:E80"/>
    <mergeCell ref="F80:L80"/>
    <mergeCell ref="B81:E81"/>
    <mergeCell ref="F81:L81"/>
    <mergeCell ref="B82:E82"/>
    <mergeCell ref="F82:L82"/>
    <mergeCell ref="B88:L88"/>
    <mergeCell ref="B89:L89"/>
    <mergeCell ref="I90:J90"/>
    <mergeCell ref="B91:J91"/>
    <mergeCell ref="B83:E83"/>
    <mergeCell ref="F83:L83"/>
    <mergeCell ref="B84:L84"/>
    <mergeCell ref="B85:L85"/>
    <mergeCell ref="B86:L86"/>
    <mergeCell ref="B87:L87"/>
  </mergeCells>
  <pageMargins left="0.31496062992125984" right="0.31496062992125984" top="0.35433070866141736" bottom="0.35433070866141736" header="0.31496062992125984" footer="0.31496062992125984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02AC7A-351A-4953-B7C1-21A4069A7E76}">
  <dimension ref="B1:L90"/>
  <sheetViews>
    <sheetView topLeftCell="A56" workbookViewId="0">
      <selection activeCell="Q64" sqref="Q64"/>
    </sheetView>
  </sheetViews>
  <sheetFormatPr defaultRowHeight="11.25" x14ac:dyDescent="0.2"/>
  <cols>
    <col min="1" max="1" width="0.140625" style="4" customWidth="1"/>
    <col min="2" max="2" width="4" style="4" customWidth="1"/>
    <col min="3" max="3" width="6.5703125" style="4" customWidth="1"/>
    <col min="4" max="4" width="9.5703125" style="4" customWidth="1"/>
    <col min="5" max="5" width="24" style="4" customWidth="1"/>
    <col min="6" max="6" width="5.5703125" style="4" customWidth="1"/>
    <col min="7" max="7" width="7.140625" style="4" customWidth="1"/>
    <col min="8" max="8" width="8.28515625" style="4" customWidth="1"/>
    <col min="9" max="9" width="8.42578125" style="4" customWidth="1"/>
    <col min="10" max="10" width="6.85546875" style="4" customWidth="1"/>
    <col min="11" max="11" width="9.5703125" style="4" customWidth="1"/>
    <col min="12" max="12" width="9" style="4" customWidth="1"/>
    <col min="13" max="16384" width="9.140625" style="4"/>
  </cols>
  <sheetData>
    <row r="1" spans="2:12" s="20" customFormat="1" ht="17.100000000000001" customHeight="1" x14ac:dyDescent="0.2">
      <c r="I1" s="68" t="s">
        <v>126</v>
      </c>
      <c r="J1" s="68"/>
      <c r="K1" s="68"/>
      <c r="L1" s="68"/>
    </row>
    <row r="2" spans="2:12" s="20" customFormat="1" ht="28.7" customHeight="1" x14ac:dyDescent="0.2">
      <c r="B2" s="40"/>
      <c r="C2" s="40"/>
      <c r="D2" s="40"/>
      <c r="E2" s="40"/>
    </row>
    <row r="3" spans="2:12" s="20" customFormat="1" x14ac:dyDescent="0.2">
      <c r="B3" s="73"/>
      <c r="C3" s="73"/>
      <c r="D3" s="73"/>
    </row>
    <row r="4" spans="2:12" s="20" customFormat="1" ht="16.5" customHeight="1" x14ac:dyDescent="0.2">
      <c r="B4" s="40"/>
      <c r="C4" s="40"/>
      <c r="D4" s="40"/>
      <c r="E4" s="40"/>
    </row>
    <row r="5" spans="2:12" s="20" customFormat="1" ht="2.65" customHeight="1" x14ac:dyDescent="0.2">
      <c r="B5" s="73"/>
      <c r="C5" s="73"/>
      <c r="D5" s="73"/>
    </row>
    <row r="6" spans="2:12" s="20" customFormat="1" ht="13.5" customHeight="1" x14ac:dyDescent="0.2">
      <c r="B6" s="40"/>
      <c r="C6" s="40"/>
      <c r="D6" s="40"/>
      <c r="E6" s="40"/>
    </row>
    <row r="7" spans="2:12" s="20" customFormat="1" ht="3.75" customHeight="1" x14ac:dyDescent="0.2">
      <c r="B7" s="73"/>
      <c r="C7" s="73"/>
      <c r="D7" s="73"/>
    </row>
    <row r="8" spans="2:12" s="20" customFormat="1" ht="4.3499999999999996" customHeight="1" x14ac:dyDescent="0.2"/>
    <row r="9" spans="2:12" s="20" customFormat="1" ht="6.95" customHeight="1" x14ac:dyDescent="0.2">
      <c r="B9" s="100" t="s">
        <v>127</v>
      </c>
      <c r="C9" s="100"/>
      <c r="D9" s="100"/>
    </row>
    <row r="10" spans="2:12" s="20" customFormat="1" ht="12.2" customHeight="1" x14ac:dyDescent="0.2">
      <c r="B10" s="100"/>
      <c r="C10" s="100"/>
      <c r="D10" s="100"/>
      <c r="G10" s="58" t="s">
        <v>128</v>
      </c>
      <c r="H10" s="58"/>
      <c r="I10" s="58"/>
      <c r="J10" s="58"/>
      <c r="K10" s="58"/>
      <c r="L10" s="58"/>
    </row>
    <row r="11" spans="2:12" s="20" customFormat="1" ht="7.9" customHeight="1" x14ac:dyDescent="0.2">
      <c r="G11" s="58"/>
      <c r="H11" s="58"/>
      <c r="I11" s="58"/>
      <c r="J11" s="58"/>
      <c r="K11" s="58"/>
      <c r="L11" s="58"/>
    </row>
    <row r="12" spans="2:12" s="20" customFormat="1" ht="20.25" customHeight="1" x14ac:dyDescent="0.2"/>
    <row r="13" spans="2:12" s="20" customFormat="1" ht="24" customHeight="1" x14ac:dyDescent="0.2">
      <c r="E13" s="74" t="s">
        <v>129</v>
      </c>
      <c r="F13" s="74"/>
      <c r="G13" s="74"/>
    </row>
    <row r="14" spans="2:12" s="20" customFormat="1" ht="20.85" customHeight="1" x14ac:dyDescent="0.2">
      <c r="B14" s="82" t="s">
        <v>130</v>
      </c>
      <c r="C14" s="82"/>
      <c r="D14" s="82"/>
      <c r="E14" s="82"/>
      <c r="F14" s="82"/>
      <c r="G14" s="82"/>
      <c r="H14" s="82"/>
      <c r="I14" s="82"/>
    </row>
    <row r="15" spans="2:12" s="20" customFormat="1" ht="20.85" customHeight="1" x14ac:dyDescent="0.2">
      <c r="B15" s="82" t="s">
        <v>131</v>
      </c>
      <c r="C15" s="82"/>
      <c r="D15" s="82"/>
      <c r="E15" s="82"/>
      <c r="F15" s="82"/>
      <c r="G15" s="82"/>
      <c r="H15" s="82"/>
      <c r="I15" s="82"/>
    </row>
    <row r="16" spans="2:12" s="20" customFormat="1" ht="21.75" customHeight="1" x14ac:dyDescent="0.2">
      <c r="B16" s="82" t="s">
        <v>189</v>
      </c>
      <c r="C16" s="82"/>
      <c r="D16" s="82"/>
      <c r="E16" s="82"/>
      <c r="F16" s="82"/>
      <c r="G16" s="82"/>
      <c r="H16" s="82"/>
      <c r="I16" s="82"/>
    </row>
    <row r="17" spans="2:12" s="20" customFormat="1" ht="20.85" customHeight="1" x14ac:dyDescent="0.2">
      <c r="B17" s="82" t="s">
        <v>133</v>
      </c>
      <c r="C17" s="82"/>
      <c r="D17" s="82"/>
      <c r="E17" s="82"/>
      <c r="F17" s="82"/>
      <c r="G17" s="82"/>
      <c r="H17" s="82"/>
      <c r="I17" s="82"/>
    </row>
    <row r="18" spans="2:12" s="20" customFormat="1" ht="32.25" customHeight="1" x14ac:dyDescent="0.2">
      <c r="B18" s="83" t="s">
        <v>208</v>
      </c>
      <c r="C18" s="83"/>
      <c r="D18" s="83"/>
      <c r="E18" s="83"/>
      <c r="F18" s="83"/>
      <c r="G18" s="83"/>
      <c r="H18" s="83"/>
      <c r="I18" s="83"/>
      <c r="J18" s="83"/>
      <c r="K18" s="83"/>
      <c r="L18" s="83"/>
    </row>
    <row r="19" spans="2:12" s="20" customFormat="1" ht="39" customHeight="1" x14ac:dyDescent="0.2">
      <c r="B19" s="81" t="str">
        <f xml:space="preserve"> "1.  Za wykonanie przedmiotu zamówienia w tym Pakiecie oferujemy następujące wynagrodzenie brutto: " &amp; TEXT(F68,"#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19" s="56"/>
      <c r="D19" s="56"/>
      <c r="E19" s="56"/>
      <c r="F19" s="56"/>
      <c r="G19" s="56"/>
      <c r="H19" s="56"/>
      <c r="I19" s="56"/>
      <c r="J19" s="56"/>
      <c r="K19" s="56"/>
      <c r="L19" s="56"/>
    </row>
    <row r="20" spans="2:12" s="20" customFormat="1" ht="18.2" customHeight="1" x14ac:dyDescent="0.2">
      <c r="B20" s="49" t="s">
        <v>134</v>
      </c>
      <c r="C20" s="49"/>
      <c r="D20" s="49"/>
      <c r="E20" s="49"/>
      <c r="F20" s="49"/>
      <c r="G20" s="49"/>
      <c r="H20" s="49"/>
      <c r="I20" s="49"/>
      <c r="J20" s="49"/>
      <c r="K20" s="49"/>
      <c r="L20" s="5"/>
    </row>
    <row r="21" spans="2:12" s="20" customFormat="1" ht="45.4" customHeight="1" x14ac:dyDescent="0.2">
      <c r="B21" s="6" t="s">
        <v>0</v>
      </c>
      <c r="C21" s="7" t="s">
        <v>1</v>
      </c>
      <c r="D21" s="6" t="s">
        <v>2</v>
      </c>
      <c r="E21" s="6" t="s">
        <v>3</v>
      </c>
      <c r="F21" s="6" t="s">
        <v>4</v>
      </c>
      <c r="G21" s="6" t="s">
        <v>5</v>
      </c>
      <c r="H21" s="6" t="s">
        <v>6</v>
      </c>
      <c r="I21" s="7" t="s">
        <v>7</v>
      </c>
      <c r="J21" s="6" t="s">
        <v>8</v>
      </c>
      <c r="K21" s="6" t="s">
        <v>9</v>
      </c>
      <c r="L21" s="7" t="s">
        <v>10</v>
      </c>
    </row>
    <row r="22" spans="2:12" s="20" customFormat="1" ht="19.7" customHeight="1" x14ac:dyDescent="0.2">
      <c r="B22" s="8">
        <v>1</v>
      </c>
      <c r="C22" s="9" t="s">
        <v>11</v>
      </c>
      <c r="D22" s="9" t="s">
        <v>12</v>
      </c>
      <c r="E22" s="10" t="s">
        <v>13</v>
      </c>
      <c r="F22" s="9" t="s">
        <v>14</v>
      </c>
      <c r="G22" s="11">
        <v>3691</v>
      </c>
      <c r="H22" s="12">
        <v>0</v>
      </c>
      <c r="I22" s="13">
        <f>ROUND(G22* H22,2)</f>
        <v>0</v>
      </c>
      <c r="J22" s="8">
        <v>8</v>
      </c>
      <c r="K22" s="13">
        <f>ROUND(I22* J22/100,2)</f>
        <v>0</v>
      </c>
      <c r="L22" s="13">
        <f>ROUND(I22+ K22,2)</f>
        <v>0</v>
      </c>
    </row>
    <row r="23" spans="2:12" s="20" customFormat="1" ht="3.2" customHeight="1" x14ac:dyDescent="0.2"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</row>
    <row r="24" spans="2:12" s="20" customFormat="1" ht="18.2" customHeight="1" x14ac:dyDescent="0.2">
      <c r="B24" s="49" t="s">
        <v>135</v>
      </c>
      <c r="C24" s="49"/>
      <c r="D24" s="49"/>
      <c r="E24" s="49"/>
      <c r="F24" s="49"/>
      <c r="G24" s="49"/>
      <c r="H24" s="49"/>
      <c r="I24" s="49"/>
      <c r="J24" s="49"/>
      <c r="K24" s="49"/>
      <c r="L24" s="5"/>
    </row>
    <row r="25" spans="2:12" s="20" customFormat="1" ht="45.4" customHeight="1" x14ac:dyDescent="0.2">
      <c r="B25" s="6" t="s">
        <v>0</v>
      </c>
      <c r="C25" s="7" t="s">
        <v>1</v>
      </c>
      <c r="D25" s="6" t="s">
        <v>2</v>
      </c>
      <c r="E25" s="6" t="s">
        <v>3</v>
      </c>
      <c r="F25" s="6" t="s">
        <v>4</v>
      </c>
      <c r="G25" s="6" t="s">
        <v>5</v>
      </c>
      <c r="H25" s="6" t="s">
        <v>6</v>
      </c>
      <c r="I25" s="7" t="s">
        <v>7</v>
      </c>
      <c r="J25" s="6" t="s">
        <v>8</v>
      </c>
      <c r="K25" s="6" t="s">
        <v>9</v>
      </c>
      <c r="L25" s="7" t="s">
        <v>10</v>
      </c>
    </row>
    <row r="26" spans="2:12" s="20" customFormat="1" ht="19.7" customHeight="1" x14ac:dyDescent="0.2">
      <c r="B26" s="8">
        <v>2</v>
      </c>
      <c r="C26" s="9" t="s">
        <v>11</v>
      </c>
      <c r="D26" s="9" t="s">
        <v>12</v>
      </c>
      <c r="E26" s="10" t="s">
        <v>13</v>
      </c>
      <c r="F26" s="9" t="s">
        <v>14</v>
      </c>
      <c r="G26" s="11">
        <v>1258</v>
      </c>
      <c r="H26" s="12">
        <v>0</v>
      </c>
      <c r="I26" s="13">
        <f>ROUND(G26* H26,2)</f>
        <v>0</v>
      </c>
      <c r="J26" s="8">
        <v>8</v>
      </c>
      <c r="K26" s="13">
        <f>ROUND(I26* J26/100,2)</f>
        <v>0</v>
      </c>
      <c r="L26" s="13">
        <f>ROUND(I26+ K26,2)</f>
        <v>0</v>
      </c>
    </row>
    <row r="27" spans="2:12" s="20" customFormat="1" ht="3.2" customHeight="1" x14ac:dyDescent="0.2"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</row>
    <row r="28" spans="2:12" s="20" customFormat="1" ht="18.2" customHeight="1" x14ac:dyDescent="0.2">
      <c r="B28" s="49" t="s">
        <v>136</v>
      </c>
      <c r="C28" s="49"/>
      <c r="D28" s="49"/>
      <c r="E28" s="49"/>
      <c r="F28" s="49"/>
      <c r="G28" s="49"/>
      <c r="H28" s="49"/>
      <c r="I28" s="49"/>
      <c r="J28" s="49"/>
      <c r="K28" s="49"/>
      <c r="L28" s="5"/>
    </row>
    <row r="29" spans="2:12" s="20" customFormat="1" ht="45.4" customHeight="1" x14ac:dyDescent="0.2">
      <c r="B29" s="6" t="s">
        <v>0</v>
      </c>
      <c r="C29" s="7" t="s">
        <v>1</v>
      </c>
      <c r="D29" s="6" t="s">
        <v>2</v>
      </c>
      <c r="E29" s="6" t="s">
        <v>3</v>
      </c>
      <c r="F29" s="6" t="s">
        <v>4</v>
      </c>
      <c r="G29" s="6" t="s">
        <v>5</v>
      </c>
      <c r="H29" s="6" t="s">
        <v>6</v>
      </c>
      <c r="I29" s="7" t="s">
        <v>7</v>
      </c>
      <c r="J29" s="6" t="s">
        <v>8</v>
      </c>
      <c r="K29" s="6" t="s">
        <v>9</v>
      </c>
      <c r="L29" s="7" t="s">
        <v>10</v>
      </c>
    </row>
    <row r="30" spans="2:12" s="20" customFormat="1" ht="19.7" customHeight="1" x14ac:dyDescent="0.2">
      <c r="B30" s="8">
        <v>3</v>
      </c>
      <c r="C30" s="9" t="s">
        <v>15</v>
      </c>
      <c r="D30" s="9" t="s">
        <v>16</v>
      </c>
      <c r="E30" s="10" t="s">
        <v>17</v>
      </c>
      <c r="F30" s="9" t="s">
        <v>14</v>
      </c>
      <c r="G30" s="11">
        <v>276</v>
      </c>
      <c r="H30" s="12">
        <v>0</v>
      </c>
      <c r="I30" s="13">
        <f>ROUND(G30* H30,2)</f>
        <v>0</v>
      </c>
      <c r="J30" s="8">
        <v>8</v>
      </c>
      <c r="K30" s="13">
        <f>ROUND(I30* J30/100,2)</f>
        <v>0</v>
      </c>
      <c r="L30" s="13">
        <f>ROUND(I30+ K30,2)</f>
        <v>0</v>
      </c>
    </row>
    <row r="31" spans="2:12" s="20" customFormat="1" ht="3.2" customHeight="1" x14ac:dyDescent="0.2"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</row>
    <row r="32" spans="2:12" s="20" customFormat="1" ht="18.2" customHeight="1" x14ac:dyDescent="0.2">
      <c r="B32" s="49" t="s">
        <v>137</v>
      </c>
      <c r="C32" s="49"/>
      <c r="D32" s="49"/>
      <c r="E32" s="49"/>
      <c r="F32" s="49"/>
      <c r="G32" s="49"/>
      <c r="H32" s="49"/>
      <c r="I32" s="49"/>
      <c r="J32" s="49"/>
      <c r="K32" s="49"/>
      <c r="L32" s="5"/>
    </row>
    <row r="33" spans="2:12" s="20" customFormat="1" ht="45.4" customHeight="1" x14ac:dyDescent="0.2">
      <c r="B33" s="6" t="s">
        <v>0</v>
      </c>
      <c r="C33" s="7" t="s">
        <v>1</v>
      </c>
      <c r="D33" s="6" t="s">
        <v>2</v>
      </c>
      <c r="E33" s="6" t="s">
        <v>3</v>
      </c>
      <c r="F33" s="6" t="s">
        <v>4</v>
      </c>
      <c r="G33" s="6" t="s">
        <v>5</v>
      </c>
      <c r="H33" s="6" t="s">
        <v>6</v>
      </c>
      <c r="I33" s="7" t="s">
        <v>7</v>
      </c>
      <c r="J33" s="6" t="s">
        <v>8</v>
      </c>
      <c r="K33" s="6" t="s">
        <v>9</v>
      </c>
      <c r="L33" s="7" t="s">
        <v>10</v>
      </c>
    </row>
    <row r="34" spans="2:12" s="20" customFormat="1" ht="19.7" customHeight="1" x14ac:dyDescent="0.2">
      <c r="B34" s="8">
        <v>4</v>
      </c>
      <c r="C34" s="9" t="s">
        <v>11</v>
      </c>
      <c r="D34" s="9" t="s">
        <v>12</v>
      </c>
      <c r="E34" s="10" t="s">
        <v>13</v>
      </c>
      <c r="F34" s="9" t="s">
        <v>14</v>
      </c>
      <c r="G34" s="11">
        <v>1375</v>
      </c>
      <c r="H34" s="12">
        <v>0</v>
      </c>
      <c r="I34" s="13">
        <f>ROUND(G34* H34,2)</f>
        <v>0</v>
      </c>
      <c r="J34" s="8">
        <v>8</v>
      </c>
      <c r="K34" s="13">
        <f>ROUND(I34* J34/100,2)</f>
        <v>0</v>
      </c>
      <c r="L34" s="13">
        <f>ROUND(I34+ K34,2)</f>
        <v>0</v>
      </c>
    </row>
    <row r="35" spans="2:12" s="20" customFormat="1" ht="14.25" customHeight="1" x14ac:dyDescent="0.2"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</row>
    <row r="36" spans="2:12" s="20" customFormat="1" ht="45.4" customHeight="1" x14ac:dyDescent="0.2">
      <c r="B36" s="6" t="s">
        <v>0</v>
      </c>
      <c r="C36" s="7" t="s">
        <v>1</v>
      </c>
      <c r="D36" s="6" t="s">
        <v>2</v>
      </c>
      <c r="E36" s="6" t="s">
        <v>3</v>
      </c>
      <c r="F36" s="6" t="s">
        <v>4</v>
      </c>
      <c r="G36" s="6" t="s">
        <v>5</v>
      </c>
      <c r="H36" s="6" t="s">
        <v>6</v>
      </c>
      <c r="I36" s="7" t="s">
        <v>7</v>
      </c>
      <c r="J36" s="6" t="s">
        <v>8</v>
      </c>
      <c r="K36" s="6" t="s">
        <v>9</v>
      </c>
      <c r="L36" s="7" t="s">
        <v>10</v>
      </c>
    </row>
    <row r="37" spans="2:12" s="20" customFormat="1" ht="69" customHeight="1" x14ac:dyDescent="0.2">
      <c r="B37" s="8">
        <v>5</v>
      </c>
      <c r="C37" s="9" t="s">
        <v>25</v>
      </c>
      <c r="D37" s="9" t="s">
        <v>26</v>
      </c>
      <c r="E37" s="10" t="s">
        <v>27</v>
      </c>
      <c r="F37" s="9" t="s">
        <v>28</v>
      </c>
      <c r="G37" s="11">
        <v>3.05</v>
      </c>
      <c r="H37" s="12">
        <v>0</v>
      </c>
      <c r="I37" s="13">
        <f t="shared" ref="I37:I66" si="0">ROUND(G37* H37,2)</f>
        <v>0</v>
      </c>
      <c r="J37" s="8">
        <v>8</v>
      </c>
      <c r="K37" s="13">
        <f t="shared" ref="K37:K66" si="1">ROUND(I37* J37/100,2)</f>
        <v>0</v>
      </c>
      <c r="L37" s="13">
        <f t="shared" ref="L37:L66" si="2">ROUND(I37+ K37,2)</f>
        <v>0</v>
      </c>
    </row>
    <row r="38" spans="2:12" s="20" customFormat="1" ht="28.7" customHeight="1" x14ac:dyDescent="0.2">
      <c r="B38" s="8">
        <v>6</v>
      </c>
      <c r="C38" s="9" t="s">
        <v>160</v>
      </c>
      <c r="D38" s="9" t="s">
        <v>161</v>
      </c>
      <c r="E38" s="10" t="s">
        <v>162</v>
      </c>
      <c r="F38" s="9" t="s">
        <v>28</v>
      </c>
      <c r="G38" s="11">
        <v>1</v>
      </c>
      <c r="H38" s="12">
        <v>0</v>
      </c>
      <c r="I38" s="13">
        <f t="shared" si="0"/>
        <v>0</v>
      </c>
      <c r="J38" s="8">
        <v>8</v>
      </c>
      <c r="K38" s="13">
        <f t="shared" si="1"/>
        <v>0</v>
      </c>
      <c r="L38" s="13">
        <f t="shared" si="2"/>
        <v>0</v>
      </c>
    </row>
    <row r="39" spans="2:12" s="20" customFormat="1" ht="19.7" customHeight="1" x14ac:dyDescent="0.2">
      <c r="B39" s="8">
        <v>7</v>
      </c>
      <c r="C39" s="9" t="s">
        <v>29</v>
      </c>
      <c r="D39" s="9" t="s">
        <v>30</v>
      </c>
      <c r="E39" s="10" t="s">
        <v>31</v>
      </c>
      <c r="F39" s="9" t="s">
        <v>32</v>
      </c>
      <c r="G39" s="11">
        <v>40.1</v>
      </c>
      <c r="H39" s="12">
        <v>0</v>
      </c>
      <c r="I39" s="13">
        <f t="shared" si="0"/>
        <v>0</v>
      </c>
      <c r="J39" s="8">
        <v>8</v>
      </c>
      <c r="K39" s="13">
        <f t="shared" si="1"/>
        <v>0</v>
      </c>
      <c r="L39" s="13">
        <f t="shared" si="2"/>
        <v>0</v>
      </c>
    </row>
    <row r="40" spans="2:12" s="20" customFormat="1" ht="19.7" customHeight="1" x14ac:dyDescent="0.2">
      <c r="B40" s="8">
        <v>8</v>
      </c>
      <c r="C40" s="9" t="s">
        <v>33</v>
      </c>
      <c r="D40" s="9" t="s">
        <v>34</v>
      </c>
      <c r="E40" s="10" t="s">
        <v>35</v>
      </c>
      <c r="F40" s="9" t="s">
        <v>32</v>
      </c>
      <c r="G40" s="11">
        <v>13.3</v>
      </c>
      <c r="H40" s="12">
        <v>0</v>
      </c>
      <c r="I40" s="13">
        <f t="shared" si="0"/>
        <v>0</v>
      </c>
      <c r="J40" s="8">
        <v>8</v>
      </c>
      <c r="K40" s="13">
        <f t="shared" si="1"/>
        <v>0</v>
      </c>
      <c r="L40" s="13">
        <f t="shared" si="2"/>
        <v>0</v>
      </c>
    </row>
    <row r="41" spans="2:12" s="20" customFormat="1" ht="19.7" customHeight="1" x14ac:dyDescent="0.2">
      <c r="B41" s="8">
        <v>9</v>
      </c>
      <c r="C41" s="9" t="s">
        <v>154</v>
      </c>
      <c r="D41" s="9" t="s">
        <v>155</v>
      </c>
      <c r="E41" s="10" t="s">
        <v>156</v>
      </c>
      <c r="F41" s="9" t="s">
        <v>32</v>
      </c>
      <c r="G41" s="11">
        <v>25.6</v>
      </c>
      <c r="H41" s="12">
        <v>0</v>
      </c>
      <c r="I41" s="13">
        <f t="shared" si="0"/>
        <v>0</v>
      </c>
      <c r="J41" s="8">
        <v>8</v>
      </c>
      <c r="K41" s="13">
        <f t="shared" si="1"/>
        <v>0</v>
      </c>
      <c r="L41" s="13">
        <f t="shared" si="2"/>
        <v>0</v>
      </c>
    </row>
    <row r="42" spans="2:12" s="20" customFormat="1" ht="28.7" customHeight="1" x14ac:dyDescent="0.2">
      <c r="B42" s="8">
        <v>10</v>
      </c>
      <c r="C42" s="9" t="s">
        <v>168</v>
      </c>
      <c r="D42" s="9" t="s">
        <v>169</v>
      </c>
      <c r="E42" s="10" t="s">
        <v>170</v>
      </c>
      <c r="F42" s="9" t="s">
        <v>32</v>
      </c>
      <c r="G42" s="11">
        <v>2</v>
      </c>
      <c r="H42" s="12">
        <v>0</v>
      </c>
      <c r="I42" s="13">
        <f t="shared" si="0"/>
        <v>0</v>
      </c>
      <c r="J42" s="8">
        <v>8</v>
      </c>
      <c r="K42" s="13">
        <f t="shared" si="1"/>
        <v>0</v>
      </c>
      <c r="L42" s="13">
        <f t="shared" si="2"/>
        <v>0</v>
      </c>
    </row>
    <row r="43" spans="2:12" s="20" customFormat="1" ht="19.7" customHeight="1" x14ac:dyDescent="0.2">
      <c r="B43" s="8">
        <v>11</v>
      </c>
      <c r="C43" s="9" t="s">
        <v>39</v>
      </c>
      <c r="D43" s="9" t="s">
        <v>40</v>
      </c>
      <c r="E43" s="10" t="s">
        <v>41</v>
      </c>
      <c r="F43" s="9" t="s">
        <v>32</v>
      </c>
      <c r="G43" s="11">
        <v>40.9</v>
      </c>
      <c r="H43" s="12">
        <v>0</v>
      </c>
      <c r="I43" s="13">
        <f t="shared" si="0"/>
        <v>0</v>
      </c>
      <c r="J43" s="8">
        <v>23</v>
      </c>
      <c r="K43" s="13">
        <f t="shared" si="1"/>
        <v>0</v>
      </c>
      <c r="L43" s="13">
        <f t="shared" si="2"/>
        <v>0</v>
      </c>
    </row>
    <row r="44" spans="2:12" s="20" customFormat="1" ht="28.7" customHeight="1" x14ac:dyDescent="0.2">
      <c r="B44" s="8">
        <v>12</v>
      </c>
      <c r="C44" s="9" t="s">
        <v>45</v>
      </c>
      <c r="D44" s="9" t="s">
        <v>46</v>
      </c>
      <c r="E44" s="10" t="s">
        <v>47</v>
      </c>
      <c r="F44" s="9" t="s">
        <v>28</v>
      </c>
      <c r="G44" s="11">
        <v>35.020000000000003</v>
      </c>
      <c r="H44" s="12">
        <v>0</v>
      </c>
      <c r="I44" s="13">
        <f t="shared" si="0"/>
        <v>0</v>
      </c>
      <c r="J44" s="8">
        <v>8</v>
      </c>
      <c r="K44" s="13">
        <f t="shared" si="1"/>
        <v>0</v>
      </c>
      <c r="L44" s="13">
        <f t="shared" si="2"/>
        <v>0</v>
      </c>
    </row>
    <row r="45" spans="2:12" s="20" customFormat="1" ht="19.7" customHeight="1" x14ac:dyDescent="0.2">
      <c r="B45" s="8">
        <v>13</v>
      </c>
      <c r="C45" s="9" t="s">
        <v>51</v>
      </c>
      <c r="D45" s="9" t="s">
        <v>52</v>
      </c>
      <c r="E45" s="10" t="s">
        <v>53</v>
      </c>
      <c r="F45" s="9" t="s">
        <v>28</v>
      </c>
      <c r="G45" s="11">
        <v>5.36</v>
      </c>
      <c r="H45" s="12">
        <v>0</v>
      </c>
      <c r="I45" s="13">
        <f t="shared" si="0"/>
        <v>0</v>
      </c>
      <c r="J45" s="8">
        <v>8</v>
      </c>
      <c r="K45" s="13">
        <f t="shared" si="1"/>
        <v>0</v>
      </c>
      <c r="L45" s="13">
        <f t="shared" si="2"/>
        <v>0</v>
      </c>
    </row>
    <row r="46" spans="2:12" s="20" customFormat="1" ht="19.7" customHeight="1" x14ac:dyDescent="0.2">
      <c r="B46" s="8">
        <v>14</v>
      </c>
      <c r="C46" s="9" t="s">
        <v>54</v>
      </c>
      <c r="D46" s="9" t="s">
        <v>55</v>
      </c>
      <c r="E46" s="10" t="s">
        <v>56</v>
      </c>
      <c r="F46" s="9" t="s">
        <v>28</v>
      </c>
      <c r="G46" s="11">
        <v>24.19</v>
      </c>
      <c r="H46" s="12">
        <v>0</v>
      </c>
      <c r="I46" s="13">
        <f t="shared" si="0"/>
        <v>0</v>
      </c>
      <c r="J46" s="8">
        <v>8</v>
      </c>
      <c r="K46" s="13">
        <f t="shared" si="1"/>
        <v>0</v>
      </c>
      <c r="L46" s="13">
        <f t="shared" si="2"/>
        <v>0</v>
      </c>
    </row>
    <row r="47" spans="2:12" s="20" customFormat="1" ht="28.7" customHeight="1" x14ac:dyDescent="0.2">
      <c r="B47" s="8">
        <v>15</v>
      </c>
      <c r="C47" s="9" t="s">
        <v>57</v>
      </c>
      <c r="D47" s="9" t="s">
        <v>58</v>
      </c>
      <c r="E47" s="10" t="s">
        <v>59</v>
      </c>
      <c r="F47" s="9" t="s">
        <v>28</v>
      </c>
      <c r="G47" s="11">
        <v>36.76</v>
      </c>
      <c r="H47" s="12">
        <v>0</v>
      </c>
      <c r="I47" s="13">
        <f t="shared" si="0"/>
        <v>0</v>
      </c>
      <c r="J47" s="8">
        <v>8</v>
      </c>
      <c r="K47" s="13">
        <f t="shared" si="1"/>
        <v>0</v>
      </c>
      <c r="L47" s="13">
        <f t="shared" si="2"/>
        <v>0</v>
      </c>
    </row>
    <row r="48" spans="2:12" s="20" customFormat="1" ht="19.7" customHeight="1" x14ac:dyDescent="0.2">
      <c r="B48" s="8">
        <v>16</v>
      </c>
      <c r="C48" s="9" t="s">
        <v>63</v>
      </c>
      <c r="D48" s="9" t="s">
        <v>64</v>
      </c>
      <c r="E48" s="10" t="s">
        <v>65</v>
      </c>
      <c r="F48" s="9" t="s">
        <v>66</v>
      </c>
      <c r="G48" s="11">
        <v>18</v>
      </c>
      <c r="H48" s="12">
        <v>0</v>
      </c>
      <c r="I48" s="13">
        <f t="shared" si="0"/>
        <v>0</v>
      </c>
      <c r="J48" s="8">
        <v>8</v>
      </c>
      <c r="K48" s="13">
        <f t="shared" si="1"/>
        <v>0</v>
      </c>
      <c r="L48" s="13">
        <f t="shared" si="2"/>
        <v>0</v>
      </c>
    </row>
    <row r="49" spans="2:12" s="20" customFormat="1" ht="19.7" customHeight="1" x14ac:dyDescent="0.2">
      <c r="B49" s="8">
        <v>17</v>
      </c>
      <c r="C49" s="9" t="s">
        <v>67</v>
      </c>
      <c r="D49" s="9" t="s">
        <v>68</v>
      </c>
      <c r="E49" s="10" t="s">
        <v>69</v>
      </c>
      <c r="F49" s="9" t="s">
        <v>14</v>
      </c>
      <c r="G49" s="11">
        <v>12</v>
      </c>
      <c r="H49" s="12">
        <v>0</v>
      </c>
      <c r="I49" s="13">
        <f t="shared" si="0"/>
        <v>0</v>
      </c>
      <c r="J49" s="8">
        <v>8</v>
      </c>
      <c r="K49" s="13">
        <f t="shared" si="1"/>
        <v>0</v>
      </c>
      <c r="L49" s="13">
        <f t="shared" si="2"/>
        <v>0</v>
      </c>
    </row>
    <row r="50" spans="2:12" s="20" customFormat="1" ht="28.7" customHeight="1" x14ac:dyDescent="0.2">
      <c r="B50" s="8">
        <v>18</v>
      </c>
      <c r="C50" s="9" t="s">
        <v>70</v>
      </c>
      <c r="D50" s="9" t="s">
        <v>71</v>
      </c>
      <c r="E50" s="10" t="s">
        <v>72</v>
      </c>
      <c r="F50" s="9" t="s">
        <v>66</v>
      </c>
      <c r="G50" s="11">
        <v>170</v>
      </c>
      <c r="H50" s="12">
        <v>0</v>
      </c>
      <c r="I50" s="13">
        <f t="shared" si="0"/>
        <v>0</v>
      </c>
      <c r="J50" s="8">
        <v>8</v>
      </c>
      <c r="K50" s="13">
        <f t="shared" si="1"/>
        <v>0</v>
      </c>
      <c r="L50" s="13">
        <f t="shared" si="2"/>
        <v>0</v>
      </c>
    </row>
    <row r="51" spans="2:12" s="20" customFormat="1" ht="19.7" customHeight="1" x14ac:dyDescent="0.2">
      <c r="B51" s="8">
        <v>19</v>
      </c>
      <c r="C51" s="9" t="s">
        <v>73</v>
      </c>
      <c r="D51" s="9" t="s">
        <v>74</v>
      </c>
      <c r="E51" s="10" t="s">
        <v>75</v>
      </c>
      <c r="F51" s="9" t="s">
        <v>66</v>
      </c>
      <c r="G51" s="11">
        <v>120</v>
      </c>
      <c r="H51" s="12">
        <v>0</v>
      </c>
      <c r="I51" s="13">
        <f t="shared" si="0"/>
        <v>0</v>
      </c>
      <c r="J51" s="8">
        <v>8</v>
      </c>
      <c r="K51" s="13">
        <f t="shared" si="1"/>
        <v>0</v>
      </c>
      <c r="L51" s="13">
        <f t="shared" si="2"/>
        <v>0</v>
      </c>
    </row>
    <row r="52" spans="2:12" s="20" customFormat="1" ht="19.7" customHeight="1" x14ac:dyDescent="0.2">
      <c r="B52" s="8">
        <v>20</v>
      </c>
      <c r="C52" s="9" t="s">
        <v>80</v>
      </c>
      <c r="D52" s="9" t="s">
        <v>81</v>
      </c>
      <c r="E52" s="10" t="s">
        <v>82</v>
      </c>
      <c r="F52" s="9" t="s">
        <v>66</v>
      </c>
      <c r="G52" s="11">
        <v>25</v>
      </c>
      <c r="H52" s="12">
        <v>0</v>
      </c>
      <c r="I52" s="13">
        <f t="shared" si="0"/>
        <v>0</v>
      </c>
      <c r="J52" s="8">
        <v>8</v>
      </c>
      <c r="K52" s="13">
        <f t="shared" si="1"/>
        <v>0</v>
      </c>
      <c r="L52" s="13">
        <f t="shared" si="2"/>
        <v>0</v>
      </c>
    </row>
    <row r="53" spans="2:12" s="20" customFormat="1" ht="19.7" customHeight="1" x14ac:dyDescent="0.2">
      <c r="B53" s="8">
        <v>21</v>
      </c>
      <c r="C53" s="9" t="s">
        <v>83</v>
      </c>
      <c r="D53" s="9" t="s">
        <v>84</v>
      </c>
      <c r="E53" s="10" t="s">
        <v>85</v>
      </c>
      <c r="F53" s="9" t="s">
        <v>79</v>
      </c>
      <c r="G53" s="11">
        <v>5.9</v>
      </c>
      <c r="H53" s="12">
        <v>0</v>
      </c>
      <c r="I53" s="13">
        <f t="shared" si="0"/>
        <v>0</v>
      </c>
      <c r="J53" s="8">
        <v>23</v>
      </c>
      <c r="K53" s="13">
        <f t="shared" si="1"/>
        <v>0</v>
      </c>
      <c r="L53" s="13">
        <f t="shared" si="2"/>
        <v>0</v>
      </c>
    </row>
    <row r="54" spans="2:12" s="20" customFormat="1" ht="19.7" customHeight="1" x14ac:dyDescent="0.2">
      <c r="B54" s="8">
        <v>22</v>
      </c>
      <c r="C54" s="9" t="s">
        <v>86</v>
      </c>
      <c r="D54" s="9" t="s">
        <v>87</v>
      </c>
      <c r="E54" s="10" t="s">
        <v>88</v>
      </c>
      <c r="F54" s="9" t="s">
        <v>89</v>
      </c>
      <c r="G54" s="11">
        <v>200</v>
      </c>
      <c r="H54" s="12">
        <v>0</v>
      </c>
      <c r="I54" s="13">
        <f t="shared" si="0"/>
        <v>0</v>
      </c>
      <c r="J54" s="8">
        <v>23</v>
      </c>
      <c r="K54" s="13">
        <f t="shared" si="1"/>
        <v>0</v>
      </c>
      <c r="L54" s="13">
        <f t="shared" si="2"/>
        <v>0</v>
      </c>
    </row>
    <row r="55" spans="2:12" s="20" customFormat="1" ht="19.7" customHeight="1" x14ac:dyDescent="0.2">
      <c r="B55" s="8">
        <v>23</v>
      </c>
      <c r="C55" s="9" t="s">
        <v>90</v>
      </c>
      <c r="D55" s="9" t="s">
        <v>91</v>
      </c>
      <c r="E55" s="10" t="s">
        <v>92</v>
      </c>
      <c r="F55" s="9" t="s">
        <v>93</v>
      </c>
      <c r="G55" s="11">
        <v>1100</v>
      </c>
      <c r="H55" s="12">
        <v>0</v>
      </c>
      <c r="I55" s="13">
        <f t="shared" si="0"/>
        <v>0</v>
      </c>
      <c r="J55" s="8">
        <v>8</v>
      </c>
      <c r="K55" s="13">
        <f t="shared" si="1"/>
        <v>0</v>
      </c>
      <c r="L55" s="13">
        <f t="shared" si="2"/>
        <v>0</v>
      </c>
    </row>
    <row r="56" spans="2:12" s="20" customFormat="1" ht="28.7" customHeight="1" x14ac:dyDescent="0.2">
      <c r="B56" s="8">
        <v>24</v>
      </c>
      <c r="C56" s="9" t="s">
        <v>94</v>
      </c>
      <c r="D56" s="9" t="s">
        <v>95</v>
      </c>
      <c r="E56" s="10" t="s">
        <v>96</v>
      </c>
      <c r="F56" s="9" t="s">
        <v>93</v>
      </c>
      <c r="G56" s="11">
        <v>1100</v>
      </c>
      <c r="H56" s="12">
        <v>0</v>
      </c>
      <c r="I56" s="13">
        <f t="shared" si="0"/>
        <v>0</v>
      </c>
      <c r="J56" s="8">
        <v>8</v>
      </c>
      <c r="K56" s="13">
        <f t="shared" si="1"/>
        <v>0</v>
      </c>
      <c r="L56" s="13">
        <f t="shared" si="2"/>
        <v>0</v>
      </c>
    </row>
    <row r="57" spans="2:12" s="20" customFormat="1" ht="28.7" customHeight="1" x14ac:dyDescent="0.2">
      <c r="B57" s="8">
        <v>25</v>
      </c>
      <c r="C57" s="9" t="s">
        <v>97</v>
      </c>
      <c r="D57" s="9" t="s">
        <v>98</v>
      </c>
      <c r="E57" s="10" t="s">
        <v>99</v>
      </c>
      <c r="F57" s="9" t="s">
        <v>14</v>
      </c>
      <c r="G57" s="11">
        <v>16</v>
      </c>
      <c r="H57" s="12">
        <v>0</v>
      </c>
      <c r="I57" s="13">
        <f t="shared" si="0"/>
        <v>0</v>
      </c>
      <c r="J57" s="8">
        <v>8</v>
      </c>
      <c r="K57" s="13">
        <f t="shared" si="1"/>
        <v>0</v>
      </c>
      <c r="L57" s="13">
        <f t="shared" si="2"/>
        <v>0</v>
      </c>
    </row>
    <row r="58" spans="2:12" s="20" customFormat="1" ht="28.7" customHeight="1" x14ac:dyDescent="0.2">
      <c r="B58" s="8">
        <v>26</v>
      </c>
      <c r="C58" s="9" t="s">
        <v>157</v>
      </c>
      <c r="D58" s="9" t="s">
        <v>158</v>
      </c>
      <c r="E58" s="10" t="s">
        <v>159</v>
      </c>
      <c r="F58" s="9" t="s">
        <v>66</v>
      </c>
      <c r="G58" s="11">
        <v>7</v>
      </c>
      <c r="H58" s="12">
        <v>0</v>
      </c>
      <c r="I58" s="13">
        <f t="shared" si="0"/>
        <v>0</v>
      </c>
      <c r="J58" s="8">
        <v>8</v>
      </c>
      <c r="K58" s="13">
        <f t="shared" si="1"/>
        <v>0</v>
      </c>
      <c r="L58" s="13">
        <f t="shared" si="2"/>
        <v>0</v>
      </c>
    </row>
    <row r="59" spans="2:12" s="20" customFormat="1" ht="19.7" customHeight="1" x14ac:dyDescent="0.2">
      <c r="B59" s="8">
        <v>27</v>
      </c>
      <c r="C59" s="9" t="s">
        <v>100</v>
      </c>
      <c r="D59" s="9" t="s">
        <v>101</v>
      </c>
      <c r="E59" s="10" t="s">
        <v>102</v>
      </c>
      <c r="F59" s="9" t="s">
        <v>66</v>
      </c>
      <c r="G59" s="11">
        <v>130</v>
      </c>
      <c r="H59" s="12">
        <v>0</v>
      </c>
      <c r="I59" s="13">
        <f t="shared" si="0"/>
        <v>0</v>
      </c>
      <c r="J59" s="8">
        <v>8</v>
      </c>
      <c r="K59" s="13">
        <f t="shared" si="1"/>
        <v>0</v>
      </c>
      <c r="L59" s="13">
        <f t="shared" si="2"/>
        <v>0</v>
      </c>
    </row>
    <row r="60" spans="2:12" s="20" customFormat="1" ht="28.7" customHeight="1" x14ac:dyDescent="0.2">
      <c r="B60" s="8">
        <v>28</v>
      </c>
      <c r="C60" s="9" t="s">
        <v>103</v>
      </c>
      <c r="D60" s="9" t="s">
        <v>104</v>
      </c>
      <c r="E60" s="10" t="s">
        <v>105</v>
      </c>
      <c r="F60" s="9" t="s">
        <v>66</v>
      </c>
      <c r="G60" s="11">
        <v>200</v>
      </c>
      <c r="H60" s="12">
        <v>0</v>
      </c>
      <c r="I60" s="13">
        <f t="shared" si="0"/>
        <v>0</v>
      </c>
      <c r="J60" s="8">
        <v>8</v>
      </c>
      <c r="K60" s="13">
        <f t="shared" si="1"/>
        <v>0</v>
      </c>
      <c r="L60" s="13">
        <f t="shared" si="2"/>
        <v>0</v>
      </c>
    </row>
    <row r="61" spans="2:12" s="20" customFormat="1" ht="19.7" customHeight="1" x14ac:dyDescent="0.2">
      <c r="B61" s="8">
        <v>29</v>
      </c>
      <c r="C61" s="9" t="s">
        <v>106</v>
      </c>
      <c r="D61" s="9" t="s">
        <v>107</v>
      </c>
      <c r="E61" s="10" t="s">
        <v>108</v>
      </c>
      <c r="F61" s="9" t="s">
        <v>28</v>
      </c>
      <c r="G61" s="11">
        <v>0.3</v>
      </c>
      <c r="H61" s="12">
        <v>0</v>
      </c>
      <c r="I61" s="13">
        <f t="shared" si="0"/>
        <v>0</v>
      </c>
      <c r="J61" s="8">
        <v>8</v>
      </c>
      <c r="K61" s="13">
        <f t="shared" si="1"/>
        <v>0</v>
      </c>
      <c r="L61" s="13">
        <f t="shared" si="2"/>
        <v>0</v>
      </c>
    </row>
    <row r="62" spans="2:12" s="20" customFormat="1" ht="28.7" customHeight="1" x14ac:dyDescent="0.2">
      <c r="B62" s="8">
        <v>30</v>
      </c>
      <c r="C62" s="9" t="s">
        <v>109</v>
      </c>
      <c r="D62" s="9" t="s">
        <v>110</v>
      </c>
      <c r="E62" s="10" t="s">
        <v>111</v>
      </c>
      <c r="F62" s="9" t="s">
        <v>89</v>
      </c>
      <c r="G62" s="11">
        <v>10</v>
      </c>
      <c r="H62" s="12">
        <v>0</v>
      </c>
      <c r="I62" s="13">
        <f t="shared" si="0"/>
        <v>0</v>
      </c>
      <c r="J62" s="8">
        <v>8</v>
      </c>
      <c r="K62" s="13">
        <f t="shared" si="1"/>
        <v>0</v>
      </c>
      <c r="L62" s="13">
        <f t="shared" si="2"/>
        <v>0</v>
      </c>
    </row>
    <row r="63" spans="2:12" s="20" customFormat="1" ht="19.7" customHeight="1" x14ac:dyDescent="0.2">
      <c r="B63" s="8">
        <v>31</v>
      </c>
      <c r="C63" s="9" t="s">
        <v>112</v>
      </c>
      <c r="D63" s="9" t="s">
        <v>113</v>
      </c>
      <c r="E63" s="10" t="s">
        <v>114</v>
      </c>
      <c r="F63" s="9" t="s">
        <v>89</v>
      </c>
      <c r="G63" s="11">
        <v>106.2</v>
      </c>
      <c r="H63" s="12">
        <v>0</v>
      </c>
      <c r="I63" s="13">
        <f t="shared" si="0"/>
        <v>0</v>
      </c>
      <c r="J63" s="8">
        <v>8</v>
      </c>
      <c r="K63" s="13">
        <f t="shared" si="1"/>
        <v>0</v>
      </c>
      <c r="L63" s="13">
        <f t="shared" si="2"/>
        <v>0</v>
      </c>
    </row>
    <row r="64" spans="2:12" s="20" customFormat="1" ht="19.7" customHeight="1" x14ac:dyDescent="0.2">
      <c r="B64" s="8">
        <v>32</v>
      </c>
      <c r="C64" s="9" t="s">
        <v>174</v>
      </c>
      <c r="D64" s="9" t="s">
        <v>175</v>
      </c>
      <c r="E64" s="10" t="s">
        <v>176</v>
      </c>
      <c r="F64" s="9" t="s">
        <v>89</v>
      </c>
      <c r="G64" s="11">
        <v>10</v>
      </c>
      <c r="H64" s="12">
        <v>0</v>
      </c>
      <c r="I64" s="13">
        <f t="shared" si="0"/>
        <v>0</v>
      </c>
      <c r="J64" s="8">
        <v>8</v>
      </c>
      <c r="K64" s="13">
        <f t="shared" si="1"/>
        <v>0</v>
      </c>
      <c r="L64" s="13">
        <f t="shared" si="2"/>
        <v>0</v>
      </c>
    </row>
    <row r="65" spans="2:12" s="20" customFormat="1" ht="19.7" customHeight="1" x14ac:dyDescent="0.2">
      <c r="B65" s="8">
        <v>33</v>
      </c>
      <c r="C65" s="9" t="s">
        <v>115</v>
      </c>
      <c r="D65" s="9" t="s">
        <v>116</v>
      </c>
      <c r="E65" s="10" t="s">
        <v>117</v>
      </c>
      <c r="F65" s="9" t="s">
        <v>89</v>
      </c>
      <c r="G65" s="11">
        <v>9</v>
      </c>
      <c r="H65" s="12">
        <v>0</v>
      </c>
      <c r="I65" s="13">
        <f t="shared" si="0"/>
        <v>0</v>
      </c>
      <c r="J65" s="8">
        <v>8</v>
      </c>
      <c r="K65" s="13">
        <f t="shared" si="1"/>
        <v>0</v>
      </c>
      <c r="L65" s="13">
        <f t="shared" si="2"/>
        <v>0</v>
      </c>
    </row>
    <row r="66" spans="2:12" s="20" customFormat="1" ht="19.7" customHeight="1" x14ac:dyDescent="0.2">
      <c r="B66" s="8">
        <v>34</v>
      </c>
      <c r="C66" s="9" t="s">
        <v>118</v>
      </c>
      <c r="D66" s="9" t="s">
        <v>119</v>
      </c>
      <c r="E66" s="10" t="s">
        <v>117</v>
      </c>
      <c r="F66" s="9" t="s">
        <v>89</v>
      </c>
      <c r="G66" s="11">
        <v>66.5</v>
      </c>
      <c r="H66" s="12">
        <v>0</v>
      </c>
      <c r="I66" s="13">
        <f t="shared" si="0"/>
        <v>0</v>
      </c>
      <c r="J66" s="8">
        <v>23</v>
      </c>
      <c r="K66" s="13">
        <f t="shared" si="1"/>
        <v>0</v>
      </c>
      <c r="L66" s="13">
        <f t="shared" si="2"/>
        <v>0</v>
      </c>
    </row>
    <row r="67" spans="2:12" s="20" customFormat="1" ht="21.4" customHeight="1" x14ac:dyDescent="0.2">
      <c r="B67" s="44" t="s">
        <v>120</v>
      </c>
      <c r="C67" s="44"/>
      <c r="D67" s="44"/>
      <c r="E67" s="44"/>
      <c r="F67" s="45">
        <f>ROUND(I22+I26+I30+I34+I37+I38+I39+I40+I41+I42+I43+I44+I45+I46+I47+I48+I49+I50+I51+I53+I54+I55+I56+I57+I58+I59+I60+I61+I62+I63+I64+I65+I66,2)</f>
        <v>0</v>
      </c>
      <c r="G67" s="46"/>
      <c r="H67" s="46"/>
      <c r="I67" s="46"/>
      <c r="J67" s="46"/>
      <c r="K67" s="46"/>
      <c r="L67" s="46"/>
    </row>
    <row r="68" spans="2:12" s="20" customFormat="1" ht="21.4" customHeight="1" x14ac:dyDescent="0.2">
      <c r="B68" s="44" t="s">
        <v>121</v>
      </c>
      <c r="C68" s="44"/>
      <c r="D68" s="44"/>
      <c r="E68" s="44"/>
      <c r="F68" s="47">
        <f>ROUND(L22+L26+L30+L34+L37+L38+L39+L40+L41+L42+L43+L44+L45+L46+L47+L48+L49+L50+L51+L53+L54+L55+L56+L57+L58+L59+L60+L61+L62+L63+L64+L65+L66,2)</f>
        <v>0</v>
      </c>
      <c r="G68" s="48"/>
      <c r="H68" s="48"/>
      <c r="I68" s="48"/>
      <c r="J68" s="48"/>
      <c r="K68" s="48"/>
      <c r="L68" s="48"/>
    </row>
    <row r="69" spans="2:12" s="20" customFormat="1" ht="54.75" customHeight="1" x14ac:dyDescent="0.2">
      <c r="B69" s="40" t="s">
        <v>138</v>
      </c>
      <c r="C69" s="40"/>
      <c r="D69" s="40"/>
      <c r="E69" s="40"/>
      <c r="F69" s="40"/>
      <c r="G69" s="40"/>
      <c r="H69" s="40"/>
      <c r="I69" s="40"/>
      <c r="J69" s="40"/>
      <c r="K69" s="40"/>
      <c r="L69" s="40"/>
    </row>
    <row r="70" spans="2:12" s="20" customFormat="1" ht="85.5" customHeight="1" x14ac:dyDescent="0.2">
      <c r="B70" s="40" t="s">
        <v>139</v>
      </c>
      <c r="C70" s="40"/>
      <c r="D70" s="40"/>
      <c r="E70" s="40"/>
      <c r="F70" s="40"/>
      <c r="G70" s="40"/>
      <c r="H70" s="40"/>
      <c r="I70" s="40"/>
      <c r="J70" s="40"/>
      <c r="K70" s="40"/>
      <c r="L70" s="40"/>
    </row>
    <row r="71" spans="2:12" s="20" customFormat="1" ht="84.75" customHeight="1" x14ac:dyDescent="0.2">
      <c r="B71" s="56" t="s">
        <v>140</v>
      </c>
      <c r="C71" s="56"/>
      <c r="D71" s="56"/>
      <c r="E71" s="56"/>
      <c r="F71" s="56"/>
      <c r="G71" s="56"/>
      <c r="H71" s="56"/>
      <c r="I71" s="56"/>
      <c r="J71" s="56"/>
      <c r="K71" s="56"/>
      <c r="L71" s="56"/>
    </row>
    <row r="72" spans="2:12" s="20" customFormat="1" ht="37.9" customHeight="1" x14ac:dyDescent="0.2">
      <c r="B72" s="65" t="s">
        <v>122</v>
      </c>
      <c r="C72" s="65"/>
      <c r="D72" s="65"/>
      <c r="E72" s="65"/>
      <c r="F72" s="66" t="s">
        <v>123</v>
      </c>
      <c r="G72" s="66"/>
      <c r="H72" s="66"/>
      <c r="I72" s="66"/>
      <c r="J72" s="66"/>
      <c r="K72" s="66"/>
      <c r="L72" s="66"/>
    </row>
    <row r="73" spans="2:12" s="20" customFormat="1" ht="28.7" customHeight="1" x14ac:dyDescent="0.2">
      <c r="B73" s="57"/>
      <c r="C73" s="57"/>
      <c r="D73" s="57"/>
      <c r="E73" s="57"/>
      <c r="F73" s="57"/>
      <c r="G73" s="57"/>
      <c r="H73" s="57"/>
      <c r="I73" s="57"/>
      <c r="J73" s="57"/>
      <c r="K73" s="57"/>
      <c r="L73" s="57"/>
    </row>
    <row r="74" spans="2:12" s="20" customFormat="1" ht="28.7" customHeight="1" x14ac:dyDescent="0.2">
      <c r="B74" s="57"/>
      <c r="C74" s="57"/>
      <c r="D74" s="57"/>
      <c r="E74" s="57"/>
      <c r="F74" s="57"/>
      <c r="G74" s="57"/>
      <c r="H74" s="57"/>
      <c r="I74" s="57"/>
      <c r="J74" s="57"/>
      <c r="K74" s="57"/>
      <c r="L74" s="57"/>
    </row>
    <row r="75" spans="2:12" s="20" customFormat="1" ht="139.5" customHeight="1" x14ac:dyDescent="0.2">
      <c r="B75" s="40" t="s">
        <v>141</v>
      </c>
      <c r="C75" s="40"/>
      <c r="D75" s="40"/>
      <c r="E75" s="40"/>
      <c r="F75" s="40"/>
      <c r="G75" s="40"/>
      <c r="H75" s="40"/>
      <c r="I75" s="40"/>
      <c r="J75" s="40"/>
      <c r="K75" s="40"/>
      <c r="L75" s="40"/>
    </row>
    <row r="76" spans="2:12" s="20" customFormat="1" ht="36.950000000000003" customHeight="1" x14ac:dyDescent="0.2">
      <c r="B76" s="58" t="s">
        <v>142</v>
      </c>
      <c r="C76" s="58"/>
      <c r="D76" s="58"/>
      <c r="E76" s="58"/>
      <c r="F76" s="58"/>
      <c r="G76" s="58"/>
      <c r="H76" s="58"/>
      <c r="I76" s="58"/>
      <c r="J76" s="58"/>
      <c r="K76" s="58"/>
      <c r="L76" s="58"/>
    </row>
    <row r="77" spans="2:12" s="20" customFormat="1" ht="34.5" customHeight="1" x14ac:dyDescent="0.2">
      <c r="B77" s="109" t="s">
        <v>124</v>
      </c>
      <c r="C77" s="109"/>
      <c r="D77" s="109"/>
      <c r="E77" s="109"/>
      <c r="F77" s="110" t="s">
        <v>125</v>
      </c>
      <c r="G77" s="110"/>
      <c r="H77" s="110"/>
      <c r="I77" s="110"/>
      <c r="J77" s="110"/>
      <c r="K77" s="110"/>
      <c r="L77" s="110"/>
    </row>
    <row r="78" spans="2:12" s="20" customFormat="1" ht="28.7" customHeight="1" x14ac:dyDescent="0.2">
      <c r="B78" s="57"/>
      <c r="C78" s="57"/>
      <c r="D78" s="57"/>
      <c r="E78" s="57"/>
      <c r="F78" s="57"/>
      <c r="G78" s="57"/>
      <c r="H78" s="57"/>
      <c r="I78" s="57"/>
      <c r="J78" s="57"/>
      <c r="K78" s="57"/>
      <c r="L78" s="57"/>
    </row>
    <row r="79" spans="2:12" s="20" customFormat="1" ht="28.7" customHeight="1" x14ac:dyDescent="0.2">
      <c r="B79" s="57"/>
      <c r="C79" s="57"/>
      <c r="D79" s="57"/>
      <c r="E79" s="57"/>
      <c r="F79" s="57"/>
      <c r="G79" s="57"/>
      <c r="H79" s="57"/>
      <c r="I79" s="57"/>
      <c r="J79" s="57"/>
      <c r="K79" s="57"/>
      <c r="L79" s="57"/>
    </row>
    <row r="80" spans="2:12" s="20" customFormat="1" ht="28.7" customHeight="1" x14ac:dyDescent="0.2">
      <c r="B80" s="57"/>
      <c r="C80" s="57"/>
      <c r="D80" s="57"/>
      <c r="E80" s="57"/>
      <c r="F80" s="57"/>
      <c r="G80" s="57"/>
      <c r="H80" s="57"/>
      <c r="I80" s="57"/>
      <c r="J80" s="57"/>
      <c r="K80" s="57"/>
      <c r="L80" s="57"/>
    </row>
    <row r="81" spans="2:12" s="20" customFormat="1" ht="28.7" customHeight="1" x14ac:dyDescent="0.2">
      <c r="B81" s="57"/>
      <c r="C81" s="57"/>
      <c r="D81" s="57"/>
      <c r="E81" s="57"/>
      <c r="F81" s="57"/>
      <c r="G81" s="57"/>
      <c r="H81" s="57"/>
      <c r="I81" s="57"/>
      <c r="J81" s="57"/>
      <c r="K81" s="57"/>
      <c r="L81" s="57"/>
    </row>
    <row r="82" spans="2:12" s="20" customFormat="1" ht="124.5" customHeight="1" x14ac:dyDescent="0.2">
      <c r="B82" s="40" t="s">
        <v>143</v>
      </c>
      <c r="C82" s="40"/>
      <c r="D82" s="40"/>
      <c r="E82" s="40"/>
      <c r="F82" s="40"/>
      <c r="G82" s="40"/>
      <c r="H82" s="40"/>
      <c r="I82" s="40"/>
      <c r="J82" s="40"/>
      <c r="K82" s="40"/>
      <c r="L82" s="40"/>
    </row>
    <row r="83" spans="2:12" s="20" customFormat="1" ht="42.75" customHeight="1" x14ac:dyDescent="0.2">
      <c r="B83" s="40" t="s">
        <v>144</v>
      </c>
      <c r="C83" s="40"/>
      <c r="D83" s="40"/>
      <c r="E83" s="40"/>
      <c r="F83" s="40"/>
      <c r="G83" s="40"/>
      <c r="H83" s="40"/>
      <c r="I83" s="40"/>
      <c r="J83" s="40"/>
      <c r="K83" s="40"/>
      <c r="L83" s="40"/>
    </row>
    <row r="84" spans="2:12" s="20" customFormat="1" ht="46.5" customHeight="1" x14ac:dyDescent="0.2">
      <c r="B84" s="56" t="s">
        <v>145</v>
      </c>
      <c r="C84" s="56"/>
      <c r="D84" s="56"/>
      <c r="E84" s="56"/>
      <c r="F84" s="56"/>
      <c r="G84" s="56"/>
      <c r="H84" s="56"/>
      <c r="I84" s="56"/>
      <c r="J84" s="56"/>
      <c r="K84" s="56"/>
      <c r="L84" s="56"/>
    </row>
    <row r="85" spans="2:12" s="20" customFormat="1" ht="38.25" customHeight="1" x14ac:dyDescent="0.2">
      <c r="B85" s="56" t="s">
        <v>146</v>
      </c>
      <c r="C85" s="56"/>
      <c r="D85" s="56"/>
      <c r="E85" s="56"/>
      <c r="F85" s="56"/>
      <c r="G85" s="56"/>
      <c r="H85" s="56"/>
      <c r="I85" s="56"/>
      <c r="J85" s="56"/>
      <c r="K85" s="56"/>
      <c r="L85" s="56"/>
    </row>
    <row r="86" spans="2:12" s="20" customFormat="1" ht="106.5" customHeight="1" x14ac:dyDescent="0.2">
      <c r="B86" s="40" t="s">
        <v>147</v>
      </c>
      <c r="C86" s="40"/>
      <c r="D86" s="40"/>
      <c r="E86" s="40"/>
      <c r="F86" s="40"/>
      <c r="G86" s="40"/>
      <c r="H86" s="40"/>
      <c r="I86" s="40"/>
      <c r="J86" s="40"/>
      <c r="K86" s="40"/>
      <c r="L86" s="40"/>
    </row>
    <row r="87" spans="2:12" s="20" customFormat="1" ht="66" customHeight="1" x14ac:dyDescent="0.2">
      <c r="B87" s="40" t="s">
        <v>148</v>
      </c>
      <c r="C87" s="40"/>
      <c r="D87" s="40"/>
      <c r="E87" s="40"/>
      <c r="F87" s="40"/>
      <c r="G87" s="40"/>
      <c r="H87" s="40"/>
      <c r="I87" s="40"/>
      <c r="J87" s="40"/>
      <c r="K87" s="40"/>
      <c r="L87" s="40"/>
    </row>
    <row r="88" spans="2:12" s="20" customFormat="1" ht="17.649999999999999" customHeight="1" x14ac:dyDescent="0.2">
      <c r="I88" s="39" t="s">
        <v>149</v>
      </c>
      <c r="J88" s="39"/>
    </row>
    <row r="89" spans="2:12" s="20" customFormat="1" ht="138" customHeight="1" x14ac:dyDescent="0.2">
      <c r="B89" s="56" t="s">
        <v>150</v>
      </c>
      <c r="C89" s="56"/>
      <c r="D89" s="56"/>
      <c r="E89" s="56"/>
      <c r="F89" s="56"/>
      <c r="G89" s="56"/>
      <c r="H89" s="56"/>
      <c r="I89" s="56"/>
      <c r="J89" s="56"/>
    </row>
    <row r="90" spans="2:12" s="20" customFormat="1" ht="28.7" customHeight="1" x14ac:dyDescent="0.2"/>
  </sheetData>
  <mergeCells count="53">
    <mergeCell ref="B6:E6"/>
    <mergeCell ref="I1:L1"/>
    <mergeCell ref="B2:E2"/>
    <mergeCell ref="B3:D3"/>
    <mergeCell ref="B4:E4"/>
    <mergeCell ref="B5:D5"/>
    <mergeCell ref="B7:D7"/>
    <mergeCell ref="B9:D10"/>
    <mergeCell ref="G10:L11"/>
    <mergeCell ref="E13:G13"/>
    <mergeCell ref="B14:I14"/>
    <mergeCell ref="B15:I15"/>
    <mergeCell ref="B16:I16"/>
    <mergeCell ref="B17:I17"/>
    <mergeCell ref="B18:L18"/>
    <mergeCell ref="B19:L19"/>
    <mergeCell ref="B20:K20"/>
    <mergeCell ref="B24:K24"/>
    <mergeCell ref="B28:K28"/>
    <mergeCell ref="B32:K32"/>
    <mergeCell ref="B72:E72"/>
    <mergeCell ref="F72:L72"/>
    <mergeCell ref="B67:E67"/>
    <mergeCell ref="F67:L67"/>
    <mergeCell ref="B68:E68"/>
    <mergeCell ref="F68:L68"/>
    <mergeCell ref="B69:L69"/>
    <mergeCell ref="B70:L70"/>
    <mergeCell ref="B71:L71"/>
    <mergeCell ref="B73:E73"/>
    <mergeCell ref="F73:L73"/>
    <mergeCell ref="B74:E74"/>
    <mergeCell ref="F74:L74"/>
    <mergeCell ref="B75:L75"/>
    <mergeCell ref="B76:L76"/>
    <mergeCell ref="B77:E77"/>
    <mergeCell ref="F77:L77"/>
    <mergeCell ref="B78:E78"/>
    <mergeCell ref="F78:L78"/>
    <mergeCell ref="B79:E79"/>
    <mergeCell ref="F79:L79"/>
    <mergeCell ref="B80:E80"/>
    <mergeCell ref="F80:L80"/>
    <mergeCell ref="B86:L86"/>
    <mergeCell ref="B87:L87"/>
    <mergeCell ref="I88:J88"/>
    <mergeCell ref="B89:J89"/>
    <mergeCell ref="B81:E81"/>
    <mergeCell ref="F81:L81"/>
    <mergeCell ref="B82:L82"/>
    <mergeCell ref="B83:L83"/>
    <mergeCell ref="B84:L84"/>
    <mergeCell ref="B85:L85"/>
  </mergeCells>
  <pageMargins left="0.31496062992125984" right="0.31496062992125984" top="0.35433070866141736" bottom="0.35433070866141736" header="0.31496062992125984" footer="0.31496062992125984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95D6D3-1226-4EBD-AC46-B82A343BA8A6}">
  <dimension ref="B1:L89"/>
  <sheetViews>
    <sheetView topLeftCell="A48" workbookViewId="0">
      <selection activeCell="B52" sqref="B52:B66"/>
    </sheetView>
  </sheetViews>
  <sheetFormatPr defaultRowHeight="11.25" x14ac:dyDescent="0.2"/>
  <cols>
    <col min="1" max="1" width="0.140625" style="4" customWidth="1"/>
    <col min="2" max="2" width="4.140625" style="4" customWidth="1"/>
    <col min="3" max="3" width="6.28515625" style="4" customWidth="1"/>
    <col min="4" max="4" width="8.85546875" style="4" customWidth="1"/>
    <col min="5" max="5" width="22.140625" style="4" customWidth="1"/>
    <col min="6" max="6" width="5" style="4" customWidth="1"/>
    <col min="7" max="7" width="7" style="4" customWidth="1"/>
    <col min="8" max="8" width="9" style="4" customWidth="1"/>
    <col min="9" max="9" width="9.85546875" style="4" customWidth="1"/>
    <col min="10" max="10" width="6.85546875" style="4" customWidth="1"/>
    <col min="11" max="11" width="7.42578125" style="4" customWidth="1"/>
    <col min="12" max="12" width="10.42578125" style="4" customWidth="1"/>
    <col min="13" max="16384" width="9.140625" style="4"/>
  </cols>
  <sheetData>
    <row r="1" spans="2:12" s="20" customFormat="1" ht="17.100000000000001" customHeight="1" x14ac:dyDescent="0.2">
      <c r="I1" s="68" t="s">
        <v>126</v>
      </c>
      <c r="J1" s="68"/>
      <c r="K1" s="68"/>
      <c r="L1" s="68"/>
    </row>
    <row r="2" spans="2:12" s="20" customFormat="1" ht="28.7" customHeight="1" x14ac:dyDescent="0.2">
      <c r="B2" s="40"/>
      <c r="C2" s="40"/>
      <c r="D2" s="40"/>
      <c r="E2" s="40"/>
    </row>
    <row r="3" spans="2:12" s="20" customFormat="1" ht="2.65" customHeight="1" x14ac:dyDescent="0.2">
      <c r="B3" s="73"/>
      <c r="C3" s="73"/>
      <c r="D3" s="73"/>
    </row>
    <row r="4" spans="2:12" s="20" customFormat="1" ht="9.75" customHeight="1" x14ac:dyDescent="0.2">
      <c r="B4" s="40"/>
      <c r="C4" s="40"/>
      <c r="D4" s="40"/>
      <c r="E4" s="40"/>
    </row>
    <row r="5" spans="2:12" s="20" customFormat="1" x14ac:dyDescent="0.2">
      <c r="B5" s="73"/>
      <c r="C5" s="73"/>
      <c r="D5" s="73"/>
    </row>
    <row r="6" spans="2:12" s="20" customFormat="1" ht="15" customHeight="1" x14ac:dyDescent="0.2">
      <c r="B6" s="40"/>
      <c r="C6" s="40"/>
      <c r="D6" s="40"/>
      <c r="E6" s="40"/>
    </row>
    <row r="7" spans="2:12" s="20" customFormat="1" ht="5.25" customHeight="1" x14ac:dyDescent="0.2">
      <c r="B7" s="73"/>
      <c r="C7" s="73"/>
      <c r="D7" s="73"/>
    </row>
    <row r="8" spans="2:12" s="20" customFormat="1" x14ac:dyDescent="0.2"/>
    <row r="9" spans="2:12" s="20" customFormat="1" ht="6.95" customHeight="1" x14ac:dyDescent="0.2">
      <c r="B9" s="100" t="s">
        <v>127</v>
      </c>
      <c r="C9" s="100"/>
      <c r="D9" s="100"/>
    </row>
    <row r="10" spans="2:12" s="20" customFormat="1" ht="12.2" customHeight="1" x14ac:dyDescent="0.2">
      <c r="B10" s="100"/>
      <c r="C10" s="100"/>
      <c r="D10" s="100"/>
      <c r="G10" s="58" t="s">
        <v>128</v>
      </c>
      <c r="H10" s="58"/>
      <c r="I10" s="58"/>
      <c r="J10" s="58"/>
      <c r="K10" s="58"/>
      <c r="L10" s="58"/>
    </row>
    <row r="11" spans="2:12" s="20" customFormat="1" ht="7.9" customHeight="1" x14ac:dyDescent="0.2">
      <c r="G11" s="58"/>
      <c r="H11" s="58"/>
      <c r="I11" s="58"/>
      <c r="J11" s="58"/>
      <c r="K11" s="58"/>
      <c r="L11" s="58"/>
    </row>
    <row r="12" spans="2:12" s="20" customFormat="1" ht="20.25" customHeight="1" x14ac:dyDescent="0.2"/>
    <row r="13" spans="2:12" s="20" customFormat="1" ht="24" customHeight="1" x14ac:dyDescent="0.2">
      <c r="E13" s="74" t="s">
        <v>129</v>
      </c>
      <c r="F13" s="74"/>
      <c r="G13" s="74"/>
    </row>
    <row r="14" spans="2:12" s="20" customFormat="1" ht="20.85" customHeight="1" x14ac:dyDescent="0.2">
      <c r="B14" s="82" t="s">
        <v>130</v>
      </c>
      <c r="C14" s="82"/>
      <c r="D14" s="82"/>
      <c r="E14" s="82"/>
      <c r="F14" s="82"/>
      <c r="G14" s="82"/>
      <c r="H14" s="82"/>
      <c r="I14" s="82"/>
    </row>
    <row r="15" spans="2:12" s="20" customFormat="1" ht="21" customHeight="1" x14ac:dyDescent="0.2">
      <c r="B15" s="82" t="s">
        <v>131</v>
      </c>
      <c r="C15" s="82"/>
      <c r="D15" s="82"/>
      <c r="E15" s="82"/>
      <c r="F15" s="82"/>
      <c r="G15" s="82"/>
      <c r="H15" s="82"/>
      <c r="I15" s="82"/>
    </row>
    <row r="16" spans="2:12" s="20" customFormat="1" ht="21" customHeight="1" x14ac:dyDescent="0.2">
      <c r="B16" s="82" t="s">
        <v>189</v>
      </c>
      <c r="C16" s="82"/>
      <c r="D16" s="82"/>
      <c r="E16" s="82"/>
      <c r="F16" s="82"/>
      <c r="G16" s="82"/>
      <c r="H16" s="82"/>
      <c r="I16" s="82"/>
    </row>
    <row r="17" spans="2:12" s="20" customFormat="1" ht="20.85" customHeight="1" x14ac:dyDescent="0.2">
      <c r="B17" s="82" t="s">
        <v>133</v>
      </c>
      <c r="C17" s="82"/>
      <c r="D17" s="82"/>
      <c r="E17" s="82"/>
      <c r="F17" s="82"/>
      <c r="G17" s="82"/>
      <c r="H17" s="82"/>
      <c r="I17" s="82"/>
    </row>
    <row r="18" spans="2:12" s="20" customFormat="1" ht="30" customHeight="1" x14ac:dyDescent="0.2">
      <c r="B18" s="83" t="s">
        <v>209</v>
      </c>
      <c r="C18" s="83"/>
      <c r="D18" s="83"/>
      <c r="E18" s="83"/>
      <c r="F18" s="83"/>
      <c r="G18" s="83"/>
      <c r="H18" s="83"/>
      <c r="I18" s="83"/>
      <c r="J18" s="83"/>
      <c r="K18" s="83"/>
      <c r="L18" s="83"/>
    </row>
    <row r="19" spans="2:12" s="20" customFormat="1" ht="31.5" customHeight="1" x14ac:dyDescent="0.2">
      <c r="B19" s="81" t="str">
        <f xml:space="preserve"> "1.  Za wykonanie przedmiotu zamówienia w tym Pakiecie oferujemy następujące wynagrodzenie brutto: " &amp; TEXT(F68,"#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19" s="56"/>
      <c r="D19" s="56"/>
      <c r="E19" s="56"/>
      <c r="F19" s="56"/>
      <c r="G19" s="56"/>
      <c r="H19" s="56"/>
      <c r="I19" s="56"/>
      <c r="J19" s="56"/>
      <c r="K19" s="56"/>
      <c r="L19" s="56"/>
    </row>
    <row r="20" spans="2:12" s="20" customFormat="1" ht="18.2" customHeight="1" x14ac:dyDescent="0.2">
      <c r="B20" s="49" t="s">
        <v>134</v>
      </c>
      <c r="C20" s="49"/>
      <c r="D20" s="49"/>
      <c r="E20" s="49"/>
      <c r="F20" s="49"/>
      <c r="G20" s="49"/>
      <c r="H20" s="49"/>
      <c r="I20" s="49"/>
      <c r="J20" s="49"/>
      <c r="K20" s="49"/>
      <c r="L20" s="5"/>
    </row>
    <row r="21" spans="2:12" s="20" customFormat="1" ht="45.4" customHeight="1" x14ac:dyDescent="0.2">
      <c r="B21" s="6" t="s">
        <v>0</v>
      </c>
      <c r="C21" s="7" t="s">
        <v>1</v>
      </c>
      <c r="D21" s="6" t="s">
        <v>2</v>
      </c>
      <c r="E21" s="6" t="s">
        <v>3</v>
      </c>
      <c r="F21" s="6" t="s">
        <v>4</v>
      </c>
      <c r="G21" s="6" t="s">
        <v>5</v>
      </c>
      <c r="H21" s="6" t="s">
        <v>6</v>
      </c>
      <c r="I21" s="7" t="s">
        <v>7</v>
      </c>
      <c r="J21" s="6" t="s">
        <v>8</v>
      </c>
      <c r="K21" s="6" t="s">
        <v>9</v>
      </c>
      <c r="L21" s="7" t="s">
        <v>10</v>
      </c>
    </row>
    <row r="22" spans="2:12" s="20" customFormat="1" ht="19.7" customHeight="1" x14ac:dyDescent="0.2">
      <c r="B22" s="8">
        <v>1</v>
      </c>
      <c r="C22" s="9" t="s">
        <v>11</v>
      </c>
      <c r="D22" s="9" t="s">
        <v>12</v>
      </c>
      <c r="E22" s="10" t="s">
        <v>13</v>
      </c>
      <c r="F22" s="9" t="s">
        <v>14</v>
      </c>
      <c r="G22" s="11">
        <v>3616</v>
      </c>
      <c r="H22" s="12">
        <v>0</v>
      </c>
      <c r="I22" s="13">
        <f>ROUND(G22* H22,2)</f>
        <v>0</v>
      </c>
      <c r="J22" s="8">
        <v>8</v>
      </c>
      <c r="K22" s="13">
        <f>ROUND(I22* J22/100,2)</f>
        <v>0</v>
      </c>
      <c r="L22" s="13">
        <f>ROUND(I22+ K22,2)</f>
        <v>0</v>
      </c>
    </row>
    <row r="23" spans="2:12" s="20" customFormat="1" ht="18.2" customHeight="1" x14ac:dyDescent="0.2">
      <c r="B23" s="49" t="s">
        <v>135</v>
      </c>
      <c r="C23" s="49"/>
      <c r="D23" s="49"/>
      <c r="E23" s="49"/>
      <c r="F23" s="49"/>
      <c r="G23" s="49"/>
      <c r="H23" s="49"/>
      <c r="I23" s="49"/>
      <c r="J23" s="49"/>
      <c r="K23" s="49"/>
      <c r="L23" s="5"/>
    </row>
    <row r="24" spans="2:12" s="20" customFormat="1" ht="45.4" customHeight="1" x14ac:dyDescent="0.2">
      <c r="B24" s="6" t="s">
        <v>0</v>
      </c>
      <c r="C24" s="7" t="s">
        <v>1</v>
      </c>
      <c r="D24" s="6" t="s">
        <v>2</v>
      </c>
      <c r="E24" s="6" t="s">
        <v>3</v>
      </c>
      <c r="F24" s="6" t="s">
        <v>4</v>
      </c>
      <c r="G24" s="6" t="s">
        <v>5</v>
      </c>
      <c r="H24" s="6" t="s">
        <v>6</v>
      </c>
      <c r="I24" s="7" t="s">
        <v>7</v>
      </c>
      <c r="J24" s="6" t="s">
        <v>8</v>
      </c>
      <c r="K24" s="6" t="s">
        <v>9</v>
      </c>
      <c r="L24" s="7" t="s">
        <v>10</v>
      </c>
    </row>
    <row r="25" spans="2:12" s="20" customFormat="1" ht="19.7" customHeight="1" x14ac:dyDescent="0.2">
      <c r="B25" s="8">
        <v>2</v>
      </c>
      <c r="C25" s="9" t="s">
        <v>11</v>
      </c>
      <c r="D25" s="9" t="s">
        <v>12</v>
      </c>
      <c r="E25" s="10" t="s">
        <v>13</v>
      </c>
      <c r="F25" s="9" t="s">
        <v>14</v>
      </c>
      <c r="G25" s="11">
        <v>921</v>
      </c>
      <c r="H25" s="12">
        <v>0</v>
      </c>
      <c r="I25" s="13">
        <f>ROUND(G25* H25,2)</f>
        <v>0</v>
      </c>
      <c r="J25" s="8">
        <v>8</v>
      </c>
      <c r="K25" s="13">
        <f>ROUND(I25* J25/100,2)</f>
        <v>0</v>
      </c>
      <c r="L25" s="13">
        <f>ROUND(I25+ K25,2)</f>
        <v>0</v>
      </c>
    </row>
    <row r="26" spans="2:12" s="20" customFormat="1" ht="3.2" customHeight="1" x14ac:dyDescent="0.2"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</row>
    <row r="27" spans="2:12" s="20" customFormat="1" ht="18.2" customHeight="1" x14ac:dyDescent="0.2">
      <c r="B27" s="49" t="s">
        <v>136</v>
      </c>
      <c r="C27" s="49"/>
      <c r="D27" s="49"/>
      <c r="E27" s="49"/>
      <c r="F27" s="49"/>
      <c r="G27" s="49"/>
      <c r="H27" s="49"/>
      <c r="I27" s="49"/>
      <c r="J27" s="49"/>
      <c r="K27" s="49"/>
      <c r="L27" s="5"/>
    </row>
    <row r="28" spans="2:12" s="20" customFormat="1" ht="45.4" customHeight="1" x14ac:dyDescent="0.2">
      <c r="B28" s="6" t="s">
        <v>0</v>
      </c>
      <c r="C28" s="7" t="s">
        <v>1</v>
      </c>
      <c r="D28" s="6" t="s">
        <v>2</v>
      </c>
      <c r="E28" s="6" t="s">
        <v>3</v>
      </c>
      <c r="F28" s="6" t="s">
        <v>4</v>
      </c>
      <c r="G28" s="6" t="s">
        <v>5</v>
      </c>
      <c r="H28" s="6" t="s">
        <v>6</v>
      </c>
      <c r="I28" s="7" t="s">
        <v>7</v>
      </c>
      <c r="J28" s="6" t="s">
        <v>8</v>
      </c>
      <c r="K28" s="6" t="s">
        <v>9</v>
      </c>
      <c r="L28" s="7" t="s">
        <v>10</v>
      </c>
    </row>
    <row r="29" spans="2:12" s="20" customFormat="1" ht="19.7" customHeight="1" x14ac:dyDescent="0.2">
      <c r="B29" s="8">
        <v>3</v>
      </c>
      <c r="C29" s="9" t="s">
        <v>15</v>
      </c>
      <c r="D29" s="9" t="s">
        <v>16</v>
      </c>
      <c r="E29" s="10" t="s">
        <v>17</v>
      </c>
      <c r="F29" s="9" t="s">
        <v>14</v>
      </c>
      <c r="G29" s="11">
        <v>341</v>
      </c>
      <c r="H29" s="12">
        <v>0</v>
      </c>
      <c r="I29" s="13">
        <f>ROUND(G29* H29,2)</f>
        <v>0</v>
      </c>
      <c r="J29" s="8">
        <v>8</v>
      </c>
      <c r="K29" s="13">
        <f>ROUND(I29* J29/100,2)</f>
        <v>0</v>
      </c>
      <c r="L29" s="13">
        <f>ROUND(I29+ K29,2)</f>
        <v>0</v>
      </c>
    </row>
    <row r="30" spans="2:12" s="20" customFormat="1" ht="3.2" customHeight="1" x14ac:dyDescent="0.2"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</row>
    <row r="31" spans="2:12" s="20" customFormat="1" ht="18.2" customHeight="1" x14ac:dyDescent="0.2">
      <c r="B31" s="49" t="s">
        <v>137</v>
      </c>
      <c r="C31" s="49"/>
      <c r="D31" s="49"/>
      <c r="E31" s="49"/>
      <c r="F31" s="49"/>
      <c r="G31" s="49"/>
      <c r="H31" s="49"/>
      <c r="I31" s="49"/>
      <c r="J31" s="49"/>
      <c r="K31" s="49"/>
      <c r="L31" s="5"/>
    </row>
    <row r="32" spans="2:12" s="20" customFormat="1" ht="45.4" customHeight="1" x14ac:dyDescent="0.2">
      <c r="B32" s="6" t="s">
        <v>0</v>
      </c>
      <c r="C32" s="7" t="s">
        <v>1</v>
      </c>
      <c r="D32" s="6" t="s">
        <v>2</v>
      </c>
      <c r="E32" s="6" t="s">
        <v>3</v>
      </c>
      <c r="F32" s="6" t="s">
        <v>4</v>
      </c>
      <c r="G32" s="6" t="s">
        <v>5</v>
      </c>
      <c r="H32" s="6" t="s">
        <v>6</v>
      </c>
      <c r="I32" s="7" t="s">
        <v>7</v>
      </c>
      <c r="J32" s="6" t="s">
        <v>8</v>
      </c>
      <c r="K32" s="6" t="s">
        <v>9</v>
      </c>
      <c r="L32" s="7" t="s">
        <v>10</v>
      </c>
    </row>
    <row r="33" spans="2:12" s="20" customFormat="1" ht="19.7" customHeight="1" x14ac:dyDescent="0.2">
      <c r="B33" s="8">
        <v>4</v>
      </c>
      <c r="C33" s="9" t="s">
        <v>11</v>
      </c>
      <c r="D33" s="9" t="s">
        <v>12</v>
      </c>
      <c r="E33" s="10" t="s">
        <v>13</v>
      </c>
      <c r="F33" s="9" t="s">
        <v>14</v>
      </c>
      <c r="G33" s="11">
        <v>2622</v>
      </c>
      <c r="H33" s="12">
        <v>0</v>
      </c>
      <c r="I33" s="13">
        <f>ROUND(G33* H33,2)</f>
        <v>0</v>
      </c>
      <c r="J33" s="8">
        <v>8</v>
      </c>
      <c r="K33" s="13">
        <f>ROUND(I33* J33/100,2)</f>
        <v>0</v>
      </c>
      <c r="L33" s="13">
        <f>ROUND(I33+ K33,2)</f>
        <v>0</v>
      </c>
    </row>
    <row r="34" spans="2:12" s="20" customFormat="1" ht="13.5" customHeight="1" x14ac:dyDescent="0.2"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</row>
    <row r="35" spans="2:12" s="20" customFormat="1" ht="45.4" customHeight="1" x14ac:dyDescent="0.2">
      <c r="B35" s="6" t="s">
        <v>0</v>
      </c>
      <c r="C35" s="7" t="s">
        <v>1</v>
      </c>
      <c r="D35" s="6" t="s">
        <v>2</v>
      </c>
      <c r="E35" s="6" t="s">
        <v>3</v>
      </c>
      <c r="F35" s="6" t="s">
        <v>4</v>
      </c>
      <c r="G35" s="6" t="s">
        <v>5</v>
      </c>
      <c r="H35" s="6" t="s">
        <v>6</v>
      </c>
      <c r="I35" s="7" t="s">
        <v>7</v>
      </c>
      <c r="J35" s="6" t="s">
        <v>8</v>
      </c>
      <c r="K35" s="6" t="s">
        <v>9</v>
      </c>
      <c r="L35" s="7" t="s">
        <v>10</v>
      </c>
    </row>
    <row r="36" spans="2:12" s="20" customFormat="1" ht="19.7" customHeight="1" x14ac:dyDescent="0.2">
      <c r="B36" s="8">
        <v>5</v>
      </c>
      <c r="C36" s="9" t="s">
        <v>18</v>
      </c>
      <c r="D36" s="9" t="s">
        <v>19</v>
      </c>
      <c r="E36" s="10" t="s">
        <v>20</v>
      </c>
      <c r="F36" s="9" t="s">
        <v>21</v>
      </c>
      <c r="G36" s="11">
        <v>1500</v>
      </c>
      <c r="H36" s="12">
        <v>0</v>
      </c>
      <c r="I36" s="13">
        <f t="shared" ref="I36:I66" si="0">ROUND(G36* H36,2)</f>
        <v>0</v>
      </c>
      <c r="J36" s="8">
        <v>8</v>
      </c>
      <c r="K36" s="13">
        <f t="shared" ref="K36:K66" si="1">ROUND(I36* J36/100,2)</f>
        <v>0</v>
      </c>
      <c r="L36" s="13">
        <f t="shared" ref="L36:L66" si="2">ROUND(I36+ K36,2)</f>
        <v>0</v>
      </c>
    </row>
    <row r="37" spans="2:12" s="20" customFormat="1" ht="75" customHeight="1" x14ac:dyDescent="0.2">
      <c r="B37" s="8">
        <v>6</v>
      </c>
      <c r="C37" s="9" t="s">
        <v>25</v>
      </c>
      <c r="D37" s="9" t="s">
        <v>26</v>
      </c>
      <c r="E37" s="10" t="s">
        <v>27</v>
      </c>
      <c r="F37" s="9" t="s">
        <v>28</v>
      </c>
      <c r="G37" s="11">
        <v>3.37</v>
      </c>
      <c r="H37" s="12">
        <v>0</v>
      </c>
      <c r="I37" s="13">
        <f t="shared" si="0"/>
        <v>0</v>
      </c>
      <c r="J37" s="8">
        <v>8</v>
      </c>
      <c r="K37" s="13">
        <f t="shared" si="1"/>
        <v>0</v>
      </c>
      <c r="L37" s="13">
        <f t="shared" si="2"/>
        <v>0</v>
      </c>
    </row>
    <row r="38" spans="2:12" s="20" customFormat="1" ht="28.7" customHeight="1" x14ac:dyDescent="0.2">
      <c r="B38" s="8">
        <v>7</v>
      </c>
      <c r="C38" s="9" t="s">
        <v>160</v>
      </c>
      <c r="D38" s="9" t="s">
        <v>161</v>
      </c>
      <c r="E38" s="10" t="s">
        <v>162</v>
      </c>
      <c r="F38" s="9" t="s">
        <v>28</v>
      </c>
      <c r="G38" s="11">
        <v>0.48</v>
      </c>
      <c r="H38" s="12">
        <v>0</v>
      </c>
      <c r="I38" s="13">
        <f t="shared" si="0"/>
        <v>0</v>
      </c>
      <c r="J38" s="8">
        <v>8</v>
      </c>
      <c r="K38" s="13">
        <f t="shared" si="1"/>
        <v>0</v>
      </c>
      <c r="L38" s="13">
        <f t="shared" si="2"/>
        <v>0</v>
      </c>
    </row>
    <row r="39" spans="2:12" s="20" customFormat="1" ht="19.7" customHeight="1" x14ac:dyDescent="0.2">
      <c r="B39" s="8">
        <v>8</v>
      </c>
      <c r="C39" s="9" t="s">
        <v>29</v>
      </c>
      <c r="D39" s="9" t="s">
        <v>30</v>
      </c>
      <c r="E39" s="10" t="s">
        <v>31</v>
      </c>
      <c r="F39" s="9" t="s">
        <v>32</v>
      </c>
      <c r="G39" s="11">
        <v>11.57</v>
      </c>
      <c r="H39" s="12">
        <v>0</v>
      </c>
      <c r="I39" s="13">
        <f t="shared" si="0"/>
        <v>0</v>
      </c>
      <c r="J39" s="8">
        <v>8</v>
      </c>
      <c r="K39" s="13">
        <f t="shared" si="1"/>
        <v>0</v>
      </c>
      <c r="L39" s="13">
        <f t="shared" si="2"/>
        <v>0</v>
      </c>
    </row>
    <row r="40" spans="2:12" s="20" customFormat="1" ht="19.7" customHeight="1" x14ac:dyDescent="0.2">
      <c r="B40" s="8">
        <v>9</v>
      </c>
      <c r="C40" s="9" t="s">
        <v>151</v>
      </c>
      <c r="D40" s="9" t="s">
        <v>152</v>
      </c>
      <c r="E40" s="10" t="s">
        <v>153</v>
      </c>
      <c r="F40" s="9" t="s">
        <v>32</v>
      </c>
      <c r="G40" s="11">
        <v>0.84</v>
      </c>
      <c r="H40" s="12">
        <v>0</v>
      </c>
      <c r="I40" s="13">
        <f t="shared" si="0"/>
        <v>0</v>
      </c>
      <c r="J40" s="8">
        <v>8</v>
      </c>
      <c r="K40" s="13">
        <f t="shared" si="1"/>
        <v>0</v>
      </c>
      <c r="L40" s="13">
        <f t="shared" si="2"/>
        <v>0</v>
      </c>
    </row>
    <row r="41" spans="2:12" s="20" customFormat="1" ht="19.7" customHeight="1" x14ac:dyDescent="0.2">
      <c r="B41" s="8">
        <v>10</v>
      </c>
      <c r="C41" s="9" t="s">
        <v>33</v>
      </c>
      <c r="D41" s="9" t="s">
        <v>34</v>
      </c>
      <c r="E41" s="10" t="s">
        <v>35</v>
      </c>
      <c r="F41" s="9" t="s">
        <v>32</v>
      </c>
      <c r="G41" s="11">
        <v>10.87</v>
      </c>
      <c r="H41" s="12">
        <v>0</v>
      </c>
      <c r="I41" s="13">
        <f t="shared" si="0"/>
        <v>0</v>
      </c>
      <c r="J41" s="8">
        <v>8</v>
      </c>
      <c r="K41" s="13">
        <f t="shared" si="1"/>
        <v>0</v>
      </c>
      <c r="L41" s="13">
        <f t="shared" si="2"/>
        <v>0</v>
      </c>
    </row>
    <row r="42" spans="2:12" s="20" customFormat="1" ht="28.7" customHeight="1" x14ac:dyDescent="0.2">
      <c r="B42" s="8">
        <v>11</v>
      </c>
      <c r="C42" s="9" t="s">
        <v>36</v>
      </c>
      <c r="D42" s="9" t="s">
        <v>37</v>
      </c>
      <c r="E42" s="10" t="s">
        <v>38</v>
      </c>
      <c r="F42" s="9" t="s">
        <v>32</v>
      </c>
      <c r="G42" s="11">
        <v>1.54</v>
      </c>
      <c r="H42" s="12">
        <v>0</v>
      </c>
      <c r="I42" s="13">
        <f t="shared" si="0"/>
        <v>0</v>
      </c>
      <c r="J42" s="8">
        <v>8</v>
      </c>
      <c r="K42" s="13">
        <f t="shared" si="1"/>
        <v>0</v>
      </c>
      <c r="L42" s="13">
        <f t="shared" si="2"/>
        <v>0</v>
      </c>
    </row>
    <row r="43" spans="2:12" s="20" customFormat="1" ht="19.7" customHeight="1" x14ac:dyDescent="0.2">
      <c r="B43" s="8">
        <v>12</v>
      </c>
      <c r="C43" s="9" t="s">
        <v>39</v>
      </c>
      <c r="D43" s="9" t="s">
        <v>40</v>
      </c>
      <c r="E43" s="10" t="s">
        <v>41</v>
      </c>
      <c r="F43" s="9" t="s">
        <v>32</v>
      </c>
      <c r="G43" s="11">
        <v>12.41</v>
      </c>
      <c r="H43" s="12">
        <v>0</v>
      </c>
      <c r="I43" s="13">
        <f t="shared" si="0"/>
        <v>0</v>
      </c>
      <c r="J43" s="8">
        <v>23</v>
      </c>
      <c r="K43" s="13">
        <f t="shared" si="1"/>
        <v>0</v>
      </c>
      <c r="L43" s="13">
        <f t="shared" si="2"/>
        <v>0</v>
      </c>
    </row>
    <row r="44" spans="2:12" s="20" customFormat="1" ht="28.7" customHeight="1" x14ac:dyDescent="0.2">
      <c r="B44" s="8">
        <v>13</v>
      </c>
      <c r="C44" s="9" t="s">
        <v>42</v>
      </c>
      <c r="D44" s="9" t="s">
        <v>43</v>
      </c>
      <c r="E44" s="10" t="s">
        <v>44</v>
      </c>
      <c r="F44" s="9" t="s">
        <v>28</v>
      </c>
      <c r="G44" s="11">
        <v>2.06</v>
      </c>
      <c r="H44" s="12">
        <v>0</v>
      </c>
      <c r="I44" s="13">
        <f t="shared" si="0"/>
        <v>0</v>
      </c>
      <c r="J44" s="8">
        <v>8</v>
      </c>
      <c r="K44" s="13">
        <f t="shared" si="1"/>
        <v>0</v>
      </c>
      <c r="L44" s="13">
        <f t="shared" si="2"/>
        <v>0</v>
      </c>
    </row>
    <row r="45" spans="2:12" s="20" customFormat="1" ht="28.7" customHeight="1" x14ac:dyDescent="0.2">
      <c r="B45" s="8">
        <v>14</v>
      </c>
      <c r="C45" s="9" t="s">
        <v>45</v>
      </c>
      <c r="D45" s="9" t="s">
        <v>46</v>
      </c>
      <c r="E45" s="10" t="s">
        <v>47</v>
      </c>
      <c r="F45" s="9" t="s">
        <v>28</v>
      </c>
      <c r="G45" s="11">
        <v>15.91</v>
      </c>
      <c r="H45" s="12">
        <v>0</v>
      </c>
      <c r="I45" s="13">
        <f t="shared" si="0"/>
        <v>0</v>
      </c>
      <c r="J45" s="8">
        <v>8</v>
      </c>
      <c r="K45" s="13">
        <f t="shared" si="1"/>
        <v>0</v>
      </c>
      <c r="L45" s="13">
        <f t="shared" si="2"/>
        <v>0</v>
      </c>
    </row>
    <row r="46" spans="2:12" s="20" customFormat="1" ht="19.7" customHeight="1" x14ac:dyDescent="0.2">
      <c r="B46" s="8">
        <v>15</v>
      </c>
      <c r="C46" s="9" t="s">
        <v>51</v>
      </c>
      <c r="D46" s="9" t="s">
        <v>52</v>
      </c>
      <c r="E46" s="10" t="s">
        <v>53</v>
      </c>
      <c r="F46" s="9" t="s">
        <v>28</v>
      </c>
      <c r="G46" s="11">
        <v>13.78</v>
      </c>
      <c r="H46" s="12">
        <v>0</v>
      </c>
      <c r="I46" s="13">
        <f t="shared" si="0"/>
        <v>0</v>
      </c>
      <c r="J46" s="8">
        <v>8</v>
      </c>
      <c r="K46" s="13">
        <f t="shared" si="1"/>
        <v>0</v>
      </c>
      <c r="L46" s="13">
        <f t="shared" si="2"/>
        <v>0</v>
      </c>
    </row>
    <row r="47" spans="2:12" s="20" customFormat="1" ht="19.7" customHeight="1" x14ac:dyDescent="0.2">
      <c r="B47" s="8">
        <v>16</v>
      </c>
      <c r="C47" s="9" t="s">
        <v>54</v>
      </c>
      <c r="D47" s="9" t="s">
        <v>55</v>
      </c>
      <c r="E47" s="10" t="s">
        <v>56</v>
      </c>
      <c r="F47" s="9" t="s">
        <v>28</v>
      </c>
      <c r="G47" s="11">
        <v>41.46</v>
      </c>
      <c r="H47" s="12">
        <v>0</v>
      </c>
      <c r="I47" s="13">
        <f t="shared" si="0"/>
        <v>0</v>
      </c>
      <c r="J47" s="8">
        <v>8</v>
      </c>
      <c r="K47" s="13">
        <f t="shared" si="1"/>
        <v>0</v>
      </c>
      <c r="L47" s="13">
        <f t="shared" si="2"/>
        <v>0</v>
      </c>
    </row>
    <row r="48" spans="2:12" s="20" customFormat="1" ht="28.7" customHeight="1" x14ac:dyDescent="0.2">
      <c r="B48" s="8">
        <v>17</v>
      </c>
      <c r="C48" s="9" t="s">
        <v>57</v>
      </c>
      <c r="D48" s="9" t="s">
        <v>58</v>
      </c>
      <c r="E48" s="10" t="s">
        <v>59</v>
      </c>
      <c r="F48" s="9" t="s">
        <v>28</v>
      </c>
      <c r="G48" s="11">
        <v>12.3</v>
      </c>
      <c r="H48" s="12">
        <v>0</v>
      </c>
      <c r="I48" s="13">
        <f t="shared" si="0"/>
        <v>0</v>
      </c>
      <c r="J48" s="8">
        <v>8</v>
      </c>
      <c r="K48" s="13">
        <f t="shared" si="1"/>
        <v>0</v>
      </c>
      <c r="L48" s="13">
        <f t="shared" si="2"/>
        <v>0</v>
      </c>
    </row>
    <row r="49" spans="2:12" s="20" customFormat="1" ht="19.7" customHeight="1" x14ac:dyDescent="0.2">
      <c r="B49" s="8">
        <v>18</v>
      </c>
      <c r="C49" s="9" t="s">
        <v>63</v>
      </c>
      <c r="D49" s="9" t="s">
        <v>64</v>
      </c>
      <c r="E49" s="10" t="s">
        <v>65</v>
      </c>
      <c r="F49" s="9" t="s">
        <v>66</v>
      </c>
      <c r="G49" s="11">
        <v>18</v>
      </c>
      <c r="H49" s="12">
        <v>0</v>
      </c>
      <c r="I49" s="13">
        <f t="shared" si="0"/>
        <v>0</v>
      </c>
      <c r="J49" s="8">
        <v>8</v>
      </c>
      <c r="K49" s="13">
        <f t="shared" si="1"/>
        <v>0</v>
      </c>
      <c r="L49" s="13">
        <f t="shared" si="2"/>
        <v>0</v>
      </c>
    </row>
    <row r="50" spans="2:12" s="20" customFormat="1" ht="19.7" customHeight="1" x14ac:dyDescent="0.2">
      <c r="B50" s="8">
        <v>19</v>
      </c>
      <c r="C50" s="9" t="s">
        <v>67</v>
      </c>
      <c r="D50" s="9" t="s">
        <v>68</v>
      </c>
      <c r="E50" s="10" t="s">
        <v>69</v>
      </c>
      <c r="F50" s="9" t="s">
        <v>14</v>
      </c>
      <c r="G50" s="11">
        <v>12</v>
      </c>
      <c r="H50" s="12">
        <v>0</v>
      </c>
      <c r="I50" s="13">
        <f t="shared" si="0"/>
        <v>0</v>
      </c>
      <c r="J50" s="8">
        <v>8</v>
      </c>
      <c r="K50" s="13">
        <f t="shared" si="1"/>
        <v>0</v>
      </c>
      <c r="L50" s="13">
        <f t="shared" si="2"/>
        <v>0</v>
      </c>
    </row>
    <row r="51" spans="2:12" s="20" customFormat="1" ht="28.7" customHeight="1" x14ac:dyDescent="0.2">
      <c r="B51" s="8">
        <v>20</v>
      </c>
      <c r="C51" s="9" t="s">
        <v>70</v>
      </c>
      <c r="D51" s="9" t="s">
        <v>71</v>
      </c>
      <c r="E51" s="10" t="s">
        <v>72</v>
      </c>
      <c r="F51" s="9" t="s">
        <v>66</v>
      </c>
      <c r="G51" s="11">
        <v>120</v>
      </c>
      <c r="H51" s="12">
        <v>0</v>
      </c>
      <c r="I51" s="13">
        <f t="shared" si="0"/>
        <v>0</v>
      </c>
      <c r="J51" s="8">
        <v>8</v>
      </c>
      <c r="K51" s="13">
        <f t="shared" si="1"/>
        <v>0</v>
      </c>
      <c r="L51" s="13">
        <f t="shared" si="2"/>
        <v>0</v>
      </c>
    </row>
    <row r="52" spans="2:12" s="20" customFormat="1" ht="19.7" customHeight="1" x14ac:dyDescent="0.2">
      <c r="B52" s="8">
        <v>21</v>
      </c>
      <c r="C52" s="9" t="s">
        <v>73</v>
      </c>
      <c r="D52" s="9" t="s">
        <v>74</v>
      </c>
      <c r="E52" s="10" t="s">
        <v>75</v>
      </c>
      <c r="F52" s="9" t="s">
        <v>66</v>
      </c>
      <c r="G52" s="11">
        <v>20</v>
      </c>
      <c r="H52" s="12">
        <v>0</v>
      </c>
      <c r="I52" s="13">
        <f t="shared" si="0"/>
        <v>0</v>
      </c>
      <c r="J52" s="8">
        <v>8</v>
      </c>
      <c r="K52" s="13">
        <f t="shared" si="1"/>
        <v>0</v>
      </c>
      <c r="L52" s="13">
        <f t="shared" si="2"/>
        <v>0</v>
      </c>
    </row>
    <row r="53" spans="2:12" s="20" customFormat="1" ht="19.7" customHeight="1" x14ac:dyDescent="0.2">
      <c r="B53" s="8">
        <v>22</v>
      </c>
      <c r="C53" s="9" t="s">
        <v>80</v>
      </c>
      <c r="D53" s="9" t="s">
        <v>81</v>
      </c>
      <c r="E53" s="10" t="s">
        <v>82</v>
      </c>
      <c r="F53" s="9" t="s">
        <v>66</v>
      </c>
      <c r="G53" s="11">
        <v>35</v>
      </c>
      <c r="H53" s="12">
        <v>0</v>
      </c>
      <c r="I53" s="13">
        <f t="shared" si="0"/>
        <v>0</v>
      </c>
      <c r="J53" s="8">
        <v>8</v>
      </c>
      <c r="K53" s="13">
        <f t="shared" si="1"/>
        <v>0</v>
      </c>
      <c r="L53" s="13">
        <f t="shared" si="2"/>
        <v>0</v>
      </c>
    </row>
    <row r="54" spans="2:12" s="20" customFormat="1" ht="19.7" customHeight="1" x14ac:dyDescent="0.2">
      <c r="B54" s="8">
        <v>23</v>
      </c>
      <c r="C54" s="9" t="s">
        <v>86</v>
      </c>
      <c r="D54" s="9" t="s">
        <v>87</v>
      </c>
      <c r="E54" s="10" t="s">
        <v>88</v>
      </c>
      <c r="F54" s="9" t="s">
        <v>89</v>
      </c>
      <c r="G54" s="11">
        <v>250</v>
      </c>
      <c r="H54" s="12">
        <v>0</v>
      </c>
      <c r="I54" s="13">
        <f t="shared" si="0"/>
        <v>0</v>
      </c>
      <c r="J54" s="8">
        <v>23</v>
      </c>
      <c r="K54" s="13">
        <f t="shared" si="1"/>
        <v>0</v>
      </c>
      <c r="L54" s="13">
        <f t="shared" si="2"/>
        <v>0</v>
      </c>
    </row>
    <row r="55" spans="2:12" s="20" customFormat="1" ht="19.7" customHeight="1" x14ac:dyDescent="0.2">
      <c r="B55" s="8">
        <v>24</v>
      </c>
      <c r="C55" s="9" t="s">
        <v>90</v>
      </c>
      <c r="D55" s="9" t="s">
        <v>91</v>
      </c>
      <c r="E55" s="10" t="s">
        <v>92</v>
      </c>
      <c r="F55" s="9" t="s">
        <v>93</v>
      </c>
      <c r="G55" s="11">
        <v>500</v>
      </c>
      <c r="H55" s="12">
        <v>0</v>
      </c>
      <c r="I55" s="13">
        <f t="shared" si="0"/>
        <v>0</v>
      </c>
      <c r="J55" s="8">
        <v>8</v>
      </c>
      <c r="K55" s="13">
        <f t="shared" si="1"/>
        <v>0</v>
      </c>
      <c r="L55" s="13">
        <f t="shared" si="2"/>
        <v>0</v>
      </c>
    </row>
    <row r="56" spans="2:12" s="20" customFormat="1" ht="28.7" customHeight="1" x14ac:dyDescent="0.2">
      <c r="B56" s="8">
        <v>25</v>
      </c>
      <c r="C56" s="9" t="s">
        <v>94</v>
      </c>
      <c r="D56" s="9" t="s">
        <v>95</v>
      </c>
      <c r="E56" s="10" t="s">
        <v>96</v>
      </c>
      <c r="F56" s="9" t="s">
        <v>93</v>
      </c>
      <c r="G56" s="11">
        <v>500</v>
      </c>
      <c r="H56" s="12">
        <v>0</v>
      </c>
      <c r="I56" s="13">
        <f t="shared" si="0"/>
        <v>0</v>
      </c>
      <c r="J56" s="8">
        <v>8</v>
      </c>
      <c r="K56" s="13">
        <f t="shared" si="1"/>
        <v>0</v>
      </c>
      <c r="L56" s="13">
        <f t="shared" si="2"/>
        <v>0</v>
      </c>
    </row>
    <row r="57" spans="2:12" s="20" customFormat="1" ht="28.7" customHeight="1" x14ac:dyDescent="0.2">
      <c r="B57" s="8">
        <v>26</v>
      </c>
      <c r="C57" s="9" t="s">
        <v>97</v>
      </c>
      <c r="D57" s="9" t="s">
        <v>98</v>
      </c>
      <c r="E57" s="10" t="s">
        <v>99</v>
      </c>
      <c r="F57" s="9" t="s">
        <v>14</v>
      </c>
      <c r="G57" s="11">
        <v>16</v>
      </c>
      <c r="H57" s="12">
        <v>0</v>
      </c>
      <c r="I57" s="13">
        <f t="shared" si="0"/>
        <v>0</v>
      </c>
      <c r="J57" s="8">
        <v>8</v>
      </c>
      <c r="K57" s="13">
        <f t="shared" si="1"/>
        <v>0</v>
      </c>
      <c r="L57" s="13">
        <f t="shared" si="2"/>
        <v>0</v>
      </c>
    </row>
    <row r="58" spans="2:12" s="20" customFormat="1" ht="28.7" customHeight="1" x14ac:dyDescent="0.2">
      <c r="B58" s="8">
        <v>27</v>
      </c>
      <c r="C58" s="9" t="s">
        <v>157</v>
      </c>
      <c r="D58" s="9" t="s">
        <v>158</v>
      </c>
      <c r="E58" s="10" t="s">
        <v>159</v>
      </c>
      <c r="F58" s="9" t="s">
        <v>66</v>
      </c>
      <c r="G58" s="11">
        <v>10</v>
      </c>
      <c r="H58" s="12">
        <v>0</v>
      </c>
      <c r="I58" s="13">
        <f t="shared" si="0"/>
        <v>0</v>
      </c>
      <c r="J58" s="8">
        <v>8</v>
      </c>
      <c r="K58" s="13">
        <f t="shared" si="1"/>
        <v>0</v>
      </c>
      <c r="L58" s="13">
        <f t="shared" si="2"/>
        <v>0</v>
      </c>
    </row>
    <row r="59" spans="2:12" s="20" customFormat="1" ht="19.7" customHeight="1" x14ac:dyDescent="0.2">
      <c r="B59" s="8">
        <v>28</v>
      </c>
      <c r="C59" s="9" t="s">
        <v>100</v>
      </c>
      <c r="D59" s="9" t="s">
        <v>101</v>
      </c>
      <c r="E59" s="10" t="s">
        <v>102</v>
      </c>
      <c r="F59" s="9" t="s">
        <v>66</v>
      </c>
      <c r="G59" s="11">
        <v>80</v>
      </c>
      <c r="H59" s="12">
        <v>0</v>
      </c>
      <c r="I59" s="13">
        <f t="shared" si="0"/>
        <v>0</v>
      </c>
      <c r="J59" s="8">
        <v>8</v>
      </c>
      <c r="K59" s="13">
        <f t="shared" si="1"/>
        <v>0</v>
      </c>
      <c r="L59" s="13">
        <f t="shared" si="2"/>
        <v>0</v>
      </c>
    </row>
    <row r="60" spans="2:12" s="20" customFormat="1" ht="28.7" customHeight="1" x14ac:dyDescent="0.2">
      <c r="B60" s="8">
        <v>29</v>
      </c>
      <c r="C60" s="9" t="s">
        <v>103</v>
      </c>
      <c r="D60" s="9" t="s">
        <v>104</v>
      </c>
      <c r="E60" s="10" t="s">
        <v>105</v>
      </c>
      <c r="F60" s="9" t="s">
        <v>66</v>
      </c>
      <c r="G60" s="11">
        <v>100</v>
      </c>
      <c r="H60" s="12">
        <v>0</v>
      </c>
      <c r="I60" s="13">
        <f t="shared" si="0"/>
        <v>0</v>
      </c>
      <c r="J60" s="8">
        <v>8</v>
      </c>
      <c r="K60" s="13">
        <f t="shared" si="1"/>
        <v>0</v>
      </c>
      <c r="L60" s="13">
        <f t="shared" si="2"/>
        <v>0</v>
      </c>
    </row>
    <row r="61" spans="2:12" s="20" customFormat="1" ht="19.7" customHeight="1" x14ac:dyDescent="0.2">
      <c r="B61" s="8">
        <v>30</v>
      </c>
      <c r="C61" s="9" t="s">
        <v>106</v>
      </c>
      <c r="D61" s="9" t="s">
        <v>107</v>
      </c>
      <c r="E61" s="10" t="s">
        <v>108</v>
      </c>
      <c r="F61" s="9" t="s">
        <v>28</v>
      </c>
      <c r="G61" s="11">
        <v>0.3</v>
      </c>
      <c r="H61" s="12">
        <v>0</v>
      </c>
      <c r="I61" s="13">
        <f t="shared" si="0"/>
        <v>0</v>
      </c>
      <c r="J61" s="8">
        <v>8</v>
      </c>
      <c r="K61" s="13">
        <f t="shared" si="1"/>
        <v>0</v>
      </c>
      <c r="L61" s="13">
        <f t="shared" si="2"/>
        <v>0</v>
      </c>
    </row>
    <row r="62" spans="2:12" s="20" customFormat="1" ht="28.7" customHeight="1" x14ac:dyDescent="0.2">
      <c r="B62" s="8">
        <v>31</v>
      </c>
      <c r="C62" s="9" t="s">
        <v>109</v>
      </c>
      <c r="D62" s="9" t="s">
        <v>110</v>
      </c>
      <c r="E62" s="10" t="s">
        <v>111</v>
      </c>
      <c r="F62" s="9" t="s">
        <v>89</v>
      </c>
      <c r="G62" s="11">
        <v>10</v>
      </c>
      <c r="H62" s="12">
        <v>0</v>
      </c>
      <c r="I62" s="13">
        <f t="shared" si="0"/>
        <v>0</v>
      </c>
      <c r="J62" s="8">
        <v>8</v>
      </c>
      <c r="K62" s="13">
        <f t="shared" si="1"/>
        <v>0</v>
      </c>
      <c r="L62" s="13">
        <f t="shared" si="2"/>
        <v>0</v>
      </c>
    </row>
    <row r="63" spans="2:12" s="20" customFormat="1" ht="19.7" customHeight="1" x14ac:dyDescent="0.2">
      <c r="B63" s="8">
        <v>32</v>
      </c>
      <c r="C63" s="9" t="s">
        <v>112</v>
      </c>
      <c r="D63" s="9" t="s">
        <v>113</v>
      </c>
      <c r="E63" s="10" t="s">
        <v>114</v>
      </c>
      <c r="F63" s="9" t="s">
        <v>89</v>
      </c>
      <c r="G63" s="11">
        <v>186</v>
      </c>
      <c r="H63" s="12">
        <v>0</v>
      </c>
      <c r="I63" s="13">
        <f t="shared" si="0"/>
        <v>0</v>
      </c>
      <c r="J63" s="8">
        <v>8</v>
      </c>
      <c r="K63" s="13">
        <f t="shared" si="1"/>
        <v>0</v>
      </c>
      <c r="L63" s="13">
        <f t="shared" si="2"/>
        <v>0</v>
      </c>
    </row>
    <row r="64" spans="2:12" s="20" customFormat="1" ht="19.7" customHeight="1" x14ac:dyDescent="0.2">
      <c r="B64" s="8">
        <v>33</v>
      </c>
      <c r="C64" s="9" t="s">
        <v>174</v>
      </c>
      <c r="D64" s="9" t="s">
        <v>175</v>
      </c>
      <c r="E64" s="10" t="s">
        <v>192</v>
      </c>
      <c r="F64" s="9" t="s">
        <v>89</v>
      </c>
      <c r="G64" s="11">
        <v>6</v>
      </c>
      <c r="H64" s="12">
        <v>0</v>
      </c>
      <c r="I64" s="13">
        <f t="shared" si="0"/>
        <v>0</v>
      </c>
      <c r="J64" s="8">
        <v>8</v>
      </c>
      <c r="K64" s="13">
        <f t="shared" si="1"/>
        <v>0</v>
      </c>
      <c r="L64" s="13">
        <f t="shared" si="2"/>
        <v>0</v>
      </c>
    </row>
    <row r="65" spans="2:12" s="20" customFormat="1" ht="19.7" customHeight="1" x14ac:dyDescent="0.2">
      <c r="B65" s="8">
        <v>34</v>
      </c>
      <c r="C65" s="9" t="s">
        <v>115</v>
      </c>
      <c r="D65" s="9" t="s">
        <v>116</v>
      </c>
      <c r="E65" s="10" t="s">
        <v>117</v>
      </c>
      <c r="F65" s="9" t="s">
        <v>89</v>
      </c>
      <c r="G65" s="11">
        <v>4</v>
      </c>
      <c r="H65" s="12">
        <v>0</v>
      </c>
      <c r="I65" s="13">
        <f t="shared" si="0"/>
        <v>0</v>
      </c>
      <c r="J65" s="8">
        <v>8</v>
      </c>
      <c r="K65" s="13">
        <f t="shared" si="1"/>
        <v>0</v>
      </c>
      <c r="L65" s="13">
        <f t="shared" si="2"/>
        <v>0</v>
      </c>
    </row>
    <row r="66" spans="2:12" s="20" customFormat="1" ht="19.7" customHeight="1" x14ac:dyDescent="0.2">
      <c r="B66" s="8">
        <v>35</v>
      </c>
      <c r="C66" s="9" t="s">
        <v>118</v>
      </c>
      <c r="D66" s="9" t="s">
        <v>119</v>
      </c>
      <c r="E66" s="10" t="s">
        <v>117</v>
      </c>
      <c r="F66" s="9" t="s">
        <v>89</v>
      </c>
      <c r="G66" s="11">
        <v>311</v>
      </c>
      <c r="H66" s="12">
        <v>0</v>
      </c>
      <c r="I66" s="13">
        <f t="shared" si="0"/>
        <v>0</v>
      </c>
      <c r="J66" s="8">
        <v>23</v>
      </c>
      <c r="K66" s="13">
        <f t="shared" si="1"/>
        <v>0</v>
      </c>
      <c r="L66" s="13">
        <f t="shared" si="2"/>
        <v>0</v>
      </c>
    </row>
    <row r="67" spans="2:12" s="20" customFormat="1" ht="21.4" customHeight="1" x14ac:dyDescent="0.2">
      <c r="B67" s="44" t="s">
        <v>120</v>
      </c>
      <c r="C67" s="44"/>
      <c r="D67" s="44"/>
      <c r="E67" s="44"/>
      <c r="F67" s="45">
        <f>ROUND(I22+I25+I29+I33+I36+I37+I38+I39+I40+I41+I42+I43+I44+I45+I46+I47+I48+I49+I50+I51+I52+I54+I55+I56+I57+I58+I59+I60+I61+I62+I63+I65+I66,2)</f>
        <v>0</v>
      </c>
      <c r="G67" s="46"/>
      <c r="H67" s="46"/>
      <c r="I67" s="46"/>
      <c r="J67" s="46"/>
      <c r="K67" s="46"/>
      <c r="L67" s="46"/>
    </row>
    <row r="68" spans="2:12" s="20" customFormat="1" ht="21.4" customHeight="1" x14ac:dyDescent="0.2">
      <c r="B68" s="44" t="s">
        <v>121</v>
      </c>
      <c r="C68" s="44"/>
      <c r="D68" s="44"/>
      <c r="E68" s="44"/>
      <c r="F68" s="47">
        <f>ROUND(L22+L25+L29+L33+L36+L37+L38+L39+L40+L41+L42+L43+L44+L45+L46+L47+L48+L49+L50+L51+L52+L54+L55+L56+L57+L58+L59+L60+L61+L62+L63+L65+L66,2)</f>
        <v>0</v>
      </c>
      <c r="G68" s="48"/>
      <c r="H68" s="48"/>
      <c r="I68" s="48"/>
      <c r="J68" s="48"/>
      <c r="K68" s="48"/>
      <c r="L68" s="48"/>
    </row>
    <row r="69" spans="2:12" s="20" customFormat="1" ht="50.25" customHeight="1" x14ac:dyDescent="0.2">
      <c r="B69" s="40" t="s">
        <v>138</v>
      </c>
      <c r="C69" s="40"/>
      <c r="D69" s="40"/>
      <c r="E69" s="40"/>
      <c r="F69" s="40"/>
      <c r="G69" s="40"/>
      <c r="H69" s="40"/>
      <c r="I69" s="40"/>
      <c r="J69" s="40"/>
      <c r="K69" s="40"/>
      <c r="L69" s="40"/>
    </row>
    <row r="70" spans="2:12" s="20" customFormat="1" ht="89.25" customHeight="1" x14ac:dyDescent="0.2">
      <c r="B70" s="40" t="s">
        <v>139</v>
      </c>
      <c r="C70" s="40"/>
      <c r="D70" s="40"/>
      <c r="E70" s="40"/>
      <c r="F70" s="40"/>
      <c r="G70" s="40"/>
      <c r="H70" s="40"/>
      <c r="I70" s="40"/>
      <c r="J70" s="40"/>
      <c r="K70" s="40"/>
      <c r="L70" s="40"/>
    </row>
    <row r="71" spans="2:12" s="20" customFormat="1" ht="81" customHeight="1" x14ac:dyDescent="0.2">
      <c r="B71" s="56" t="s">
        <v>140</v>
      </c>
      <c r="C71" s="56"/>
      <c r="D71" s="56"/>
      <c r="E71" s="56"/>
      <c r="F71" s="56"/>
      <c r="G71" s="56"/>
      <c r="H71" s="56"/>
      <c r="I71" s="56"/>
      <c r="J71" s="56"/>
      <c r="K71" s="56"/>
      <c r="L71" s="56"/>
    </row>
    <row r="72" spans="2:12" s="20" customFormat="1" ht="37.9" customHeight="1" x14ac:dyDescent="0.2">
      <c r="B72" s="65" t="s">
        <v>122</v>
      </c>
      <c r="C72" s="65"/>
      <c r="D72" s="65"/>
      <c r="E72" s="65"/>
      <c r="F72" s="66" t="s">
        <v>123</v>
      </c>
      <c r="G72" s="66"/>
      <c r="H72" s="66"/>
      <c r="I72" s="66"/>
      <c r="J72" s="66"/>
      <c r="K72" s="66"/>
      <c r="L72" s="66"/>
    </row>
    <row r="73" spans="2:12" s="20" customFormat="1" ht="28.7" customHeight="1" x14ac:dyDescent="0.2">
      <c r="B73" s="57"/>
      <c r="C73" s="57"/>
      <c r="D73" s="57"/>
      <c r="E73" s="57"/>
      <c r="F73" s="57"/>
      <c r="G73" s="57"/>
      <c r="H73" s="57"/>
      <c r="I73" s="57"/>
      <c r="J73" s="57"/>
      <c r="K73" s="57"/>
      <c r="L73" s="57"/>
    </row>
    <row r="74" spans="2:12" s="20" customFormat="1" ht="28.7" customHeight="1" x14ac:dyDescent="0.2">
      <c r="B74" s="57"/>
      <c r="C74" s="57"/>
      <c r="D74" s="57"/>
      <c r="E74" s="57"/>
      <c r="F74" s="57"/>
      <c r="G74" s="57"/>
      <c r="H74" s="57"/>
      <c r="I74" s="57"/>
      <c r="J74" s="57"/>
      <c r="K74" s="57"/>
      <c r="L74" s="57"/>
    </row>
    <row r="75" spans="2:12" s="20" customFormat="1" ht="146.25" customHeight="1" x14ac:dyDescent="0.2">
      <c r="B75" s="40" t="s">
        <v>141</v>
      </c>
      <c r="C75" s="40"/>
      <c r="D75" s="40"/>
      <c r="E75" s="40"/>
      <c r="F75" s="40"/>
      <c r="G75" s="40"/>
      <c r="H75" s="40"/>
      <c r="I75" s="40"/>
      <c r="J75" s="40"/>
      <c r="K75" s="40"/>
      <c r="L75" s="40"/>
    </row>
    <row r="76" spans="2:12" s="20" customFormat="1" ht="36.950000000000003" customHeight="1" x14ac:dyDescent="0.2">
      <c r="B76" s="58" t="s">
        <v>142</v>
      </c>
      <c r="C76" s="58"/>
      <c r="D76" s="58"/>
      <c r="E76" s="58"/>
      <c r="F76" s="58"/>
      <c r="G76" s="58"/>
      <c r="H76" s="58"/>
      <c r="I76" s="58"/>
      <c r="J76" s="58"/>
      <c r="K76" s="58"/>
      <c r="L76" s="58"/>
    </row>
    <row r="77" spans="2:12" s="5" customFormat="1" ht="28.5" customHeight="1" x14ac:dyDescent="0.2">
      <c r="B77" s="109" t="s">
        <v>124</v>
      </c>
      <c r="C77" s="109"/>
      <c r="D77" s="109"/>
      <c r="E77" s="109"/>
      <c r="F77" s="110" t="s">
        <v>125</v>
      </c>
      <c r="G77" s="110"/>
      <c r="H77" s="110"/>
      <c r="I77" s="110"/>
      <c r="J77" s="110"/>
      <c r="K77" s="110"/>
      <c r="L77" s="110"/>
    </row>
    <row r="78" spans="2:12" s="20" customFormat="1" ht="28.7" customHeight="1" x14ac:dyDescent="0.2">
      <c r="B78" s="57"/>
      <c r="C78" s="57"/>
      <c r="D78" s="57"/>
      <c r="E78" s="57"/>
      <c r="F78" s="57"/>
      <c r="G78" s="57"/>
      <c r="H78" s="57"/>
      <c r="I78" s="57"/>
      <c r="J78" s="57"/>
      <c r="K78" s="57"/>
      <c r="L78" s="57"/>
    </row>
    <row r="79" spans="2:12" s="20" customFormat="1" ht="28.7" customHeight="1" x14ac:dyDescent="0.2">
      <c r="B79" s="57"/>
      <c r="C79" s="57"/>
      <c r="D79" s="57"/>
      <c r="E79" s="57"/>
      <c r="F79" s="57"/>
      <c r="G79" s="57"/>
      <c r="H79" s="57"/>
      <c r="I79" s="57"/>
      <c r="J79" s="57"/>
      <c r="K79" s="57"/>
      <c r="L79" s="57"/>
    </row>
    <row r="80" spans="2:12" s="20" customFormat="1" ht="28.7" customHeight="1" x14ac:dyDescent="0.2">
      <c r="B80" s="57"/>
      <c r="C80" s="57"/>
      <c r="D80" s="57"/>
      <c r="E80" s="57"/>
      <c r="F80" s="57"/>
      <c r="G80" s="57"/>
      <c r="H80" s="57"/>
      <c r="I80" s="57"/>
      <c r="J80" s="57"/>
      <c r="K80" s="57"/>
      <c r="L80" s="57"/>
    </row>
    <row r="81" spans="2:12" s="20" customFormat="1" ht="28.7" customHeight="1" x14ac:dyDescent="0.2">
      <c r="B81" s="57"/>
      <c r="C81" s="57"/>
      <c r="D81" s="57"/>
      <c r="E81" s="57"/>
      <c r="F81" s="57"/>
      <c r="G81" s="57"/>
      <c r="H81" s="57"/>
      <c r="I81" s="57"/>
      <c r="J81" s="57"/>
      <c r="K81" s="57"/>
      <c r="L81" s="57"/>
    </row>
    <row r="82" spans="2:12" s="20" customFormat="1" ht="117" customHeight="1" x14ac:dyDescent="0.2">
      <c r="B82" s="40" t="s">
        <v>143</v>
      </c>
      <c r="C82" s="40"/>
      <c r="D82" s="40"/>
      <c r="E82" s="40"/>
      <c r="F82" s="40"/>
      <c r="G82" s="40"/>
      <c r="H82" s="40"/>
      <c r="I82" s="40"/>
      <c r="J82" s="40"/>
      <c r="K82" s="40"/>
      <c r="L82" s="40"/>
    </row>
    <row r="83" spans="2:12" s="20" customFormat="1" ht="45" customHeight="1" x14ac:dyDescent="0.2">
      <c r="B83" s="40" t="s">
        <v>144</v>
      </c>
      <c r="C83" s="40"/>
      <c r="D83" s="40"/>
      <c r="E83" s="40"/>
      <c r="F83" s="40"/>
      <c r="G83" s="40"/>
      <c r="H83" s="40"/>
      <c r="I83" s="40"/>
      <c r="J83" s="40"/>
      <c r="K83" s="40"/>
      <c r="L83" s="40"/>
    </row>
    <row r="84" spans="2:12" s="20" customFormat="1" ht="50.25" customHeight="1" x14ac:dyDescent="0.2">
      <c r="B84" s="56" t="s">
        <v>145</v>
      </c>
      <c r="C84" s="56"/>
      <c r="D84" s="56"/>
      <c r="E84" s="56"/>
      <c r="F84" s="56"/>
      <c r="G84" s="56"/>
      <c r="H84" s="56"/>
      <c r="I84" s="56"/>
      <c r="J84" s="56"/>
      <c r="K84" s="56"/>
      <c r="L84" s="56"/>
    </row>
    <row r="85" spans="2:12" s="20" customFormat="1" ht="48" customHeight="1" x14ac:dyDescent="0.2">
      <c r="B85" s="56" t="s">
        <v>146</v>
      </c>
      <c r="C85" s="56"/>
      <c r="D85" s="56"/>
      <c r="E85" s="56"/>
      <c r="F85" s="56"/>
      <c r="G85" s="56"/>
      <c r="H85" s="56"/>
      <c r="I85" s="56"/>
      <c r="J85" s="56"/>
      <c r="K85" s="56"/>
      <c r="L85" s="56"/>
    </row>
    <row r="86" spans="2:12" s="20" customFormat="1" ht="125.1" customHeight="1" x14ac:dyDescent="0.2">
      <c r="B86" s="40" t="s">
        <v>147</v>
      </c>
      <c r="C86" s="40"/>
      <c r="D86" s="40"/>
      <c r="E86" s="40"/>
      <c r="F86" s="40"/>
      <c r="G86" s="40"/>
      <c r="H86" s="40"/>
      <c r="I86" s="40"/>
      <c r="J86" s="40"/>
      <c r="K86" s="40"/>
      <c r="L86" s="40"/>
    </row>
    <row r="87" spans="2:12" s="20" customFormat="1" ht="84" customHeight="1" x14ac:dyDescent="0.2">
      <c r="B87" s="40" t="s">
        <v>148</v>
      </c>
      <c r="C87" s="40"/>
      <c r="D87" s="40"/>
      <c r="E87" s="40"/>
      <c r="F87" s="40"/>
      <c r="G87" s="40"/>
      <c r="H87" s="40"/>
      <c r="I87" s="40"/>
      <c r="J87" s="40"/>
      <c r="K87" s="40"/>
      <c r="L87" s="40"/>
    </row>
    <row r="88" spans="2:12" s="20" customFormat="1" ht="17.649999999999999" customHeight="1" x14ac:dyDescent="0.2">
      <c r="I88" s="39" t="s">
        <v>149</v>
      </c>
      <c r="J88" s="39"/>
    </row>
    <row r="89" spans="2:12" s="20" customFormat="1" ht="117.75" customHeight="1" x14ac:dyDescent="0.2">
      <c r="B89" s="56" t="s">
        <v>150</v>
      </c>
      <c r="C89" s="56"/>
      <c r="D89" s="56"/>
      <c r="E89" s="56"/>
      <c r="F89" s="56"/>
      <c r="G89" s="56"/>
      <c r="H89" s="56"/>
      <c r="I89" s="56"/>
      <c r="J89" s="56"/>
    </row>
  </sheetData>
  <mergeCells count="53">
    <mergeCell ref="B6:E6"/>
    <mergeCell ref="I1:L1"/>
    <mergeCell ref="B2:E2"/>
    <mergeCell ref="B3:D3"/>
    <mergeCell ref="B4:E4"/>
    <mergeCell ref="B5:D5"/>
    <mergeCell ref="B7:D7"/>
    <mergeCell ref="B9:D10"/>
    <mergeCell ref="G10:L11"/>
    <mergeCell ref="E13:G13"/>
    <mergeCell ref="B14:I14"/>
    <mergeCell ref="B15:I15"/>
    <mergeCell ref="B16:I16"/>
    <mergeCell ref="B17:I17"/>
    <mergeCell ref="B18:L18"/>
    <mergeCell ref="B19:L19"/>
    <mergeCell ref="B20:K20"/>
    <mergeCell ref="B23:K23"/>
    <mergeCell ref="B27:K27"/>
    <mergeCell ref="B31:K31"/>
    <mergeCell ref="B72:E72"/>
    <mergeCell ref="F72:L72"/>
    <mergeCell ref="B67:E67"/>
    <mergeCell ref="F67:L67"/>
    <mergeCell ref="B68:E68"/>
    <mergeCell ref="F68:L68"/>
    <mergeCell ref="B69:L69"/>
    <mergeCell ref="B70:L70"/>
    <mergeCell ref="B71:L71"/>
    <mergeCell ref="B73:E73"/>
    <mergeCell ref="F73:L73"/>
    <mergeCell ref="B74:E74"/>
    <mergeCell ref="F74:L74"/>
    <mergeCell ref="B75:L75"/>
    <mergeCell ref="B76:L76"/>
    <mergeCell ref="B77:E77"/>
    <mergeCell ref="F77:L77"/>
    <mergeCell ref="B78:E78"/>
    <mergeCell ref="F78:L78"/>
    <mergeCell ref="B79:E79"/>
    <mergeCell ref="F79:L79"/>
    <mergeCell ref="B80:E80"/>
    <mergeCell ref="F80:L80"/>
    <mergeCell ref="B86:L86"/>
    <mergeCell ref="B87:L87"/>
    <mergeCell ref="I88:J88"/>
    <mergeCell ref="B89:J89"/>
    <mergeCell ref="B81:E81"/>
    <mergeCell ref="F81:L81"/>
    <mergeCell ref="B82:L82"/>
    <mergeCell ref="B83:L83"/>
    <mergeCell ref="B84:L84"/>
    <mergeCell ref="B85:L85"/>
  </mergeCells>
  <pageMargins left="0.31496062992125984" right="0.31496062992125984" top="0.35433070866141736" bottom="0.35433070866141736" header="0.31496062992125984" footer="0.31496062992125984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1AB617-F219-4BDD-B8AC-E7B6BD943E59}">
  <dimension ref="B1:L92"/>
  <sheetViews>
    <sheetView topLeftCell="A49" workbookViewId="0">
      <selection activeCell="B51" sqref="B51:B66"/>
    </sheetView>
  </sheetViews>
  <sheetFormatPr defaultRowHeight="11.25" x14ac:dyDescent="0.2"/>
  <cols>
    <col min="1" max="1" width="0.140625" style="4" customWidth="1"/>
    <col min="2" max="2" width="4.28515625" style="4" customWidth="1"/>
    <col min="3" max="3" width="6.7109375" style="4" customWidth="1"/>
    <col min="4" max="4" width="10.140625" style="4" customWidth="1"/>
    <col min="5" max="5" width="22" style="4" customWidth="1"/>
    <col min="6" max="6" width="6.140625" style="4" customWidth="1"/>
    <col min="7" max="7" width="7" style="4" customWidth="1"/>
    <col min="8" max="8" width="9.42578125" style="4" customWidth="1"/>
    <col min="9" max="9" width="10" style="4" customWidth="1"/>
    <col min="10" max="10" width="6.85546875" style="4" customWidth="1"/>
    <col min="11" max="11" width="7.7109375" style="4" customWidth="1"/>
    <col min="12" max="12" width="9" style="4" customWidth="1"/>
    <col min="13" max="16384" width="9.140625" style="4"/>
  </cols>
  <sheetData>
    <row r="1" spans="2:12" s="20" customFormat="1" ht="17.100000000000001" customHeight="1" x14ac:dyDescent="0.2">
      <c r="I1" s="68" t="s">
        <v>126</v>
      </c>
      <c r="J1" s="68"/>
      <c r="K1" s="68"/>
      <c r="L1" s="68"/>
    </row>
    <row r="2" spans="2:12" s="20" customFormat="1" ht="22.5" customHeight="1" x14ac:dyDescent="0.2">
      <c r="B2" s="73"/>
      <c r="C2" s="73"/>
      <c r="D2" s="73"/>
    </row>
    <row r="3" spans="2:12" s="20" customFormat="1" ht="15" customHeight="1" x14ac:dyDescent="0.2">
      <c r="B3" s="40"/>
      <c r="C3" s="40"/>
      <c r="D3" s="40"/>
      <c r="E3" s="40"/>
    </row>
    <row r="4" spans="2:12" s="20" customFormat="1" ht="2.65" customHeight="1" x14ac:dyDescent="0.2">
      <c r="B4" s="73"/>
      <c r="C4" s="73"/>
      <c r="D4" s="73"/>
    </row>
    <row r="5" spans="2:12" s="20" customFormat="1" ht="11.25" customHeight="1" x14ac:dyDescent="0.2">
      <c r="B5" s="40"/>
      <c r="C5" s="40"/>
      <c r="D5" s="40"/>
      <c r="E5" s="40"/>
    </row>
    <row r="6" spans="2:12" s="20" customFormat="1" ht="5.25" customHeight="1" x14ac:dyDescent="0.2">
      <c r="B6" s="73"/>
      <c r="C6" s="73"/>
      <c r="D6" s="73"/>
    </row>
    <row r="7" spans="2:12" s="20" customFormat="1" ht="4.3499999999999996" customHeight="1" x14ac:dyDescent="0.2"/>
    <row r="8" spans="2:12" s="20" customFormat="1" ht="6.95" customHeight="1" x14ac:dyDescent="0.2">
      <c r="B8" s="100" t="s">
        <v>127</v>
      </c>
      <c r="C8" s="100"/>
      <c r="D8" s="100"/>
    </row>
    <row r="9" spans="2:12" s="20" customFormat="1" ht="12.2" customHeight="1" x14ac:dyDescent="0.2">
      <c r="B9" s="100"/>
      <c r="C9" s="100"/>
      <c r="D9" s="100"/>
      <c r="G9" s="58" t="s">
        <v>128</v>
      </c>
      <c r="H9" s="58"/>
      <c r="I9" s="58"/>
      <c r="J9" s="58"/>
      <c r="K9" s="58"/>
      <c r="L9" s="58"/>
    </row>
    <row r="10" spans="2:12" s="20" customFormat="1" ht="7.9" customHeight="1" x14ac:dyDescent="0.2">
      <c r="G10" s="58"/>
      <c r="H10" s="58"/>
      <c r="I10" s="58"/>
      <c r="J10" s="58"/>
      <c r="K10" s="58"/>
      <c r="L10" s="58"/>
    </row>
    <row r="11" spans="2:12" s="20" customFormat="1" ht="24" customHeight="1" x14ac:dyDescent="0.2">
      <c r="E11" s="74" t="s">
        <v>129</v>
      </c>
      <c r="F11" s="74"/>
      <c r="G11" s="74"/>
    </row>
    <row r="12" spans="2:12" s="20" customFormat="1" ht="20.85" customHeight="1" x14ac:dyDescent="0.2">
      <c r="B12" s="82" t="s">
        <v>130</v>
      </c>
      <c r="C12" s="82"/>
      <c r="D12" s="82"/>
      <c r="E12" s="82"/>
      <c r="F12" s="82"/>
      <c r="G12" s="82"/>
      <c r="H12" s="82"/>
      <c r="I12" s="82"/>
    </row>
    <row r="13" spans="2:12" s="20" customFormat="1" ht="20.85" customHeight="1" x14ac:dyDescent="0.2">
      <c r="B13" s="82" t="s">
        <v>131</v>
      </c>
      <c r="C13" s="82"/>
      <c r="D13" s="82"/>
      <c r="E13" s="82"/>
      <c r="F13" s="82"/>
      <c r="G13" s="82"/>
      <c r="H13" s="82"/>
      <c r="I13" s="82"/>
    </row>
    <row r="14" spans="2:12" s="20" customFormat="1" ht="2.65" customHeight="1" x14ac:dyDescent="0.2"/>
    <row r="15" spans="2:12" s="20" customFormat="1" ht="20.85" customHeight="1" x14ac:dyDescent="0.2">
      <c r="B15" s="82" t="s">
        <v>189</v>
      </c>
      <c r="C15" s="82"/>
      <c r="D15" s="82"/>
      <c r="E15" s="82"/>
      <c r="F15" s="82"/>
      <c r="G15" s="82"/>
      <c r="H15" s="82"/>
      <c r="I15" s="82"/>
    </row>
    <row r="16" spans="2:12" s="20" customFormat="1" ht="20.85" customHeight="1" x14ac:dyDescent="0.2">
      <c r="B16" s="82" t="s">
        <v>133</v>
      </c>
      <c r="C16" s="82"/>
      <c r="D16" s="82"/>
      <c r="E16" s="82"/>
      <c r="F16" s="82"/>
      <c r="G16" s="82"/>
      <c r="H16" s="82"/>
      <c r="I16" s="82"/>
    </row>
    <row r="17" spans="2:12" s="20" customFormat="1" ht="25.5" customHeight="1" x14ac:dyDescent="0.2">
      <c r="B17" s="83" t="s">
        <v>210</v>
      </c>
      <c r="C17" s="83"/>
      <c r="D17" s="83"/>
      <c r="E17" s="83"/>
      <c r="F17" s="83"/>
      <c r="G17" s="83"/>
      <c r="H17" s="83"/>
      <c r="I17" s="83"/>
      <c r="J17" s="83"/>
      <c r="K17" s="83"/>
      <c r="L17" s="83"/>
    </row>
    <row r="18" spans="2:12" s="20" customFormat="1" ht="33" customHeight="1" x14ac:dyDescent="0.2">
      <c r="B18" s="81" t="str">
        <f xml:space="preserve"> "1.  Za wykonanie przedmiotu zamówienia w tym Pakiecie oferujemy następujące wynagrodzenie brutto: " &amp; TEXT(F68,"#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18" s="56"/>
      <c r="D18" s="56"/>
      <c r="E18" s="56"/>
      <c r="F18" s="56"/>
      <c r="G18" s="56"/>
      <c r="H18" s="56"/>
      <c r="I18" s="56"/>
      <c r="J18" s="56"/>
      <c r="K18" s="56"/>
      <c r="L18" s="56"/>
    </row>
    <row r="19" spans="2:12" s="20" customFormat="1" ht="18.2" customHeight="1" x14ac:dyDescent="0.2">
      <c r="B19" s="49" t="s">
        <v>134</v>
      </c>
      <c r="C19" s="49"/>
      <c r="D19" s="49"/>
      <c r="E19" s="49"/>
      <c r="F19" s="49"/>
      <c r="G19" s="49"/>
      <c r="H19" s="49"/>
      <c r="I19" s="49"/>
      <c r="J19" s="49"/>
      <c r="K19" s="49"/>
      <c r="L19" s="5"/>
    </row>
    <row r="20" spans="2:12" s="20" customFormat="1" ht="45.4" customHeight="1" x14ac:dyDescent="0.2">
      <c r="B20" s="6" t="s">
        <v>0</v>
      </c>
      <c r="C20" s="7" t="s">
        <v>1</v>
      </c>
      <c r="D20" s="6" t="s">
        <v>2</v>
      </c>
      <c r="E20" s="6" t="s">
        <v>3</v>
      </c>
      <c r="F20" s="6" t="s">
        <v>4</v>
      </c>
      <c r="G20" s="6" t="s">
        <v>5</v>
      </c>
      <c r="H20" s="6" t="s">
        <v>6</v>
      </c>
      <c r="I20" s="7" t="s">
        <v>7</v>
      </c>
      <c r="J20" s="6" t="s">
        <v>8</v>
      </c>
      <c r="K20" s="6" t="s">
        <v>9</v>
      </c>
      <c r="L20" s="7" t="s">
        <v>10</v>
      </c>
    </row>
    <row r="21" spans="2:12" s="20" customFormat="1" ht="19.7" customHeight="1" x14ac:dyDescent="0.2">
      <c r="B21" s="8">
        <v>1</v>
      </c>
      <c r="C21" s="9" t="s">
        <v>11</v>
      </c>
      <c r="D21" s="9" t="s">
        <v>12</v>
      </c>
      <c r="E21" s="10" t="s">
        <v>13</v>
      </c>
      <c r="F21" s="9" t="s">
        <v>14</v>
      </c>
      <c r="G21" s="11">
        <v>3200</v>
      </c>
      <c r="H21" s="12">
        <v>0</v>
      </c>
      <c r="I21" s="13">
        <f>ROUND(G21* H21,2)</f>
        <v>0</v>
      </c>
      <c r="J21" s="8">
        <v>8</v>
      </c>
      <c r="K21" s="13">
        <f>ROUND(I21* J21/100,2)</f>
        <v>0</v>
      </c>
      <c r="L21" s="13">
        <f>ROUND(I21+ K21,2)</f>
        <v>0</v>
      </c>
    </row>
    <row r="22" spans="2:12" s="20" customFormat="1" ht="3.2" customHeight="1" x14ac:dyDescent="0.2"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</row>
    <row r="23" spans="2:12" s="20" customFormat="1" ht="18.2" customHeight="1" x14ac:dyDescent="0.2">
      <c r="B23" s="49" t="s">
        <v>135</v>
      </c>
      <c r="C23" s="49"/>
      <c r="D23" s="49"/>
      <c r="E23" s="49"/>
      <c r="F23" s="49"/>
      <c r="G23" s="49"/>
      <c r="H23" s="49"/>
      <c r="I23" s="49"/>
      <c r="J23" s="49"/>
      <c r="K23" s="49"/>
      <c r="L23" s="5"/>
    </row>
    <row r="24" spans="2:12" s="20" customFormat="1" ht="45.4" customHeight="1" x14ac:dyDescent="0.2">
      <c r="B24" s="6" t="s">
        <v>0</v>
      </c>
      <c r="C24" s="7" t="s">
        <v>1</v>
      </c>
      <c r="D24" s="6" t="s">
        <v>2</v>
      </c>
      <c r="E24" s="6" t="s">
        <v>3</v>
      </c>
      <c r="F24" s="6" t="s">
        <v>4</v>
      </c>
      <c r="G24" s="6" t="s">
        <v>5</v>
      </c>
      <c r="H24" s="6" t="s">
        <v>6</v>
      </c>
      <c r="I24" s="7" t="s">
        <v>7</v>
      </c>
      <c r="J24" s="6" t="s">
        <v>8</v>
      </c>
      <c r="K24" s="6" t="s">
        <v>9</v>
      </c>
      <c r="L24" s="7" t="s">
        <v>10</v>
      </c>
    </row>
    <row r="25" spans="2:12" s="20" customFormat="1" ht="19.7" customHeight="1" x14ac:dyDescent="0.2">
      <c r="B25" s="8">
        <v>2</v>
      </c>
      <c r="C25" s="9" t="s">
        <v>11</v>
      </c>
      <c r="D25" s="9" t="s">
        <v>12</v>
      </c>
      <c r="E25" s="10" t="s">
        <v>13</v>
      </c>
      <c r="F25" s="9" t="s">
        <v>14</v>
      </c>
      <c r="G25" s="11">
        <v>1616</v>
      </c>
      <c r="H25" s="12">
        <v>0</v>
      </c>
      <c r="I25" s="13">
        <f>ROUND(G25* H25,2)</f>
        <v>0</v>
      </c>
      <c r="J25" s="8">
        <v>8</v>
      </c>
      <c r="K25" s="13">
        <f>ROUND(I25* J25/100,2)</f>
        <v>0</v>
      </c>
      <c r="L25" s="13">
        <f>ROUND(I25+ K25,2)</f>
        <v>0</v>
      </c>
    </row>
    <row r="26" spans="2:12" s="20" customFormat="1" ht="3.2" customHeight="1" x14ac:dyDescent="0.2"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</row>
    <row r="27" spans="2:12" s="20" customFormat="1" ht="18.2" customHeight="1" x14ac:dyDescent="0.2">
      <c r="B27" s="49" t="s">
        <v>136</v>
      </c>
      <c r="C27" s="49"/>
      <c r="D27" s="49"/>
      <c r="E27" s="49"/>
      <c r="F27" s="49"/>
      <c r="G27" s="49"/>
      <c r="H27" s="49"/>
      <c r="I27" s="49"/>
      <c r="J27" s="49"/>
      <c r="K27" s="49"/>
      <c r="L27" s="5"/>
    </row>
    <row r="28" spans="2:12" s="20" customFormat="1" ht="45.4" customHeight="1" x14ac:dyDescent="0.2">
      <c r="B28" s="6" t="s">
        <v>0</v>
      </c>
      <c r="C28" s="7" t="s">
        <v>1</v>
      </c>
      <c r="D28" s="6" t="s">
        <v>2</v>
      </c>
      <c r="E28" s="6" t="s">
        <v>3</v>
      </c>
      <c r="F28" s="6" t="s">
        <v>4</v>
      </c>
      <c r="G28" s="6" t="s">
        <v>5</v>
      </c>
      <c r="H28" s="6" t="s">
        <v>6</v>
      </c>
      <c r="I28" s="7" t="s">
        <v>7</v>
      </c>
      <c r="J28" s="6" t="s">
        <v>8</v>
      </c>
      <c r="K28" s="6" t="s">
        <v>9</v>
      </c>
      <c r="L28" s="7" t="s">
        <v>10</v>
      </c>
    </row>
    <row r="29" spans="2:12" s="20" customFormat="1" ht="19.7" customHeight="1" x14ac:dyDescent="0.2">
      <c r="B29" s="8">
        <v>3</v>
      </c>
      <c r="C29" s="9" t="s">
        <v>15</v>
      </c>
      <c r="D29" s="9" t="s">
        <v>16</v>
      </c>
      <c r="E29" s="10" t="s">
        <v>17</v>
      </c>
      <c r="F29" s="9" t="s">
        <v>14</v>
      </c>
      <c r="G29" s="11">
        <v>500</v>
      </c>
      <c r="H29" s="12">
        <v>0</v>
      </c>
      <c r="I29" s="13">
        <f>ROUND(G29* H29,2)</f>
        <v>0</v>
      </c>
      <c r="J29" s="8">
        <v>8</v>
      </c>
      <c r="K29" s="13">
        <f>ROUND(I29* J29/100,2)</f>
        <v>0</v>
      </c>
      <c r="L29" s="13">
        <f>ROUND(I29+ K29,2)</f>
        <v>0</v>
      </c>
    </row>
    <row r="30" spans="2:12" s="20" customFormat="1" ht="3.2" customHeight="1" x14ac:dyDescent="0.2"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</row>
    <row r="31" spans="2:12" s="20" customFormat="1" ht="18.2" customHeight="1" x14ac:dyDescent="0.2">
      <c r="B31" s="49" t="s">
        <v>137</v>
      </c>
      <c r="C31" s="49"/>
      <c r="D31" s="49"/>
      <c r="E31" s="49"/>
      <c r="F31" s="49"/>
      <c r="G31" s="49"/>
      <c r="H31" s="49"/>
      <c r="I31" s="49"/>
      <c r="J31" s="49"/>
      <c r="K31" s="49"/>
      <c r="L31" s="5"/>
    </row>
    <row r="32" spans="2:12" s="20" customFormat="1" ht="45.4" customHeight="1" x14ac:dyDescent="0.2">
      <c r="B32" s="6" t="s">
        <v>0</v>
      </c>
      <c r="C32" s="7" t="s">
        <v>1</v>
      </c>
      <c r="D32" s="6" t="s">
        <v>2</v>
      </c>
      <c r="E32" s="6" t="s">
        <v>3</v>
      </c>
      <c r="F32" s="6" t="s">
        <v>4</v>
      </c>
      <c r="G32" s="6" t="s">
        <v>5</v>
      </c>
      <c r="H32" s="6" t="s">
        <v>6</v>
      </c>
      <c r="I32" s="7" t="s">
        <v>7</v>
      </c>
      <c r="J32" s="6" t="s">
        <v>8</v>
      </c>
      <c r="K32" s="6" t="s">
        <v>9</v>
      </c>
      <c r="L32" s="7" t="s">
        <v>10</v>
      </c>
    </row>
    <row r="33" spans="2:12" s="20" customFormat="1" ht="19.7" customHeight="1" x14ac:dyDescent="0.2">
      <c r="B33" s="8">
        <v>4</v>
      </c>
      <c r="C33" s="9" t="s">
        <v>11</v>
      </c>
      <c r="D33" s="9" t="s">
        <v>12</v>
      </c>
      <c r="E33" s="10" t="s">
        <v>13</v>
      </c>
      <c r="F33" s="9" t="s">
        <v>14</v>
      </c>
      <c r="G33" s="11">
        <v>3184</v>
      </c>
      <c r="H33" s="12">
        <v>0</v>
      </c>
      <c r="I33" s="13">
        <f>ROUND(G33* H33,2)</f>
        <v>0</v>
      </c>
      <c r="J33" s="8">
        <v>8</v>
      </c>
      <c r="K33" s="13">
        <f>ROUND(I33* J33/100,2)</f>
        <v>0</v>
      </c>
      <c r="L33" s="13">
        <f>ROUND(I33+ K33,2)</f>
        <v>0</v>
      </c>
    </row>
    <row r="34" spans="2:12" s="20" customFormat="1" ht="17.25" customHeight="1" x14ac:dyDescent="0.2"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</row>
    <row r="35" spans="2:12" s="20" customFormat="1" ht="45.4" customHeight="1" x14ac:dyDescent="0.2">
      <c r="B35" s="6" t="s">
        <v>0</v>
      </c>
      <c r="C35" s="7" t="s">
        <v>1</v>
      </c>
      <c r="D35" s="6" t="s">
        <v>2</v>
      </c>
      <c r="E35" s="6" t="s">
        <v>3</v>
      </c>
      <c r="F35" s="6" t="s">
        <v>4</v>
      </c>
      <c r="G35" s="6" t="s">
        <v>5</v>
      </c>
      <c r="H35" s="6" t="s">
        <v>6</v>
      </c>
      <c r="I35" s="7" t="s">
        <v>7</v>
      </c>
      <c r="J35" s="6" t="s">
        <v>8</v>
      </c>
      <c r="K35" s="6" t="s">
        <v>9</v>
      </c>
      <c r="L35" s="7" t="s">
        <v>10</v>
      </c>
    </row>
    <row r="36" spans="2:12" s="20" customFormat="1" ht="19.7" customHeight="1" x14ac:dyDescent="0.2">
      <c r="B36" s="8">
        <v>5</v>
      </c>
      <c r="C36" s="9" t="s">
        <v>18</v>
      </c>
      <c r="D36" s="9" t="s">
        <v>19</v>
      </c>
      <c r="E36" s="10" t="s">
        <v>20</v>
      </c>
      <c r="F36" s="9" t="s">
        <v>21</v>
      </c>
      <c r="G36" s="11">
        <v>500</v>
      </c>
      <c r="H36" s="12">
        <v>0</v>
      </c>
      <c r="I36" s="13">
        <f t="shared" ref="I36:I66" si="0">ROUND(G36* H36,2)</f>
        <v>0</v>
      </c>
      <c r="J36" s="8">
        <v>8</v>
      </c>
      <c r="K36" s="13">
        <f t="shared" ref="K36:K66" si="1">ROUND(I36* J36/100,2)</f>
        <v>0</v>
      </c>
      <c r="L36" s="13">
        <f t="shared" ref="L36:L66" si="2">ROUND(I36+ K36,2)</f>
        <v>0</v>
      </c>
    </row>
    <row r="37" spans="2:12" s="20" customFormat="1" ht="19.7" customHeight="1" x14ac:dyDescent="0.2">
      <c r="B37" s="8">
        <v>6</v>
      </c>
      <c r="C37" s="9" t="s">
        <v>22</v>
      </c>
      <c r="D37" s="9" t="s">
        <v>23</v>
      </c>
      <c r="E37" s="10" t="s">
        <v>24</v>
      </c>
      <c r="F37" s="9" t="s">
        <v>21</v>
      </c>
      <c r="G37" s="11">
        <v>500</v>
      </c>
      <c r="H37" s="12">
        <v>0</v>
      </c>
      <c r="I37" s="13">
        <f t="shared" si="0"/>
        <v>0</v>
      </c>
      <c r="J37" s="8">
        <v>8</v>
      </c>
      <c r="K37" s="13">
        <f t="shared" si="1"/>
        <v>0</v>
      </c>
      <c r="L37" s="13">
        <f t="shared" si="2"/>
        <v>0</v>
      </c>
    </row>
    <row r="38" spans="2:12" s="20" customFormat="1" ht="71.25" customHeight="1" x14ac:dyDescent="0.2">
      <c r="B38" s="8">
        <v>7</v>
      </c>
      <c r="C38" s="9" t="s">
        <v>25</v>
      </c>
      <c r="D38" s="9" t="s">
        <v>26</v>
      </c>
      <c r="E38" s="10" t="s">
        <v>27</v>
      </c>
      <c r="F38" s="9" t="s">
        <v>28</v>
      </c>
      <c r="G38" s="11">
        <v>11.35</v>
      </c>
      <c r="H38" s="12">
        <v>0</v>
      </c>
      <c r="I38" s="13">
        <f t="shared" si="0"/>
        <v>0</v>
      </c>
      <c r="J38" s="8">
        <v>8</v>
      </c>
      <c r="K38" s="13">
        <f t="shared" si="1"/>
        <v>0</v>
      </c>
      <c r="L38" s="13">
        <f t="shared" si="2"/>
        <v>0</v>
      </c>
    </row>
    <row r="39" spans="2:12" s="20" customFormat="1" ht="19.7" customHeight="1" x14ac:dyDescent="0.2">
      <c r="B39" s="8">
        <v>8</v>
      </c>
      <c r="C39" s="9" t="s">
        <v>29</v>
      </c>
      <c r="D39" s="9" t="s">
        <v>30</v>
      </c>
      <c r="E39" s="10" t="s">
        <v>31</v>
      </c>
      <c r="F39" s="9" t="s">
        <v>32</v>
      </c>
      <c r="G39" s="11">
        <v>23.8</v>
      </c>
      <c r="H39" s="12">
        <v>0</v>
      </c>
      <c r="I39" s="13">
        <f t="shared" si="0"/>
        <v>0</v>
      </c>
      <c r="J39" s="8">
        <v>8</v>
      </c>
      <c r="K39" s="13">
        <f t="shared" si="1"/>
        <v>0</v>
      </c>
      <c r="L39" s="13">
        <f t="shared" si="2"/>
        <v>0</v>
      </c>
    </row>
    <row r="40" spans="2:12" s="20" customFormat="1" ht="19.7" customHeight="1" x14ac:dyDescent="0.2">
      <c r="B40" s="8">
        <v>9</v>
      </c>
      <c r="C40" s="9" t="s">
        <v>154</v>
      </c>
      <c r="D40" s="9" t="s">
        <v>155</v>
      </c>
      <c r="E40" s="10" t="s">
        <v>156</v>
      </c>
      <c r="F40" s="9" t="s">
        <v>32</v>
      </c>
      <c r="G40" s="11">
        <v>23.8</v>
      </c>
      <c r="H40" s="12">
        <v>0</v>
      </c>
      <c r="I40" s="13">
        <f t="shared" si="0"/>
        <v>0</v>
      </c>
      <c r="J40" s="8">
        <v>8</v>
      </c>
      <c r="K40" s="13">
        <f t="shared" si="1"/>
        <v>0</v>
      </c>
      <c r="L40" s="13">
        <f t="shared" si="2"/>
        <v>0</v>
      </c>
    </row>
    <row r="41" spans="2:12" s="20" customFormat="1" ht="19.7" customHeight="1" x14ac:dyDescent="0.2">
      <c r="B41" s="8">
        <v>10</v>
      </c>
      <c r="C41" s="9" t="s">
        <v>39</v>
      </c>
      <c r="D41" s="9" t="s">
        <v>40</v>
      </c>
      <c r="E41" s="10" t="s">
        <v>41</v>
      </c>
      <c r="F41" s="9" t="s">
        <v>32</v>
      </c>
      <c r="G41" s="11">
        <v>23.8</v>
      </c>
      <c r="H41" s="12">
        <v>0</v>
      </c>
      <c r="I41" s="13">
        <f t="shared" si="0"/>
        <v>0</v>
      </c>
      <c r="J41" s="8">
        <v>23</v>
      </c>
      <c r="K41" s="13">
        <f t="shared" si="1"/>
        <v>0</v>
      </c>
      <c r="L41" s="13">
        <f t="shared" si="2"/>
        <v>0</v>
      </c>
    </row>
    <row r="42" spans="2:12" s="20" customFormat="1" ht="28.7" customHeight="1" x14ac:dyDescent="0.2">
      <c r="B42" s="8">
        <v>11</v>
      </c>
      <c r="C42" s="9" t="s">
        <v>42</v>
      </c>
      <c r="D42" s="9" t="s">
        <v>43</v>
      </c>
      <c r="E42" s="10" t="s">
        <v>44</v>
      </c>
      <c r="F42" s="9" t="s">
        <v>28</v>
      </c>
      <c r="G42" s="11">
        <v>13.6</v>
      </c>
      <c r="H42" s="12">
        <v>0</v>
      </c>
      <c r="I42" s="13">
        <f t="shared" si="0"/>
        <v>0</v>
      </c>
      <c r="J42" s="8">
        <v>8</v>
      </c>
      <c r="K42" s="13">
        <f t="shared" si="1"/>
        <v>0</v>
      </c>
      <c r="L42" s="13">
        <f t="shared" si="2"/>
        <v>0</v>
      </c>
    </row>
    <row r="43" spans="2:12" s="20" customFormat="1" ht="28.7" customHeight="1" x14ac:dyDescent="0.2">
      <c r="B43" s="8">
        <v>12</v>
      </c>
      <c r="C43" s="9" t="s">
        <v>45</v>
      </c>
      <c r="D43" s="9" t="s">
        <v>46</v>
      </c>
      <c r="E43" s="10" t="s">
        <v>47</v>
      </c>
      <c r="F43" s="9" t="s">
        <v>28</v>
      </c>
      <c r="G43" s="11">
        <v>5.9</v>
      </c>
      <c r="H43" s="12">
        <v>0</v>
      </c>
      <c r="I43" s="13">
        <f t="shared" si="0"/>
        <v>0</v>
      </c>
      <c r="J43" s="8">
        <v>8</v>
      </c>
      <c r="K43" s="13">
        <f t="shared" si="1"/>
        <v>0</v>
      </c>
      <c r="L43" s="13">
        <f t="shared" si="2"/>
        <v>0</v>
      </c>
    </row>
    <row r="44" spans="2:12" s="20" customFormat="1" ht="19.7" customHeight="1" x14ac:dyDescent="0.2">
      <c r="B44" s="8">
        <v>13</v>
      </c>
      <c r="C44" s="9" t="s">
        <v>51</v>
      </c>
      <c r="D44" s="9" t="s">
        <v>52</v>
      </c>
      <c r="E44" s="10" t="s">
        <v>53</v>
      </c>
      <c r="F44" s="9" t="s">
        <v>28</v>
      </c>
      <c r="G44" s="11">
        <v>6.98</v>
      </c>
      <c r="H44" s="12">
        <v>0</v>
      </c>
      <c r="I44" s="13">
        <f t="shared" si="0"/>
        <v>0</v>
      </c>
      <c r="J44" s="8">
        <v>8</v>
      </c>
      <c r="K44" s="13">
        <f t="shared" si="1"/>
        <v>0</v>
      </c>
      <c r="L44" s="13">
        <f t="shared" si="2"/>
        <v>0</v>
      </c>
    </row>
    <row r="45" spans="2:12" s="20" customFormat="1" ht="19.7" customHeight="1" x14ac:dyDescent="0.2">
      <c r="B45" s="8">
        <v>14</v>
      </c>
      <c r="C45" s="9" t="s">
        <v>54</v>
      </c>
      <c r="D45" s="9" t="s">
        <v>55</v>
      </c>
      <c r="E45" s="10" t="s">
        <v>56</v>
      </c>
      <c r="F45" s="9" t="s">
        <v>28</v>
      </c>
      <c r="G45" s="11">
        <v>31.54</v>
      </c>
      <c r="H45" s="12">
        <v>0</v>
      </c>
      <c r="I45" s="13">
        <f t="shared" si="0"/>
        <v>0</v>
      </c>
      <c r="J45" s="8">
        <v>8</v>
      </c>
      <c r="K45" s="13">
        <f t="shared" si="1"/>
        <v>0</v>
      </c>
      <c r="L45" s="13">
        <f t="shared" si="2"/>
        <v>0</v>
      </c>
    </row>
    <row r="46" spans="2:12" s="20" customFormat="1" ht="28.7" customHeight="1" x14ac:dyDescent="0.2">
      <c r="B46" s="8">
        <v>15</v>
      </c>
      <c r="C46" s="9" t="s">
        <v>57</v>
      </c>
      <c r="D46" s="9" t="s">
        <v>58</v>
      </c>
      <c r="E46" s="10" t="s">
        <v>59</v>
      </c>
      <c r="F46" s="9" t="s">
        <v>28</v>
      </c>
      <c r="G46" s="11">
        <v>18.2</v>
      </c>
      <c r="H46" s="12">
        <v>0</v>
      </c>
      <c r="I46" s="13">
        <f t="shared" si="0"/>
        <v>0</v>
      </c>
      <c r="J46" s="8">
        <v>8</v>
      </c>
      <c r="K46" s="13">
        <f t="shared" si="1"/>
        <v>0</v>
      </c>
      <c r="L46" s="13">
        <f t="shared" si="2"/>
        <v>0</v>
      </c>
    </row>
    <row r="47" spans="2:12" s="20" customFormat="1" ht="19.7" customHeight="1" x14ac:dyDescent="0.2">
      <c r="B47" s="8">
        <v>16</v>
      </c>
      <c r="C47" s="9" t="s">
        <v>171</v>
      </c>
      <c r="D47" s="9" t="s">
        <v>172</v>
      </c>
      <c r="E47" s="10" t="s">
        <v>173</v>
      </c>
      <c r="F47" s="9" t="s">
        <v>32</v>
      </c>
      <c r="G47" s="11">
        <v>3.9</v>
      </c>
      <c r="H47" s="12">
        <v>0</v>
      </c>
      <c r="I47" s="13">
        <f t="shared" si="0"/>
        <v>0</v>
      </c>
      <c r="J47" s="8">
        <v>8</v>
      </c>
      <c r="K47" s="13">
        <f t="shared" si="1"/>
        <v>0</v>
      </c>
      <c r="L47" s="13">
        <f t="shared" si="2"/>
        <v>0</v>
      </c>
    </row>
    <row r="48" spans="2:12" s="20" customFormat="1" ht="19.7" customHeight="1" x14ac:dyDescent="0.2">
      <c r="B48" s="8">
        <v>17</v>
      </c>
      <c r="C48" s="9" t="s">
        <v>63</v>
      </c>
      <c r="D48" s="9" t="s">
        <v>64</v>
      </c>
      <c r="E48" s="10" t="s">
        <v>65</v>
      </c>
      <c r="F48" s="9" t="s">
        <v>66</v>
      </c>
      <c r="G48" s="11">
        <v>24</v>
      </c>
      <c r="H48" s="12">
        <v>0</v>
      </c>
      <c r="I48" s="13">
        <f t="shared" si="0"/>
        <v>0</v>
      </c>
      <c r="J48" s="8">
        <v>8</v>
      </c>
      <c r="K48" s="13">
        <f t="shared" si="1"/>
        <v>0</v>
      </c>
      <c r="L48" s="13">
        <f t="shared" si="2"/>
        <v>0</v>
      </c>
    </row>
    <row r="49" spans="2:12" s="20" customFormat="1" ht="19.7" customHeight="1" x14ac:dyDescent="0.2">
      <c r="B49" s="8">
        <v>18</v>
      </c>
      <c r="C49" s="9" t="s">
        <v>67</v>
      </c>
      <c r="D49" s="9" t="s">
        <v>68</v>
      </c>
      <c r="E49" s="10" t="s">
        <v>69</v>
      </c>
      <c r="F49" s="9" t="s">
        <v>14</v>
      </c>
      <c r="G49" s="11">
        <v>16</v>
      </c>
      <c r="H49" s="12">
        <v>0</v>
      </c>
      <c r="I49" s="13">
        <f t="shared" si="0"/>
        <v>0</v>
      </c>
      <c r="J49" s="8">
        <v>8</v>
      </c>
      <c r="K49" s="13">
        <f t="shared" si="1"/>
        <v>0</v>
      </c>
      <c r="L49" s="13">
        <f t="shared" si="2"/>
        <v>0</v>
      </c>
    </row>
    <row r="50" spans="2:12" s="20" customFormat="1" ht="28.7" customHeight="1" x14ac:dyDescent="0.2">
      <c r="B50" s="8">
        <v>19</v>
      </c>
      <c r="C50" s="9" t="s">
        <v>70</v>
      </c>
      <c r="D50" s="9" t="s">
        <v>71</v>
      </c>
      <c r="E50" s="10" t="s">
        <v>72</v>
      </c>
      <c r="F50" s="9" t="s">
        <v>66</v>
      </c>
      <c r="G50" s="11">
        <v>120</v>
      </c>
      <c r="H50" s="12">
        <v>0</v>
      </c>
      <c r="I50" s="13">
        <f t="shared" si="0"/>
        <v>0</v>
      </c>
      <c r="J50" s="8">
        <v>8</v>
      </c>
      <c r="K50" s="13">
        <f t="shared" si="1"/>
        <v>0</v>
      </c>
      <c r="L50" s="13">
        <f t="shared" si="2"/>
        <v>0</v>
      </c>
    </row>
    <row r="51" spans="2:12" s="20" customFormat="1" ht="19.7" customHeight="1" x14ac:dyDescent="0.2">
      <c r="B51" s="8">
        <v>20</v>
      </c>
      <c r="C51" s="9" t="s">
        <v>73</v>
      </c>
      <c r="D51" s="9" t="s">
        <v>74</v>
      </c>
      <c r="E51" s="10" t="s">
        <v>75</v>
      </c>
      <c r="F51" s="9" t="s">
        <v>66</v>
      </c>
      <c r="G51" s="11">
        <v>240</v>
      </c>
      <c r="H51" s="12">
        <v>0</v>
      </c>
      <c r="I51" s="13">
        <f t="shared" si="0"/>
        <v>0</v>
      </c>
      <c r="J51" s="8">
        <v>8</v>
      </c>
      <c r="K51" s="13">
        <f t="shared" si="1"/>
        <v>0</v>
      </c>
      <c r="L51" s="13">
        <f t="shared" si="2"/>
        <v>0</v>
      </c>
    </row>
    <row r="52" spans="2:12" s="20" customFormat="1" ht="19.7" customHeight="1" x14ac:dyDescent="0.2">
      <c r="B52" s="8">
        <v>21</v>
      </c>
      <c r="C52" s="9" t="s">
        <v>80</v>
      </c>
      <c r="D52" s="9" t="s">
        <v>81</v>
      </c>
      <c r="E52" s="10" t="s">
        <v>82</v>
      </c>
      <c r="F52" s="9" t="s">
        <v>66</v>
      </c>
      <c r="G52" s="11">
        <v>20</v>
      </c>
      <c r="H52" s="12">
        <v>0</v>
      </c>
      <c r="I52" s="13">
        <f t="shared" si="0"/>
        <v>0</v>
      </c>
      <c r="J52" s="8">
        <v>8</v>
      </c>
      <c r="K52" s="13">
        <f t="shared" si="1"/>
        <v>0</v>
      </c>
      <c r="L52" s="13">
        <f t="shared" si="2"/>
        <v>0</v>
      </c>
    </row>
    <row r="53" spans="2:12" s="20" customFormat="1" ht="19.7" customHeight="1" x14ac:dyDescent="0.2">
      <c r="B53" s="8">
        <v>22</v>
      </c>
      <c r="C53" s="9" t="s">
        <v>83</v>
      </c>
      <c r="D53" s="9" t="s">
        <v>84</v>
      </c>
      <c r="E53" s="10" t="s">
        <v>85</v>
      </c>
      <c r="F53" s="9" t="s">
        <v>79</v>
      </c>
      <c r="G53" s="11">
        <v>6.23</v>
      </c>
      <c r="H53" s="12">
        <v>0</v>
      </c>
      <c r="I53" s="13">
        <f t="shared" si="0"/>
        <v>0</v>
      </c>
      <c r="J53" s="8">
        <v>23</v>
      </c>
      <c r="K53" s="13">
        <f t="shared" si="1"/>
        <v>0</v>
      </c>
      <c r="L53" s="13">
        <f t="shared" si="2"/>
        <v>0</v>
      </c>
    </row>
    <row r="54" spans="2:12" s="20" customFormat="1" ht="19.7" customHeight="1" x14ac:dyDescent="0.2">
      <c r="B54" s="8">
        <v>23</v>
      </c>
      <c r="C54" s="9" t="s">
        <v>86</v>
      </c>
      <c r="D54" s="9" t="s">
        <v>87</v>
      </c>
      <c r="E54" s="10" t="s">
        <v>88</v>
      </c>
      <c r="F54" s="9" t="s">
        <v>89</v>
      </c>
      <c r="G54" s="11">
        <v>250</v>
      </c>
      <c r="H54" s="12">
        <v>0</v>
      </c>
      <c r="I54" s="13">
        <f t="shared" si="0"/>
        <v>0</v>
      </c>
      <c r="J54" s="8">
        <v>23</v>
      </c>
      <c r="K54" s="13">
        <f t="shared" si="1"/>
        <v>0</v>
      </c>
      <c r="L54" s="13">
        <f t="shared" si="2"/>
        <v>0</v>
      </c>
    </row>
    <row r="55" spans="2:12" s="20" customFormat="1" ht="19.7" customHeight="1" x14ac:dyDescent="0.2">
      <c r="B55" s="8">
        <v>24</v>
      </c>
      <c r="C55" s="9" t="s">
        <v>90</v>
      </c>
      <c r="D55" s="9" t="s">
        <v>91</v>
      </c>
      <c r="E55" s="10" t="s">
        <v>92</v>
      </c>
      <c r="F55" s="9" t="s">
        <v>93</v>
      </c>
      <c r="G55" s="11">
        <v>50</v>
      </c>
      <c r="H55" s="12">
        <v>0</v>
      </c>
      <c r="I55" s="13">
        <f t="shared" si="0"/>
        <v>0</v>
      </c>
      <c r="J55" s="8">
        <v>8</v>
      </c>
      <c r="K55" s="13">
        <f t="shared" si="1"/>
        <v>0</v>
      </c>
      <c r="L55" s="13">
        <f t="shared" si="2"/>
        <v>0</v>
      </c>
    </row>
    <row r="56" spans="2:12" s="20" customFormat="1" ht="28.7" customHeight="1" x14ac:dyDescent="0.2">
      <c r="B56" s="8">
        <v>25</v>
      </c>
      <c r="C56" s="9" t="s">
        <v>94</v>
      </c>
      <c r="D56" s="9" t="s">
        <v>95</v>
      </c>
      <c r="E56" s="10" t="s">
        <v>96</v>
      </c>
      <c r="F56" s="9" t="s">
        <v>93</v>
      </c>
      <c r="G56" s="11">
        <v>240</v>
      </c>
      <c r="H56" s="12">
        <v>0</v>
      </c>
      <c r="I56" s="13">
        <f t="shared" si="0"/>
        <v>0</v>
      </c>
      <c r="J56" s="8">
        <v>8</v>
      </c>
      <c r="K56" s="13">
        <f t="shared" si="1"/>
        <v>0</v>
      </c>
      <c r="L56" s="13">
        <f t="shared" si="2"/>
        <v>0</v>
      </c>
    </row>
    <row r="57" spans="2:12" s="20" customFormat="1" ht="28.7" customHeight="1" x14ac:dyDescent="0.2">
      <c r="B57" s="8">
        <v>26</v>
      </c>
      <c r="C57" s="9" t="s">
        <v>97</v>
      </c>
      <c r="D57" s="9" t="s">
        <v>98</v>
      </c>
      <c r="E57" s="10" t="s">
        <v>99</v>
      </c>
      <c r="F57" s="9" t="s">
        <v>14</v>
      </c>
      <c r="G57" s="11">
        <v>20</v>
      </c>
      <c r="H57" s="12">
        <v>0</v>
      </c>
      <c r="I57" s="13">
        <f t="shared" si="0"/>
        <v>0</v>
      </c>
      <c r="J57" s="8">
        <v>8</v>
      </c>
      <c r="K57" s="13">
        <f t="shared" si="1"/>
        <v>0</v>
      </c>
      <c r="L57" s="13">
        <f t="shared" si="2"/>
        <v>0</v>
      </c>
    </row>
    <row r="58" spans="2:12" s="20" customFormat="1" ht="28.7" customHeight="1" x14ac:dyDescent="0.2">
      <c r="B58" s="8">
        <v>27</v>
      </c>
      <c r="C58" s="9" t="s">
        <v>157</v>
      </c>
      <c r="D58" s="9" t="s">
        <v>158</v>
      </c>
      <c r="E58" s="10" t="s">
        <v>159</v>
      </c>
      <c r="F58" s="9" t="s">
        <v>66</v>
      </c>
      <c r="G58" s="11">
        <v>10</v>
      </c>
      <c r="H58" s="12">
        <v>0</v>
      </c>
      <c r="I58" s="13">
        <f t="shared" si="0"/>
        <v>0</v>
      </c>
      <c r="J58" s="8">
        <v>8</v>
      </c>
      <c r="K58" s="13">
        <f t="shared" si="1"/>
        <v>0</v>
      </c>
      <c r="L58" s="13">
        <f t="shared" si="2"/>
        <v>0</v>
      </c>
    </row>
    <row r="59" spans="2:12" s="20" customFormat="1" ht="19.7" customHeight="1" x14ac:dyDescent="0.2">
      <c r="B59" s="8">
        <v>28</v>
      </c>
      <c r="C59" s="9" t="s">
        <v>100</v>
      </c>
      <c r="D59" s="9" t="s">
        <v>101</v>
      </c>
      <c r="E59" s="10" t="s">
        <v>102</v>
      </c>
      <c r="F59" s="9" t="s">
        <v>66</v>
      </c>
      <c r="G59" s="11">
        <v>100</v>
      </c>
      <c r="H59" s="12">
        <v>0</v>
      </c>
      <c r="I59" s="13">
        <f t="shared" si="0"/>
        <v>0</v>
      </c>
      <c r="J59" s="8">
        <v>8</v>
      </c>
      <c r="K59" s="13">
        <f t="shared" si="1"/>
        <v>0</v>
      </c>
      <c r="L59" s="13">
        <f t="shared" si="2"/>
        <v>0</v>
      </c>
    </row>
    <row r="60" spans="2:12" s="20" customFormat="1" ht="28.7" customHeight="1" x14ac:dyDescent="0.2">
      <c r="B60" s="8">
        <v>29</v>
      </c>
      <c r="C60" s="9" t="s">
        <v>103</v>
      </c>
      <c r="D60" s="9" t="s">
        <v>104</v>
      </c>
      <c r="E60" s="10" t="s">
        <v>105</v>
      </c>
      <c r="F60" s="9" t="s">
        <v>66</v>
      </c>
      <c r="G60" s="11">
        <v>400</v>
      </c>
      <c r="H60" s="12">
        <v>0</v>
      </c>
      <c r="I60" s="13">
        <f t="shared" si="0"/>
        <v>0</v>
      </c>
      <c r="J60" s="8">
        <v>8</v>
      </c>
      <c r="K60" s="13">
        <f t="shared" si="1"/>
        <v>0</v>
      </c>
      <c r="L60" s="13">
        <f t="shared" si="2"/>
        <v>0</v>
      </c>
    </row>
    <row r="61" spans="2:12" s="20" customFormat="1" ht="19.7" customHeight="1" x14ac:dyDescent="0.2">
      <c r="B61" s="8">
        <v>30</v>
      </c>
      <c r="C61" s="9" t="s">
        <v>106</v>
      </c>
      <c r="D61" s="9" t="s">
        <v>107</v>
      </c>
      <c r="E61" s="10" t="s">
        <v>108</v>
      </c>
      <c r="F61" s="9" t="s">
        <v>28</v>
      </c>
      <c r="G61" s="11">
        <v>0.3</v>
      </c>
      <c r="H61" s="12">
        <v>0</v>
      </c>
      <c r="I61" s="13">
        <f t="shared" si="0"/>
        <v>0</v>
      </c>
      <c r="J61" s="8">
        <v>8</v>
      </c>
      <c r="K61" s="13">
        <f t="shared" si="1"/>
        <v>0</v>
      </c>
      <c r="L61" s="13">
        <f t="shared" si="2"/>
        <v>0</v>
      </c>
    </row>
    <row r="62" spans="2:12" s="20" customFormat="1" ht="28.7" customHeight="1" x14ac:dyDescent="0.2">
      <c r="B62" s="8">
        <v>31</v>
      </c>
      <c r="C62" s="9" t="s">
        <v>109</v>
      </c>
      <c r="D62" s="9" t="s">
        <v>110</v>
      </c>
      <c r="E62" s="10" t="s">
        <v>111</v>
      </c>
      <c r="F62" s="9" t="s">
        <v>89</v>
      </c>
      <c r="G62" s="11">
        <v>10</v>
      </c>
      <c r="H62" s="12">
        <v>0</v>
      </c>
      <c r="I62" s="13">
        <f t="shared" si="0"/>
        <v>0</v>
      </c>
      <c r="J62" s="8">
        <v>8</v>
      </c>
      <c r="K62" s="13">
        <f t="shared" si="1"/>
        <v>0</v>
      </c>
      <c r="L62" s="13">
        <f t="shared" si="2"/>
        <v>0</v>
      </c>
    </row>
    <row r="63" spans="2:12" s="20" customFormat="1" ht="19.7" customHeight="1" x14ac:dyDescent="0.2">
      <c r="B63" s="8">
        <v>32</v>
      </c>
      <c r="C63" s="9" t="s">
        <v>112</v>
      </c>
      <c r="D63" s="9" t="s">
        <v>113</v>
      </c>
      <c r="E63" s="10" t="s">
        <v>114</v>
      </c>
      <c r="F63" s="9" t="s">
        <v>89</v>
      </c>
      <c r="G63" s="11">
        <v>321</v>
      </c>
      <c r="H63" s="12">
        <v>0</v>
      </c>
      <c r="I63" s="13">
        <f t="shared" si="0"/>
        <v>0</v>
      </c>
      <c r="J63" s="8">
        <v>8</v>
      </c>
      <c r="K63" s="13">
        <f t="shared" si="1"/>
        <v>0</v>
      </c>
      <c r="L63" s="13">
        <f t="shared" si="2"/>
        <v>0</v>
      </c>
    </row>
    <row r="64" spans="2:12" s="20" customFormat="1" ht="19.7" customHeight="1" x14ac:dyDescent="0.2">
      <c r="B64" s="8">
        <v>33</v>
      </c>
      <c r="C64" s="9" t="s">
        <v>174</v>
      </c>
      <c r="D64" s="9" t="s">
        <v>175</v>
      </c>
      <c r="E64" s="10" t="s">
        <v>176</v>
      </c>
      <c r="F64" s="9" t="s">
        <v>89</v>
      </c>
      <c r="G64" s="11">
        <v>6</v>
      </c>
      <c r="H64" s="12">
        <v>0</v>
      </c>
      <c r="I64" s="13">
        <f t="shared" si="0"/>
        <v>0</v>
      </c>
      <c r="J64" s="8">
        <v>8</v>
      </c>
      <c r="K64" s="13">
        <f t="shared" si="1"/>
        <v>0</v>
      </c>
      <c r="L64" s="13">
        <f t="shared" si="2"/>
        <v>0</v>
      </c>
    </row>
    <row r="65" spans="2:12" s="20" customFormat="1" ht="19.7" customHeight="1" x14ac:dyDescent="0.2">
      <c r="B65" s="8">
        <v>34</v>
      </c>
      <c r="C65" s="9" t="s">
        <v>115</v>
      </c>
      <c r="D65" s="9" t="s">
        <v>116</v>
      </c>
      <c r="E65" s="10" t="s">
        <v>117</v>
      </c>
      <c r="F65" s="9" t="s">
        <v>89</v>
      </c>
      <c r="G65" s="11">
        <v>5</v>
      </c>
      <c r="H65" s="12">
        <v>0</v>
      </c>
      <c r="I65" s="13">
        <f t="shared" si="0"/>
        <v>0</v>
      </c>
      <c r="J65" s="8">
        <v>8</v>
      </c>
      <c r="K65" s="13">
        <f t="shared" si="1"/>
        <v>0</v>
      </c>
      <c r="L65" s="13">
        <f t="shared" si="2"/>
        <v>0</v>
      </c>
    </row>
    <row r="66" spans="2:12" s="20" customFormat="1" ht="19.7" customHeight="1" x14ac:dyDescent="0.2">
      <c r="B66" s="8">
        <v>35</v>
      </c>
      <c r="C66" s="9" t="s">
        <v>118</v>
      </c>
      <c r="D66" s="9" t="s">
        <v>119</v>
      </c>
      <c r="E66" s="10" t="s">
        <v>117</v>
      </c>
      <c r="F66" s="9" t="s">
        <v>89</v>
      </c>
      <c r="G66" s="11">
        <v>63</v>
      </c>
      <c r="H66" s="12">
        <v>0</v>
      </c>
      <c r="I66" s="13">
        <f t="shared" si="0"/>
        <v>0</v>
      </c>
      <c r="J66" s="8">
        <v>23</v>
      </c>
      <c r="K66" s="13">
        <f t="shared" si="1"/>
        <v>0</v>
      </c>
      <c r="L66" s="13">
        <f t="shared" si="2"/>
        <v>0</v>
      </c>
    </row>
    <row r="67" spans="2:12" s="20" customFormat="1" ht="21.4" customHeight="1" x14ac:dyDescent="0.2">
      <c r="B67" s="44" t="s">
        <v>120</v>
      </c>
      <c r="C67" s="44"/>
      <c r="D67" s="44"/>
      <c r="E67" s="44"/>
      <c r="F67" s="45">
        <f>ROUND(I21+I25+I29+I33+I36+I37+I38+I39+I40+I41+I42+I43+I44+I45+I46+I47+I48+I49+I50+I51+I53+I54+I55+I56+I57+I58+I59+I60+I61+I62+I63+I65+I66,2)</f>
        <v>0</v>
      </c>
      <c r="G67" s="46"/>
      <c r="H67" s="46"/>
      <c r="I67" s="46"/>
      <c r="J67" s="46"/>
      <c r="K67" s="46"/>
      <c r="L67" s="46"/>
    </row>
    <row r="68" spans="2:12" s="20" customFormat="1" ht="21.4" customHeight="1" x14ac:dyDescent="0.2">
      <c r="B68" s="44" t="s">
        <v>121</v>
      </c>
      <c r="C68" s="44"/>
      <c r="D68" s="44"/>
      <c r="E68" s="44"/>
      <c r="F68" s="47">
        <f>ROUND(L21+L25+L29+L33+L36+L37+L38+L39+L40+L41+L42+L43+L44+L45+L46+L47+L48+L49+L50+L51+L53+L54+L55+L56+L57+L58+L59+L60+L61+L62+L63+L65+L66,2)</f>
        <v>0</v>
      </c>
      <c r="G68" s="48"/>
      <c r="H68" s="48"/>
      <c r="I68" s="48"/>
      <c r="J68" s="48"/>
      <c r="K68" s="48"/>
      <c r="L68" s="48"/>
    </row>
    <row r="69" spans="2:12" s="20" customFormat="1" ht="58.5" customHeight="1" x14ac:dyDescent="0.2">
      <c r="B69" s="40" t="s">
        <v>138</v>
      </c>
      <c r="C69" s="40"/>
      <c r="D69" s="40"/>
      <c r="E69" s="40"/>
      <c r="F69" s="40"/>
      <c r="G69" s="40"/>
      <c r="H69" s="40"/>
      <c r="I69" s="40"/>
      <c r="J69" s="40"/>
      <c r="K69" s="40"/>
      <c r="L69" s="40"/>
    </row>
    <row r="70" spans="2:12" s="20" customFormat="1" ht="87" customHeight="1" x14ac:dyDescent="0.2">
      <c r="B70" s="40" t="s">
        <v>139</v>
      </c>
      <c r="C70" s="40"/>
      <c r="D70" s="40"/>
      <c r="E70" s="40"/>
      <c r="F70" s="40"/>
      <c r="G70" s="40"/>
      <c r="H70" s="40"/>
      <c r="I70" s="40"/>
      <c r="J70" s="40"/>
      <c r="K70" s="40"/>
      <c r="L70" s="40"/>
    </row>
    <row r="71" spans="2:12" s="20" customFormat="1" ht="72.75" customHeight="1" x14ac:dyDescent="0.2">
      <c r="B71" s="56" t="s">
        <v>140</v>
      </c>
      <c r="C71" s="56"/>
      <c r="D71" s="56"/>
      <c r="E71" s="56"/>
      <c r="F71" s="56"/>
      <c r="G71" s="56"/>
      <c r="H71" s="56"/>
      <c r="I71" s="56"/>
      <c r="J71" s="56"/>
      <c r="K71" s="56"/>
      <c r="L71" s="56"/>
    </row>
    <row r="72" spans="2:12" s="20" customFormat="1" ht="37.9" customHeight="1" x14ac:dyDescent="0.2">
      <c r="B72" s="65" t="s">
        <v>122</v>
      </c>
      <c r="C72" s="65"/>
      <c r="D72" s="65"/>
      <c r="E72" s="65"/>
      <c r="F72" s="66" t="s">
        <v>123</v>
      </c>
      <c r="G72" s="66"/>
      <c r="H72" s="66"/>
      <c r="I72" s="66"/>
      <c r="J72" s="66"/>
      <c r="K72" s="66"/>
      <c r="L72" s="66"/>
    </row>
    <row r="73" spans="2:12" s="20" customFormat="1" ht="28.7" customHeight="1" x14ac:dyDescent="0.2">
      <c r="B73" s="57"/>
      <c r="C73" s="57"/>
      <c r="D73" s="57"/>
      <c r="E73" s="57"/>
      <c r="F73" s="57"/>
      <c r="G73" s="57"/>
      <c r="H73" s="57"/>
      <c r="I73" s="57"/>
      <c r="J73" s="57"/>
      <c r="K73" s="57"/>
      <c r="L73" s="57"/>
    </row>
    <row r="74" spans="2:12" s="20" customFormat="1" ht="28.7" customHeight="1" x14ac:dyDescent="0.2">
      <c r="B74" s="57"/>
      <c r="C74" s="57"/>
      <c r="D74" s="57"/>
      <c r="E74" s="57"/>
      <c r="F74" s="57"/>
      <c r="G74" s="57"/>
      <c r="H74" s="57"/>
      <c r="I74" s="57"/>
      <c r="J74" s="57"/>
      <c r="K74" s="57"/>
      <c r="L74" s="57"/>
    </row>
    <row r="75" spans="2:12" s="20" customFormat="1" ht="147" customHeight="1" x14ac:dyDescent="0.2">
      <c r="B75" s="40" t="s">
        <v>141</v>
      </c>
      <c r="C75" s="40"/>
      <c r="D75" s="40"/>
      <c r="E75" s="40"/>
      <c r="F75" s="40"/>
      <c r="G75" s="40"/>
      <c r="H75" s="40"/>
      <c r="I75" s="40"/>
      <c r="J75" s="40"/>
      <c r="K75" s="40"/>
      <c r="L75" s="40"/>
    </row>
    <row r="76" spans="2:12" s="20" customFormat="1" ht="36.950000000000003" customHeight="1" x14ac:dyDescent="0.2">
      <c r="B76" s="58" t="s">
        <v>142</v>
      </c>
      <c r="C76" s="58"/>
      <c r="D76" s="58"/>
      <c r="E76" s="58"/>
      <c r="F76" s="58"/>
      <c r="G76" s="58"/>
      <c r="H76" s="58"/>
      <c r="I76" s="58"/>
      <c r="J76" s="58"/>
      <c r="K76" s="58"/>
      <c r="L76" s="58"/>
    </row>
    <row r="77" spans="2:12" s="20" customFormat="1" ht="2.65" customHeight="1" x14ac:dyDescent="0.2"/>
    <row r="78" spans="2:12" s="20" customFormat="1" ht="30" customHeight="1" x14ac:dyDescent="0.2">
      <c r="B78" s="109" t="s">
        <v>124</v>
      </c>
      <c r="C78" s="109"/>
      <c r="D78" s="109"/>
      <c r="E78" s="109"/>
      <c r="F78" s="110" t="s">
        <v>125</v>
      </c>
      <c r="G78" s="110"/>
      <c r="H78" s="110"/>
      <c r="I78" s="110"/>
      <c r="J78" s="110"/>
      <c r="K78" s="110"/>
      <c r="L78" s="110"/>
    </row>
    <row r="79" spans="2:12" s="20" customFormat="1" ht="28.7" customHeight="1" x14ac:dyDescent="0.2">
      <c r="B79" s="57"/>
      <c r="C79" s="57"/>
      <c r="D79" s="57"/>
      <c r="E79" s="57"/>
      <c r="F79" s="57"/>
      <c r="G79" s="57"/>
      <c r="H79" s="57"/>
      <c r="I79" s="57"/>
      <c r="J79" s="57"/>
      <c r="K79" s="57"/>
      <c r="L79" s="57"/>
    </row>
    <row r="80" spans="2:12" s="20" customFormat="1" ht="28.7" customHeight="1" x14ac:dyDescent="0.2">
      <c r="B80" s="57"/>
      <c r="C80" s="57"/>
      <c r="D80" s="57"/>
      <c r="E80" s="57"/>
      <c r="F80" s="57"/>
      <c r="G80" s="57"/>
      <c r="H80" s="57"/>
      <c r="I80" s="57"/>
      <c r="J80" s="57"/>
      <c r="K80" s="57"/>
      <c r="L80" s="57"/>
    </row>
    <row r="81" spans="2:12" s="20" customFormat="1" ht="28.7" customHeight="1" x14ac:dyDescent="0.2">
      <c r="B81" s="57"/>
      <c r="C81" s="57"/>
      <c r="D81" s="57"/>
      <c r="E81" s="57"/>
      <c r="F81" s="57"/>
      <c r="G81" s="57"/>
      <c r="H81" s="57"/>
      <c r="I81" s="57"/>
      <c r="J81" s="57"/>
      <c r="K81" s="57"/>
      <c r="L81" s="57"/>
    </row>
    <row r="82" spans="2:12" s="20" customFormat="1" ht="28.7" customHeight="1" x14ac:dyDescent="0.2"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</row>
    <row r="83" spans="2:12" s="20" customFormat="1" ht="125.25" customHeight="1" x14ac:dyDescent="0.2">
      <c r="B83" s="40" t="s">
        <v>143</v>
      </c>
      <c r="C83" s="40"/>
      <c r="D83" s="40"/>
      <c r="E83" s="40"/>
      <c r="F83" s="40"/>
      <c r="G83" s="40"/>
      <c r="H83" s="40"/>
      <c r="I83" s="40"/>
      <c r="J83" s="40"/>
      <c r="K83" s="40"/>
      <c r="L83" s="40"/>
    </row>
    <row r="84" spans="2:12" s="20" customFormat="1" ht="39.75" customHeight="1" x14ac:dyDescent="0.2">
      <c r="B84" s="40" t="s">
        <v>144</v>
      </c>
      <c r="C84" s="40"/>
      <c r="D84" s="40"/>
      <c r="E84" s="40"/>
      <c r="F84" s="40"/>
      <c r="G84" s="40"/>
      <c r="H84" s="40"/>
      <c r="I84" s="40"/>
      <c r="J84" s="40"/>
      <c r="K84" s="40"/>
      <c r="L84" s="40"/>
    </row>
    <row r="85" spans="2:12" s="20" customFormat="1" ht="48.75" customHeight="1" x14ac:dyDescent="0.2">
      <c r="B85" s="56" t="s">
        <v>145</v>
      </c>
      <c r="C85" s="56"/>
      <c r="D85" s="56"/>
      <c r="E85" s="56"/>
      <c r="F85" s="56"/>
      <c r="G85" s="56"/>
      <c r="H85" s="56"/>
      <c r="I85" s="56"/>
      <c r="J85" s="56"/>
      <c r="K85" s="56"/>
      <c r="L85" s="56"/>
    </row>
    <row r="86" spans="2:12" s="20" customFormat="1" ht="39" customHeight="1" x14ac:dyDescent="0.2">
      <c r="B86" s="56" t="s">
        <v>146</v>
      </c>
      <c r="C86" s="56"/>
      <c r="D86" s="56"/>
      <c r="E86" s="56"/>
      <c r="F86" s="56"/>
      <c r="G86" s="56"/>
      <c r="H86" s="56"/>
      <c r="I86" s="56"/>
      <c r="J86" s="56"/>
      <c r="K86" s="56"/>
      <c r="L86" s="56"/>
    </row>
    <row r="87" spans="2:12" s="20" customFormat="1" ht="113.25" customHeight="1" x14ac:dyDescent="0.2">
      <c r="B87" s="40" t="s">
        <v>147</v>
      </c>
      <c r="C87" s="40"/>
      <c r="D87" s="40"/>
      <c r="E87" s="40"/>
      <c r="F87" s="40"/>
      <c r="G87" s="40"/>
      <c r="H87" s="40"/>
      <c r="I87" s="40"/>
      <c r="J87" s="40"/>
      <c r="K87" s="40"/>
      <c r="L87" s="40"/>
    </row>
    <row r="88" spans="2:12" s="20" customFormat="1" ht="2.65" customHeight="1" x14ac:dyDescent="0.2"/>
    <row r="89" spans="2:12" s="20" customFormat="1" ht="84.95" customHeight="1" x14ac:dyDescent="0.2">
      <c r="B89" s="40" t="s">
        <v>148</v>
      </c>
      <c r="C89" s="40"/>
      <c r="D89" s="40"/>
      <c r="E89" s="40"/>
      <c r="F89" s="40"/>
      <c r="G89" s="40"/>
      <c r="H89" s="40"/>
      <c r="I89" s="40"/>
      <c r="J89" s="40"/>
      <c r="K89" s="40"/>
      <c r="L89" s="40"/>
    </row>
    <row r="90" spans="2:12" s="20" customFormat="1" ht="17.649999999999999" customHeight="1" x14ac:dyDescent="0.2">
      <c r="I90" s="39" t="s">
        <v>149</v>
      </c>
      <c r="J90" s="39"/>
    </row>
    <row r="91" spans="2:12" s="20" customFormat="1" ht="112.5" customHeight="1" x14ac:dyDescent="0.2">
      <c r="B91" s="56" t="s">
        <v>150</v>
      </c>
      <c r="C91" s="56"/>
      <c r="D91" s="56"/>
      <c r="E91" s="56"/>
      <c r="F91" s="56"/>
      <c r="G91" s="56"/>
      <c r="H91" s="56"/>
      <c r="I91" s="56"/>
      <c r="J91" s="56"/>
    </row>
    <row r="92" spans="2:12" s="20" customFormat="1" ht="28.7" customHeight="1" x14ac:dyDescent="0.2"/>
  </sheetData>
  <mergeCells count="52">
    <mergeCell ref="B5:E5"/>
    <mergeCell ref="I1:L1"/>
    <mergeCell ref="B2:D2"/>
    <mergeCell ref="B3:E3"/>
    <mergeCell ref="B4:D4"/>
    <mergeCell ref="B6:D6"/>
    <mergeCell ref="B8:D9"/>
    <mergeCell ref="G9:L10"/>
    <mergeCell ref="E11:G11"/>
    <mergeCell ref="B12:I12"/>
    <mergeCell ref="B13:I13"/>
    <mergeCell ref="B15:I15"/>
    <mergeCell ref="B16:I16"/>
    <mergeCell ref="B17:L17"/>
    <mergeCell ref="B18:L18"/>
    <mergeCell ref="B19:K19"/>
    <mergeCell ref="B23:K23"/>
    <mergeCell ref="B27:K27"/>
    <mergeCell ref="B31:K31"/>
    <mergeCell ref="B72:E72"/>
    <mergeCell ref="F72:L72"/>
    <mergeCell ref="B67:E67"/>
    <mergeCell ref="F67:L67"/>
    <mergeCell ref="B68:E68"/>
    <mergeCell ref="F68:L68"/>
    <mergeCell ref="B69:L69"/>
    <mergeCell ref="B70:L70"/>
    <mergeCell ref="B71:L71"/>
    <mergeCell ref="B73:E73"/>
    <mergeCell ref="F73:L73"/>
    <mergeCell ref="B74:E74"/>
    <mergeCell ref="F74:L74"/>
    <mergeCell ref="B75:L75"/>
    <mergeCell ref="B76:L76"/>
    <mergeCell ref="B78:E78"/>
    <mergeCell ref="F78:L78"/>
    <mergeCell ref="B79:E79"/>
    <mergeCell ref="F79:L79"/>
    <mergeCell ref="B80:E80"/>
    <mergeCell ref="F80:L80"/>
    <mergeCell ref="B81:E81"/>
    <mergeCell ref="F81:L81"/>
    <mergeCell ref="B87:L87"/>
    <mergeCell ref="B89:L89"/>
    <mergeCell ref="I90:J90"/>
    <mergeCell ref="B91:J91"/>
    <mergeCell ref="B82:E82"/>
    <mergeCell ref="F82:L82"/>
    <mergeCell ref="B83:L83"/>
    <mergeCell ref="B84:L84"/>
    <mergeCell ref="B85:L85"/>
    <mergeCell ref="B86:L86"/>
  </mergeCells>
  <pageMargins left="0.31496062992125984" right="0.31496062992125984" top="0.35433070866141736" bottom="0.35433070866141736" header="0.31496062992125984" footer="0.31496062992125984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057CAE-0011-482D-B92C-86FB62171445}">
  <dimension ref="B1:L93"/>
  <sheetViews>
    <sheetView topLeftCell="A50" workbookViewId="0">
      <selection activeCell="B65" sqref="B65:B69"/>
    </sheetView>
  </sheetViews>
  <sheetFormatPr defaultRowHeight="11.25" x14ac:dyDescent="0.2"/>
  <cols>
    <col min="1" max="1" width="0.140625" style="4" customWidth="1"/>
    <col min="2" max="2" width="4.28515625" style="4" customWidth="1"/>
    <col min="3" max="3" width="6" style="4" customWidth="1"/>
    <col min="4" max="4" width="10.140625" style="4" customWidth="1"/>
    <col min="5" max="5" width="23.42578125" style="4" customWidth="1"/>
    <col min="6" max="6" width="6.140625" style="4" customWidth="1"/>
    <col min="7" max="7" width="8.140625" style="4" customWidth="1"/>
    <col min="8" max="8" width="9.28515625" style="4" customWidth="1"/>
    <col min="9" max="9" width="9.7109375" style="4" customWidth="1"/>
    <col min="10" max="10" width="5.42578125" style="4" customWidth="1"/>
    <col min="11" max="11" width="7.7109375" style="4" customWidth="1"/>
    <col min="12" max="12" width="9" style="4" customWidth="1"/>
    <col min="13" max="16384" width="9.140625" style="4"/>
  </cols>
  <sheetData>
    <row r="1" spans="2:12" s="20" customFormat="1" ht="17.100000000000001" customHeight="1" x14ac:dyDescent="0.2">
      <c r="I1" s="68" t="s">
        <v>126</v>
      </c>
      <c r="J1" s="68"/>
      <c r="K1" s="68"/>
      <c r="L1" s="68"/>
    </row>
    <row r="2" spans="2:12" s="20" customFormat="1" ht="28.7" customHeight="1" x14ac:dyDescent="0.2">
      <c r="B2" s="40"/>
      <c r="C2" s="40"/>
      <c r="D2" s="40"/>
      <c r="E2" s="40"/>
    </row>
    <row r="3" spans="2:12" s="20" customFormat="1" ht="2.65" customHeight="1" x14ac:dyDescent="0.2">
      <c r="B3" s="73"/>
      <c r="C3" s="73"/>
      <c r="D3" s="73"/>
    </row>
    <row r="4" spans="2:12" s="20" customFormat="1" ht="13.5" customHeight="1" x14ac:dyDescent="0.2">
      <c r="B4" s="40"/>
      <c r="C4" s="40"/>
      <c r="D4" s="40"/>
      <c r="E4" s="40"/>
    </row>
    <row r="5" spans="2:12" s="20" customFormat="1" ht="2.65" customHeight="1" x14ac:dyDescent="0.2">
      <c r="B5" s="73"/>
      <c r="C5" s="73"/>
      <c r="D5" s="73"/>
    </row>
    <row r="6" spans="2:12" s="20" customFormat="1" ht="11.25" customHeight="1" x14ac:dyDescent="0.2">
      <c r="B6" s="40"/>
      <c r="C6" s="40"/>
      <c r="D6" s="40"/>
      <c r="E6" s="40"/>
    </row>
    <row r="7" spans="2:12" s="20" customFormat="1" ht="5.25" customHeight="1" x14ac:dyDescent="0.2">
      <c r="B7" s="73"/>
      <c r="C7" s="73"/>
      <c r="D7" s="73"/>
    </row>
    <row r="8" spans="2:12" s="20" customFormat="1" ht="4.3499999999999996" customHeight="1" x14ac:dyDescent="0.2"/>
    <row r="9" spans="2:12" s="20" customFormat="1" ht="6.95" customHeight="1" x14ac:dyDescent="0.2">
      <c r="B9" s="100" t="s">
        <v>127</v>
      </c>
      <c r="C9" s="100"/>
      <c r="D9" s="100"/>
    </row>
    <row r="10" spans="2:12" s="20" customFormat="1" ht="12.2" customHeight="1" x14ac:dyDescent="0.2">
      <c r="B10" s="100"/>
      <c r="C10" s="100"/>
      <c r="D10" s="100"/>
      <c r="G10" s="58" t="s">
        <v>128</v>
      </c>
      <c r="H10" s="58"/>
      <c r="I10" s="58"/>
      <c r="J10" s="58"/>
      <c r="K10" s="58"/>
      <c r="L10" s="58"/>
    </row>
    <row r="11" spans="2:12" s="20" customFormat="1" ht="7.9" customHeight="1" x14ac:dyDescent="0.2">
      <c r="G11" s="58"/>
      <c r="H11" s="58"/>
      <c r="I11" s="58"/>
      <c r="J11" s="58"/>
      <c r="K11" s="58"/>
      <c r="L11" s="58"/>
    </row>
    <row r="12" spans="2:12" s="20" customFormat="1" ht="24" customHeight="1" x14ac:dyDescent="0.2">
      <c r="E12" s="74" t="s">
        <v>129</v>
      </c>
      <c r="F12" s="74"/>
      <c r="G12" s="74"/>
    </row>
    <row r="13" spans="2:12" s="20" customFormat="1" ht="20.85" customHeight="1" x14ac:dyDescent="0.2">
      <c r="B13" s="82" t="s">
        <v>130</v>
      </c>
      <c r="C13" s="82"/>
      <c r="D13" s="82"/>
      <c r="E13" s="82"/>
      <c r="F13" s="82"/>
      <c r="G13" s="82"/>
      <c r="H13" s="82"/>
      <c r="I13" s="82"/>
    </row>
    <row r="14" spans="2:12" s="20" customFormat="1" ht="20.85" customHeight="1" x14ac:dyDescent="0.2">
      <c r="B14" s="82" t="s">
        <v>131</v>
      </c>
      <c r="C14" s="82"/>
      <c r="D14" s="82"/>
      <c r="E14" s="82"/>
      <c r="F14" s="82"/>
      <c r="G14" s="82"/>
      <c r="H14" s="82"/>
      <c r="I14" s="82"/>
    </row>
    <row r="15" spans="2:12" s="20" customFormat="1" ht="20.85" customHeight="1" x14ac:dyDescent="0.2">
      <c r="B15" s="82" t="s">
        <v>189</v>
      </c>
      <c r="C15" s="82"/>
      <c r="D15" s="82"/>
      <c r="E15" s="82"/>
      <c r="F15" s="82"/>
      <c r="G15" s="82"/>
      <c r="H15" s="82"/>
      <c r="I15" s="82"/>
    </row>
    <row r="16" spans="2:12" s="20" customFormat="1" ht="20.85" customHeight="1" x14ac:dyDescent="0.2">
      <c r="B16" s="82" t="s">
        <v>133</v>
      </c>
      <c r="C16" s="82"/>
      <c r="D16" s="82"/>
      <c r="E16" s="82"/>
      <c r="F16" s="82"/>
      <c r="G16" s="82"/>
      <c r="H16" s="82"/>
      <c r="I16" s="82"/>
    </row>
    <row r="17" spans="2:12" s="20" customFormat="1" ht="25.5" customHeight="1" x14ac:dyDescent="0.2">
      <c r="B17" s="83" t="s">
        <v>211</v>
      </c>
      <c r="C17" s="83"/>
      <c r="D17" s="83"/>
      <c r="E17" s="83"/>
      <c r="F17" s="83"/>
      <c r="G17" s="83"/>
      <c r="H17" s="83"/>
      <c r="I17" s="83"/>
      <c r="J17" s="83"/>
      <c r="K17" s="83"/>
      <c r="L17" s="83"/>
    </row>
    <row r="18" spans="2:12" s="20" customFormat="1" ht="37.5" customHeight="1" x14ac:dyDescent="0.2">
      <c r="B18" s="81" t="str">
        <f xml:space="preserve"> "1.  Za wykonanie przedmiotu zamówienia w tym Pakiecie oferujemy następujące wynagrodzenie brutto: " &amp; TEXT(F71,"#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18" s="56"/>
      <c r="D18" s="56"/>
      <c r="E18" s="56"/>
      <c r="F18" s="56"/>
      <c r="G18" s="56"/>
      <c r="H18" s="56"/>
      <c r="I18" s="56"/>
      <c r="J18" s="56"/>
      <c r="K18" s="56"/>
      <c r="L18" s="56"/>
    </row>
    <row r="19" spans="2:12" s="20" customFormat="1" ht="18.2" customHeight="1" x14ac:dyDescent="0.2">
      <c r="B19" s="49" t="s">
        <v>134</v>
      </c>
      <c r="C19" s="49"/>
      <c r="D19" s="49"/>
      <c r="E19" s="49"/>
      <c r="F19" s="49"/>
      <c r="G19" s="49"/>
      <c r="H19" s="49"/>
      <c r="I19" s="49"/>
      <c r="J19" s="49"/>
      <c r="K19" s="49"/>
      <c r="L19" s="5"/>
    </row>
    <row r="20" spans="2:12" s="20" customFormat="1" ht="45.4" customHeight="1" x14ac:dyDescent="0.2">
      <c r="B20" s="6" t="s">
        <v>0</v>
      </c>
      <c r="C20" s="7" t="s">
        <v>1</v>
      </c>
      <c r="D20" s="6" t="s">
        <v>2</v>
      </c>
      <c r="E20" s="6" t="s">
        <v>3</v>
      </c>
      <c r="F20" s="6" t="s">
        <v>4</v>
      </c>
      <c r="G20" s="6" t="s">
        <v>5</v>
      </c>
      <c r="H20" s="6" t="s">
        <v>6</v>
      </c>
      <c r="I20" s="7" t="s">
        <v>7</v>
      </c>
      <c r="J20" s="6" t="s">
        <v>8</v>
      </c>
      <c r="K20" s="6" t="s">
        <v>9</v>
      </c>
      <c r="L20" s="7" t="s">
        <v>10</v>
      </c>
    </row>
    <row r="21" spans="2:12" s="20" customFormat="1" ht="19.7" customHeight="1" x14ac:dyDescent="0.2">
      <c r="B21" s="8">
        <v>1</v>
      </c>
      <c r="C21" s="9" t="s">
        <v>11</v>
      </c>
      <c r="D21" s="9" t="s">
        <v>12</v>
      </c>
      <c r="E21" s="10" t="s">
        <v>13</v>
      </c>
      <c r="F21" s="9" t="s">
        <v>14</v>
      </c>
      <c r="G21" s="11">
        <v>1493</v>
      </c>
      <c r="H21" s="12">
        <v>0</v>
      </c>
      <c r="I21" s="13">
        <f>ROUND(G21* H21,2)</f>
        <v>0</v>
      </c>
      <c r="J21" s="8">
        <v>8</v>
      </c>
      <c r="K21" s="13">
        <f>ROUND(I21* J21/100,2)</f>
        <v>0</v>
      </c>
      <c r="L21" s="13">
        <f>ROUND(I21+ K21,2)</f>
        <v>0</v>
      </c>
    </row>
    <row r="22" spans="2:12" s="20" customFormat="1" ht="18.2" customHeight="1" x14ac:dyDescent="0.2">
      <c r="B22" s="49" t="s">
        <v>135</v>
      </c>
      <c r="C22" s="49"/>
      <c r="D22" s="49"/>
      <c r="E22" s="49"/>
      <c r="F22" s="49"/>
      <c r="G22" s="49"/>
      <c r="H22" s="49"/>
      <c r="I22" s="49"/>
      <c r="J22" s="49"/>
      <c r="K22" s="49"/>
      <c r="L22" s="5"/>
    </row>
    <row r="23" spans="2:12" s="20" customFormat="1" ht="45.4" customHeight="1" x14ac:dyDescent="0.2">
      <c r="B23" s="6" t="s">
        <v>0</v>
      </c>
      <c r="C23" s="7" t="s">
        <v>1</v>
      </c>
      <c r="D23" s="6" t="s">
        <v>2</v>
      </c>
      <c r="E23" s="6" t="s">
        <v>3</v>
      </c>
      <c r="F23" s="6" t="s">
        <v>4</v>
      </c>
      <c r="G23" s="6" t="s">
        <v>5</v>
      </c>
      <c r="H23" s="6" t="s">
        <v>6</v>
      </c>
      <c r="I23" s="7" t="s">
        <v>7</v>
      </c>
      <c r="J23" s="6" t="s">
        <v>8</v>
      </c>
      <c r="K23" s="6" t="s">
        <v>9</v>
      </c>
      <c r="L23" s="7" t="s">
        <v>10</v>
      </c>
    </row>
    <row r="24" spans="2:12" s="20" customFormat="1" ht="19.7" customHeight="1" x14ac:dyDescent="0.2">
      <c r="B24" s="8">
        <v>2</v>
      </c>
      <c r="C24" s="9" t="s">
        <v>11</v>
      </c>
      <c r="D24" s="9" t="s">
        <v>12</v>
      </c>
      <c r="E24" s="10" t="s">
        <v>13</v>
      </c>
      <c r="F24" s="9" t="s">
        <v>14</v>
      </c>
      <c r="G24" s="11">
        <v>1456</v>
      </c>
      <c r="H24" s="12">
        <v>0</v>
      </c>
      <c r="I24" s="13">
        <f>ROUND(G24* H24,2)</f>
        <v>0</v>
      </c>
      <c r="J24" s="8">
        <v>8</v>
      </c>
      <c r="K24" s="13">
        <f>ROUND(I24* J24/100,2)</f>
        <v>0</v>
      </c>
      <c r="L24" s="13">
        <f>ROUND(I24+ K24,2)</f>
        <v>0</v>
      </c>
    </row>
    <row r="25" spans="2:12" s="20" customFormat="1" ht="18.2" customHeight="1" x14ac:dyDescent="0.2">
      <c r="B25" s="49" t="s">
        <v>136</v>
      </c>
      <c r="C25" s="49"/>
      <c r="D25" s="49"/>
      <c r="E25" s="49"/>
      <c r="F25" s="49"/>
      <c r="G25" s="49"/>
      <c r="H25" s="49"/>
      <c r="I25" s="49"/>
      <c r="J25" s="49"/>
      <c r="K25" s="49"/>
      <c r="L25" s="5"/>
    </row>
    <row r="26" spans="2:12" s="20" customFormat="1" ht="45.4" customHeight="1" x14ac:dyDescent="0.2">
      <c r="B26" s="6" t="s">
        <v>0</v>
      </c>
      <c r="C26" s="7" t="s">
        <v>1</v>
      </c>
      <c r="D26" s="6" t="s">
        <v>2</v>
      </c>
      <c r="E26" s="6" t="s">
        <v>3</v>
      </c>
      <c r="F26" s="6" t="s">
        <v>4</v>
      </c>
      <c r="G26" s="6" t="s">
        <v>5</v>
      </c>
      <c r="H26" s="6" t="s">
        <v>6</v>
      </c>
      <c r="I26" s="7" t="s">
        <v>7</v>
      </c>
      <c r="J26" s="6" t="s">
        <v>8</v>
      </c>
      <c r="K26" s="6" t="s">
        <v>9</v>
      </c>
      <c r="L26" s="7" t="s">
        <v>10</v>
      </c>
    </row>
    <row r="27" spans="2:12" s="20" customFormat="1" ht="19.7" customHeight="1" x14ac:dyDescent="0.2">
      <c r="B27" s="8">
        <v>3</v>
      </c>
      <c r="C27" s="9" t="s">
        <v>15</v>
      </c>
      <c r="D27" s="9" t="s">
        <v>16</v>
      </c>
      <c r="E27" s="10" t="s">
        <v>17</v>
      </c>
      <c r="F27" s="9" t="s">
        <v>14</v>
      </c>
      <c r="G27" s="11">
        <v>286</v>
      </c>
      <c r="H27" s="12">
        <v>0</v>
      </c>
      <c r="I27" s="13">
        <f>ROUND(G27* H27,2)</f>
        <v>0</v>
      </c>
      <c r="J27" s="8">
        <v>8</v>
      </c>
      <c r="K27" s="13">
        <f>ROUND(I27* J27/100,2)</f>
        <v>0</v>
      </c>
      <c r="L27" s="13">
        <f>ROUND(I27+ K27,2)</f>
        <v>0</v>
      </c>
    </row>
    <row r="28" spans="2:12" s="20" customFormat="1" ht="19.7" customHeight="1" x14ac:dyDescent="0.2">
      <c r="B28" s="8">
        <v>4</v>
      </c>
      <c r="C28" s="9" t="s">
        <v>11</v>
      </c>
      <c r="D28" s="9" t="s">
        <v>12</v>
      </c>
      <c r="E28" s="10" t="s">
        <v>13</v>
      </c>
      <c r="F28" s="9" t="s">
        <v>14</v>
      </c>
      <c r="G28" s="11">
        <v>50</v>
      </c>
      <c r="H28" s="12">
        <v>0</v>
      </c>
      <c r="I28" s="13">
        <f>ROUND(G28* H28,2)</f>
        <v>0</v>
      </c>
      <c r="J28" s="8">
        <v>8</v>
      </c>
      <c r="K28" s="13">
        <f>ROUND(I28* J28/100,2)</f>
        <v>0</v>
      </c>
      <c r="L28" s="13">
        <f>ROUND(I28+ K28,2)</f>
        <v>0</v>
      </c>
    </row>
    <row r="29" spans="2:12" s="20" customFormat="1" ht="18.2" customHeight="1" x14ac:dyDescent="0.2">
      <c r="B29" s="49" t="s">
        <v>137</v>
      </c>
      <c r="C29" s="49"/>
      <c r="D29" s="49"/>
      <c r="E29" s="49"/>
      <c r="F29" s="49"/>
      <c r="G29" s="49"/>
      <c r="H29" s="49"/>
      <c r="I29" s="49"/>
      <c r="J29" s="49"/>
      <c r="K29" s="49"/>
      <c r="L29" s="5"/>
    </row>
    <row r="30" spans="2:12" s="20" customFormat="1" ht="45.4" customHeight="1" x14ac:dyDescent="0.2">
      <c r="B30" s="6" t="s">
        <v>0</v>
      </c>
      <c r="C30" s="7" t="s">
        <v>1</v>
      </c>
      <c r="D30" s="6" t="s">
        <v>2</v>
      </c>
      <c r="E30" s="6" t="s">
        <v>3</v>
      </c>
      <c r="F30" s="6" t="s">
        <v>4</v>
      </c>
      <c r="G30" s="6" t="s">
        <v>5</v>
      </c>
      <c r="H30" s="6" t="s">
        <v>6</v>
      </c>
      <c r="I30" s="7" t="s">
        <v>7</v>
      </c>
      <c r="J30" s="6" t="s">
        <v>8</v>
      </c>
      <c r="K30" s="6" t="s">
        <v>9</v>
      </c>
      <c r="L30" s="7" t="s">
        <v>10</v>
      </c>
    </row>
    <row r="31" spans="2:12" s="20" customFormat="1" ht="19.7" customHeight="1" x14ac:dyDescent="0.2">
      <c r="B31" s="8">
        <v>5</v>
      </c>
      <c r="C31" s="9" t="s">
        <v>11</v>
      </c>
      <c r="D31" s="9" t="s">
        <v>12</v>
      </c>
      <c r="E31" s="10" t="s">
        <v>13</v>
      </c>
      <c r="F31" s="9" t="s">
        <v>14</v>
      </c>
      <c r="G31" s="11">
        <v>1315</v>
      </c>
      <c r="H31" s="12">
        <v>0</v>
      </c>
      <c r="I31" s="13">
        <f>ROUND(G31* H31,2)</f>
        <v>0</v>
      </c>
      <c r="J31" s="8">
        <v>8</v>
      </c>
      <c r="K31" s="13">
        <f>ROUND(I31* J31/100,2)</f>
        <v>0</v>
      </c>
      <c r="L31" s="13">
        <f>ROUND(I31+ K31,2)</f>
        <v>0</v>
      </c>
    </row>
    <row r="32" spans="2:12" s="20" customFormat="1" ht="17.25" customHeight="1" x14ac:dyDescent="0.2"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</row>
    <row r="33" spans="2:12" s="20" customFormat="1" ht="45.4" customHeight="1" x14ac:dyDescent="0.2">
      <c r="B33" s="6" t="s">
        <v>0</v>
      </c>
      <c r="C33" s="7" t="s">
        <v>1</v>
      </c>
      <c r="D33" s="6" t="s">
        <v>2</v>
      </c>
      <c r="E33" s="6" t="s">
        <v>3</v>
      </c>
      <c r="F33" s="6" t="s">
        <v>4</v>
      </c>
      <c r="G33" s="6" t="s">
        <v>5</v>
      </c>
      <c r="H33" s="6" t="s">
        <v>6</v>
      </c>
      <c r="I33" s="7" t="s">
        <v>7</v>
      </c>
      <c r="J33" s="6" t="s">
        <v>8</v>
      </c>
      <c r="K33" s="6" t="s">
        <v>9</v>
      </c>
      <c r="L33" s="7" t="s">
        <v>10</v>
      </c>
    </row>
    <row r="34" spans="2:12" s="20" customFormat="1" ht="19.7" customHeight="1" x14ac:dyDescent="0.2">
      <c r="B34" s="8">
        <v>6</v>
      </c>
      <c r="C34" s="9" t="s">
        <v>18</v>
      </c>
      <c r="D34" s="9" t="s">
        <v>19</v>
      </c>
      <c r="E34" s="10" t="s">
        <v>20</v>
      </c>
      <c r="F34" s="9" t="s">
        <v>21</v>
      </c>
      <c r="G34" s="11">
        <v>720</v>
      </c>
      <c r="H34" s="12">
        <v>0</v>
      </c>
      <c r="I34" s="13">
        <f t="shared" ref="I34:I69" si="0">ROUND(G34* H34,2)</f>
        <v>0</v>
      </c>
      <c r="J34" s="8">
        <v>8</v>
      </c>
      <c r="K34" s="13">
        <f t="shared" ref="K34:K69" si="1">ROUND(I34* J34/100,2)</f>
        <v>0</v>
      </c>
      <c r="L34" s="13">
        <f t="shared" ref="L34:L69" si="2">ROUND(I34+ K34,2)</f>
        <v>0</v>
      </c>
    </row>
    <row r="35" spans="2:12" s="20" customFormat="1" ht="62.25" customHeight="1" x14ac:dyDescent="0.2">
      <c r="B35" s="8">
        <v>7</v>
      </c>
      <c r="C35" s="9" t="s">
        <v>25</v>
      </c>
      <c r="D35" s="9" t="s">
        <v>26</v>
      </c>
      <c r="E35" s="10" t="s">
        <v>27</v>
      </c>
      <c r="F35" s="9" t="s">
        <v>28</v>
      </c>
      <c r="G35" s="11">
        <v>2.5499999999999998</v>
      </c>
      <c r="H35" s="12">
        <v>0</v>
      </c>
      <c r="I35" s="13">
        <f t="shared" si="0"/>
        <v>0</v>
      </c>
      <c r="J35" s="8">
        <v>8</v>
      </c>
      <c r="K35" s="13">
        <f t="shared" si="1"/>
        <v>0</v>
      </c>
      <c r="L35" s="13">
        <f t="shared" si="2"/>
        <v>0</v>
      </c>
    </row>
    <row r="36" spans="2:12" s="20" customFormat="1" ht="19.7" customHeight="1" x14ac:dyDescent="0.2">
      <c r="B36" s="8">
        <v>8</v>
      </c>
      <c r="C36" s="9" t="s">
        <v>186</v>
      </c>
      <c r="D36" s="9" t="s">
        <v>187</v>
      </c>
      <c r="E36" s="10" t="s">
        <v>188</v>
      </c>
      <c r="F36" s="9" t="s">
        <v>28</v>
      </c>
      <c r="G36" s="11">
        <v>1.29</v>
      </c>
      <c r="H36" s="12">
        <v>0</v>
      </c>
      <c r="I36" s="13">
        <f t="shared" si="0"/>
        <v>0</v>
      </c>
      <c r="J36" s="8">
        <v>8</v>
      </c>
      <c r="K36" s="13">
        <f t="shared" si="1"/>
        <v>0</v>
      </c>
      <c r="L36" s="13">
        <f t="shared" si="2"/>
        <v>0</v>
      </c>
    </row>
    <row r="37" spans="2:12" s="20" customFormat="1" ht="28.7" customHeight="1" x14ac:dyDescent="0.2">
      <c r="B37" s="8">
        <v>9</v>
      </c>
      <c r="C37" s="9" t="s">
        <v>183</v>
      </c>
      <c r="D37" s="9" t="s">
        <v>184</v>
      </c>
      <c r="E37" s="10" t="s">
        <v>185</v>
      </c>
      <c r="F37" s="9" t="s">
        <v>28</v>
      </c>
      <c r="G37" s="11">
        <v>3.14</v>
      </c>
      <c r="H37" s="12">
        <v>0</v>
      </c>
      <c r="I37" s="13">
        <f t="shared" si="0"/>
        <v>0</v>
      </c>
      <c r="J37" s="8">
        <v>8</v>
      </c>
      <c r="K37" s="13">
        <f t="shared" si="1"/>
        <v>0</v>
      </c>
      <c r="L37" s="13">
        <f t="shared" si="2"/>
        <v>0</v>
      </c>
    </row>
    <row r="38" spans="2:12" s="20" customFormat="1" ht="19.7" customHeight="1" x14ac:dyDescent="0.2">
      <c r="B38" s="8">
        <v>10</v>
      </c>
      <c r="C38" s="9" t="s">
        <v>29</v>
      </c>
      <c r="D38" s="9" t="s">
        <v>30</v>
      </c>
      <c r="E38" s="10" t="s">
        <v>31</v>
      </c>
      <c r="F38" s="9" t="s">
        <v>32</v>
      </c>
      <c r="G38" s="11">
        <v>23.48</v>
      </c>
      <c r="H38" s="12">
        <v>0</v>
      </c>
      <c r="I38" s="13">
        <f t="shared" si="0"/>
        <v>0</v>
      </c>
      <c r="J38" s="8">
        <v>8</v>
      </c>
      <c r="K38" s="13">
        <f t="shared" si="1"/>
        <v>0</v>
      </c>
      <c r="L38" s="13">
        <f t="shared" si="2"/>
        <v>0</v>
      </c>
    </row>
    <row r="39" spans="2:12" s="20" customFormat="1" ht="19.7" customHeight="1" x14ac:dyDescent="0.2">
      <c r="B39" s="8">
        <v>11</v>
      </c>
      <c r="C39" s="9" t="s">
        <v>151</v>
      </c>
      <c r="D39" s="9" t="s">
        <v>152</v>
      </c>
      <c r="E39" s="10" t="s">
        <v>153</v>
      </c>
      <c r="F39" s="9" t="s">
        <v>32</v>
      </c>
      <c r="G39" s="11">
        <v>2.13</v>
      </c>
      <c r="H39" s="12">
        <v>0</v>
      </c>
      <c r="I39" s="13">
        <f t="shared" si="0"/>
        <v>0</v>
      </c>
      <c r="J39" s="8">
        <v>8</v>
      </c>
      <c r="K39" s="13">
        <f t="shared" si="1"/>
        <v>0</v>
      </c>
      <c r="L39" s="13">
        <f t="shared" si="2"/>
        <v>0</v>
      </c>
    </row>
    <row r="40" spans="2:12" s="20" customFormat="1" ht="19.7" customHeight="1" x14ac:dyDescent="0.2">
      <c r="B40" s="8">
        <v>12</v>
      </c>
      <c r="C40" s="9" t="s">
        <v>33</v>
      </c>
      <c r="D40" s="9" t="s">
        <v>34</v>
      </c>
      <c r="E40" s="10" t="s">
        <v>35</v>
      </c>
      <c r="F40" s="9" t="s">
        <v>32</v>
      </c>
      <c r="G40" s="11">
        <v>11.7</v>
      </c>
      <c r="H40" s="12">
        <v>0</v>
      </c>
      <c r="I40" s="13">
        <f t="shared" si="0"/>
        <v>0</v>
      </c>
      <c r="J40" s="8">
        <v>8</v>
      </c>
      <c r="K40" s="13">
        <f t="shared" si="1"/>
        <v>0</v>
      </c>
      <c r="L40" s="13">
        <f t="shared" si="2"/>
        <v>0</v>
      </c>
    </row>
    <row r="41" spans="2:12" s="20" customFormat="1" ht="28.7" customHeight="1" x14ac:dyDescent="0.2">
      <c r="B41" s="8">
        <v>13</v>
      </c>
      <c r="C41" s="9" t="s">
        <v>36</v>
      </c>
      <c r="D41" s="9" t="s">
        <v>37</v>
      </c>
      <c r="E41" s="10" t="s">
        <v>38</v>
      </c>
      <c r="F41" s="9" t="s">
        <v>32</v>
      </c>
      <c r="G41" s="11">
        <v>1.52</v>
      </c>
      <c r="H41" s="12">
        <v>0</v>
      </c>
      <c r="I41" s="13">
        <f t="shared" si="0"/>
        <v>0</v>
      </c>
      <c r="J41" s="8">
        <v>8</v>
      </c>
      <c r="K41" s="13">
        <f t="shared" si="1"/>
        <v>0</v>
      </c>
      <c r="L41" s="13">
        <f t="shared" si="2"/>
        <v>0</v>
      </c>
    </row>
    <row r="42" spans="2:12" s="20" customFormat="1" ht="19.7" customHeight="1" x14ac:dyDescent="0.2">
      <c r="B42" s="8">
        <v>14</v>
      </c>
      <c r="C42" s="9" t="s">
        <v>154</v>
      </c>
      <c r="D42" s="9" t="s">
        <v>155</v>
      </c>
      <c r="E42" s="10" t="s">
        <v>156</v>
      </c>
      <c r="F42" s="9" t="s">
        <v>32</v>
      </c>
      <c r="G42" s="11">
        <v>11.78</v>
      </c>
      <c r="H42" s="12">
        <v>0</v>
      </c>
      <c r="I42" s="13">
        <f t="shared" si="0"/>
        <v>0</v>
      </c>
      <c r="J42" s="8">
        <v>8</v>
      </c>
      <c r="K42" s="13">
        <f t="shared" si="1"/>
        <v>0</v>
      </c>
      <c r="L42" s="13">
        <f t="shared" si="2"/>
        <v>0</v>
      </c>
    </row>
    <row r="43" spans="2:12" s="20" customFormat="1" ht="28.7" customHeight="1" x14ac:dyDescent="0.2">
      <c r="B43" s="8">
        <v>15</v>
      </c>
      <c r="C43" s="9" t="s">
        <v>168</v>
      </c>
      <c r="D43" s="9" t="s">
        <v>169</v>
      </c>
      <c r="E43" s="10" t="s">
        <v>170</v>
      </c>
      <c r="F43" s="9" t="s">
        <v>32</v>
      </c>
      <c r="G43" s="11">
        <v>0.61</v>
      </c>
      <c r="H43" s="12">
        <v>0</v>
      </c>
      <c r="I43" s="13">
        <f t="shared" si="0"/>
        <v>0</v>
      </c>
      <c r="J43" s="8">
        <v>8</v>
      </c>
      <c r="K43" s="13">
        <f t="shared" si="1"/>
        <v>0</v>
      </c>
      <c r="L43" s="13">
        <f t="shared" si="2"/>
        <v>0</v>
      </c>
    </row>
    <row r="44" spans="2:12" s="20" customFormat="1" ht="19.7" customHeight="1" x14ac:dyDescent="0.2">
      <c r="B44" s="8">
        <v>16</v>
      </c>
      <c r="C44" s="9" t="s">
        <v>39</v>
      </c>
      <c r="D44" s="9" t="s">
        <v>40</v>
      </c>
      <c r="E44" s="10" t="s">
        <v>41</v>
      </c>
      <c r="F44" s="9" t="s">
        <v>32</v>
      </c>
      <c r="G44" s="11">
        <v>25.61</v>
      </c>
      <c r="H44" s="12">
        <v>0</v>
      </c>
      <c r="I44" s="13">
        <f t="shared" si="0"/>
        <v>0</v>
      </c>
      <c r="J44" s="8">
        <v>23</v>
      </c>
      <c r="K44" s="13">
        <f t="shared" si="1"/>
        <v>0</v>
      </c>
      <c r="L44" s="13">
        <f t="shared" si="2"/>
        <v>0</v>
      </c>
    </row>
    <row r="45" spans="2:12" s="20" customFormat="1" ht="28.7" customHeight="1" x14ac:dyDescent="0.2">
      <c r="B45" s="8">
        <v>17</v>
      </c>
      <c r="C45" s="9" t="s">
        <v>45</v>
      </c>
      <c r="D45" s="9" t="s">
        <v>46</v>
      </c>
      <c r="E45" s="10" t="s">
        <v>47</v>
      </c>
      <c r="F45" s="9" t="s">
        <v>28</v>
      </c>
      <c r="G45" s="11">
        <v>17.79</v>
      </c>
      <c r="H45" s="12">
        <v>0</v>
      </c>
      <c r="I45" s="13">
        <f t="shared" si="0"/>
        <v>0</v>
      </c>
      <c r="J45" s="8">
        <v>8</v>
      </c>
      <c r="K45" s="13">
        <f t="shared" si="1"/>
        <v>0</v>
      </c>
      <c r="L45" s="13">
        <f t="shared" si="2"/>
        <v>0</v>
      </c>
    </row>
    <row r="46" spans="2:12" s="20" customFormat="1" ht="19.7" customHeight="1" x14ac:dyDescent="0.2">
      <c r="B46" s="8">
        <v>18</v>
      </c>
      <c r="C46" s="9" t="s">
        <v>51</v>
      </c>
      <c r="D46" s="9" t="s">
        <v>52</v>
      </c>
      <c r="E46" s="10" t="s">
        <v>53</v>
      </c>
      <c r="F46" s="9" t="s">
        <v>28</v>
      </c>
      <c r="G46" s="11">
        <v>8.1300000000000008</v>
      </c>
      <c r="H46" s="12">
        <v>0</v>
      </c>
      <c r="I46" s="13">
        <f t="shared" si="0"/>
        <v>0</v>
      </c>
      <c r="J46" s="8">
        <v>8</v>
      </c>
      <c r="K46" s="13">
        <f t="shared" si="1"/>
        <v>0</v>
      </c>
      <c r="L46" s="13">
        <f t="shared" si="2"/>
        <v>0</v>
      </c>
    </row>
    <row r="47" spans="2:12" s="20" customFormat="1" ht="19.7" customHeight="1" x14ac:dyDescent="0.2">
      <c r="B47" s="8">
        <v>19</v>
      </c>
      <c r="C47" s="9" t="s">
        <v>54</v>
      </c>
      <c r="D47" s="9" t="s">
        <v>55</v>
      </c>
      <c r="E47" s="10" t="s">
        <v>56</v>
      </c>
      <c r="F47" s="9" t="s">
        <v>28</v>
      </c>
      <c r="G47" s="11">
        <v>45.58</v>
      </c>
      <c r="H47" s="12">
        <v>0</v>
      </c>
      <c r="I47" s="13">
        <f t="shared" si="0"/>
        <v>0</v>
      </c>
      <c r="J47" s="8">
        <v>8</v>
      </c>
      <c r="K47" s="13">
        <f t="shared" si="1"/>
        <v>0</v>
      </c>
      <c r="L47" s="13">
        <f t="shared" si="2"/>
        <v>0</v>
      </c>
    </row>
    <row r="48" spans="2:12" s="20" customFormat="1" ht="28.7" customHeight="1" x14ac:dyDescent="0.2">
      <c r="B48" s="8">
        <v>20</v>
      </c>
      <c r="C48" s="9" t="s">
        <v>57</v>
      </c>
      <c r="D48" s="9" t="s">
        <v>58</v>
      </c>
      <c r="E48" s="10" t="s">
        <v>59</v>
      </c>
      <c r="F48" s="9" t="s">
        <v>28</v>
      </c>
      <c r="G48" s="11">
        <v>18.34</v>
      </c>
      <c r="H48" s="12">
        <v>0</v>
      </c>
      <c r="I48" s="13">
        <f t="shared" si="0"/>
        <v>0</v>
      </c>
      <c r="J48" s="8">
        <v>8</v>
      </c>
      <c r="K48" s="13">
        <f t="shared" si="1"/>
        <v>0</v>
      </c>
      <c r="L48" s="13">
        <f t="shared" si="2"/>
        <v>0</v>
      </c>
    </row>
    <row r="49" spans="2:12" s="20" customFormat="1" ht="19.7" customHeight="1" x14ac:dyDescent="0.2">
      <c r="B49" s="8">
        <v>21</v>
      </c>
      <c r="C49" s="9" t="s">
        <v>171</v>
      </c>
      <c r="D49" s="9" t="s">
        <v>172</v>
      </c>
      <c r="E49" s="10" t="s">
        <v>173</v>
      </c>
      <c r="F49" s="9" t="s">
        <v>32</v>
      </c>
      <c r="G49" s="11">
        <v>1.05</v>
      </c>
      <c r="H49" s="12">
        <v>0</v>
      </c>
      <c r="I49" s="13">
        <f t="shared" si="0"/>
        <v>0</v>
      </c>
      <c r="J49" s="8">
        <v>8</v>
      </c>
      <c r="K49" s="13">
        <f t="shared" si="1"/>
        <v>0</v>
      </c>
      <c r="L49" s="13">
        <f t="shared" si="2"/>
        <v>0</v>
      </c>
    </row>
    <row r="50" spans="2:12" s="20" customFormat="1" ht="19.7" customHeight="1" x14ac:dyDescent="0.2">
      <c r="B50" s="8">
        <v>22</v>
      </c>
      <c r="C50" s="9" t="s">
        <v>63</v>
      </c>
      <c r="D50" s="9" t="s">
        <v>64</v>
      </c>
      <c r="E50" s="10" t="s">
        <v>65</v>
      </c>
      <c r="F50" s="9" t="s">
        <v>66</v>
      </c>
      <c r="G50" s="11">
        <v>18</v>
      </c>
      <c r="H50" s="12">
        <v>0</v>
      </c>
      <c r="I50" s="13">
        <f t="shared" si="0"/>
        <v>0</v>
      </c>
      <c r="J50" s="8">
        <v>8</v>
      </c>
      <c r="K50" s="13">
        <f t="shared" si="1"/>
        <v>0</v>
      </c>
      <c r="L50" s="13">
        <f t="shared" si="2"/>
        <v>0</v>
      </c>
    </row>
    <row r="51" spans="2:12" s="20" customFormat="1" ht="19.7" customHeight="1" x14ac:dyDescent="0.2">
      <c r="B51" s="8">
        <v>23</v>
      </c>
      <c r="C51" s="9" t="s">
        <v>67</v>
      </c>
      <c r="D51" s="9" t="s">
        <v>68</v>
      </c>
      <c r="E51" s="10" t="s">
        <v>69</v>
      </c>
      <c r="F51" s="9" t="s">
        <v>14</v>
      </c>
      <c r="G51" s="11">
        <v>12</v>
      </c>
      <c r="H51" s="12">
        <v>0</v>
      </c>
      <c r="I51" s="13">
        <f t="shared" si="0"/>
        <v>0</v>
      </c>
      <c r="J51" s="8">
        <v>8</v>
      </c>
      <c r="K51" s="13">
        <f t="shared" si="1"/>
        <v>0</v>
      </c>
      <c r="L51" s="13">
        <f t="shared" si="2"/>
        <v>0</v>
      </c>
    </row>
    <row r="52" spans="2:12" s="20" customFormat="1" ht="28.7" customHeight="1" x14ac:dyDescent="0.2">
      <c r="B52" s="8">
        <v>24</v>
      </c>
      <c r="C52" s="9" t="s">
        <v>70</v>
      </c>
      <c r="D52" s="9" t="s">
        <v>71</v>
      </c>
      <c r="E52" s="10" t="s">
        <v>72</v>
      </c>
      <c r="F52" s="9" t="s">
        <v>66</v>
      </c>
      <c r="G52" s="11">
        <v>40</v>
      </c>
      <c r="H52" s="12">
        <v>0</v>
      </c>
      <c r="I52" s="13">
        <f t="shared" si="0"/>
        <v>0</v>
      </c>
      <c r="J52" s="8">
        <v>8</v>
      </c>
      <c r="K52" s="13">
        <f t="shared" si="1"/>
        <v>0</v>
      </c>
      <c r="L52" s="13">
        <f t="shared" si="2"/>
        <v>0</v>
      </c>
    </row>
    <row r="53" spans="2:12" s="20" customFormat="1" ht="19.7" customHeight="1" x14ac:dyDescent="0.2">
      <c r="B53" s="8">
        <v>25</v>
      </c>
      <c r="C53" s="9" t="s">
        <v>73</v>
      </c>
      <c r="D53" s="9" t="s">
        <v>74</v>
      </c>
      <c r="E53" s="10" t="s">
        <v>75</v>
      </c>
      <c r="F53" s="9" t="s">
        <v>66</v>
      </c>
      <c r="G53" s="11">
        <v>160</v>
      </c>
      <c r="H53" s="12">
        <v>0</v>
      </c>
      <c r="I53" s="13">
        <f t="shared" si="0"/>
        <v>0</v>
      </c>
      <c r="J53" s="8">
        <v>8</v>
      </c>
      <c r="K53" s="13">
        <f t="shared" si="1"/>
        <v>0</v>
      </c>
      <c r="L53" s="13">
        <f t="shared" si="2"/>
        <v>0</v>
      </c>
    </row>
    <row r="54" spans="2:12" s="20" customFormat="1" ht="28.7" customHeight="1" x14ac:dyDescent="0.2">
      <c r="B54" s="8">
        <v>26</v>
      </c>
      <c r="C54" s="9" t="s">
        <v>76</v>
      </c>
      <c r="D54" s="9" t="s">
        <v>77</v>
      </c>
      <c r="E54" s="10" t="s">
        <v>78</v>
      </c>
      <c r="F54" s="9" t="s">
        <v>79</v>
      </c>
      <c r="G54" s="11">
        <v>0.85</v>
      </c>
      <c r="H54" s="12">
        <v>0</v>
      </c>
      <c r="I54" s="13">
        <f t="shared" si="0"/>
        <v>0</v>
      </c>
      <c r="J54" s="8">
        <v>23</v>
      </c>
      <c r="K54" s="13">
        <f t="shared" si="1"/>
        <v>0</v>
      </c>
      <c r="L54" s="13">
        <f t="shared" si="2"/>
        <v>0</v>
      </c>
    </row>
    <row r="55" spans="2:12" s="20" customFormat="1" ht="19.7" customHeight="1" x14ac:dyDescent="0.2">
      <c r="B55" s="8">
        <v>27</v>
      </c>
      <c r="C55" s="9" t="s">
        <v>80</v>
      </c>
      <c r="D55" s="9" t="s">
        <v>81</v>
      </c>
      <c r="E55" s="10" t="s">
        <v>82</v>
      </c>
      <c r="F55" s="9" t="s">
        <v>66</v>
      </c>
      <c r="G55" s="11">
        <v>245</v>
      </c>
      <c r="H55" s="12">
        <v>0</v>
      </c>
      <c r="I55" s="13">
        <f t="shared" si="0"/>
        <v>0</v>
      </c>
      <c r="J55" s="8">
        <v>23</v>
      </c>
      <c r="K55" s="13">
        <f t="shared" si="1"/>
        <v>0</v>
      </c>
      <c r="L55" s="13">
        <f t="shared" si="2"/>
        <v>0</v>
      </c>
    </row>
    <row r="56" spans="2:12" s="20" customFormat="1" ht="19.7" customHeight="1" x14ac:dyDescent="0.2">
      <c r="B56" s="8">
        <v>28</v>
      </c>
      <c r="C56" s="9" t="s">
        <v>86</v>
      </c>
      <c r="D56" s="9" t="s">
        <v>87</v>
      </c>
      <c r="E56" s="10" t="s">
        <v>88</v>
      </c>
      <c r="F56" s="9" t="s">
        <v>89</v>
      </c>
      <c r="G56" s="11">
        <v>50</v>
      </c>
      <c r="H56" s="12">
        <v>0</v>
      </c>
      <c r="I56" s="13">
        <f t="shared" si="0"/>
        <v>0</v>
      </c>
      <c r="J56" s="8">
        <v>23</v>
      </c>
      <c r="K56" s="13">
        <f t="shared" si="1"/>
        <v>0</v>
      </c>
      <c r="L56" s="13">
        <f t="shared" si="2"/>
        <v>0</v>
      </c>
    </row>
    <row r="57" spans="2:12" s="20" customFormat="1" ht="19.7" customHeight="1" x14ac:dyDescent="0.2">
      <c r="B57" s="8">
        <v>29</v>
      </c>
      <c r="C57" s="9" t="s">
        <v>90</v>
      </c>
      <c r="D57" s="9" t="s">
        <v>91</v>
      </c>
      <c r="E57" s="10" t="s">
        <v>92</v>
      </c>
      <c r="F57" s="9" t="s">
        <v>93</v>
      </c>
      <c r="G57" s="11">
        <v>500</v>
      </c>
      <c r="H57" s="12">
        <v>0</v>
      </c>
      <c r="I57" s="13">
        <f t="shared" si="0"/>
        <v>0</v>
      </c>
      <c r="J57" s="8">
        <v>8</v>
      </c>
      <c r="K57" s="13">
        <f t="shared" si="1"/>
        <v>0</v>
      </c>
      <c r="L57" s="13">
        <f t="shared" si="2"/>
        <v>0</v>
      </c>
    </row>
    <row r="58" spans="2:12" s="20" customFormat="1" ht="28.7" customHeight="1" x14ac:dyDescent="0.2">
      <c r="B58" s="8">
        <v>30</v>
      </c>
      <c r="C58" s="9" t="s">
        <v>94</v>
      </c>
      <c r="D58" s="9" t="s">
        <v>95</v>
      </c>
      <c r="E58" s="10" t="s">
        <v>96</v>
      </c>
      <c r="F58" s="9" t="s">
        <v>93</v>
      </c>
      <c r="G58" s="11">
        <v>820</v>
      </c>
      <c r="H58" s="12">
        <v>0</v>
      </c>
      <c r="I58" s="13">
        <f t="shared" si="0"/>
        <v>0</v>
      </c>
      <c r="J58" s="8">
        <v>8</v>
      </c>
      <c r="K58" s="13">
        <f t="shared" si="1"/>
        <v>0</v>
      </c>
      <c r="L58" s="13">
        <f t="shared" si="2"/>
        <v>0</v>
      </c>
    </row>
    <row r="59" spans="2:12" s="20" customFormat="1" ht="28.7" customHeight="1" x14ac:dyDescent="0.2">
      <c r="B59" s="8">
        <v>31</v>
      </c>
      <c r="C59" s="9" t="s">
        <v>97</v>
      </c>
      <c r="D59" s="9" t="s">
        <v>98</v>
      </c>
      <c r="E59" s="10" t="s">
        <v>99</v>
      </c>
      <c r="F59" s="9" t="s">
        <v>14</v>
      </c>
      <c r="G59" s="11">
        <v>12</v>
      </c>
      <c r="H59" s="12">
        <v>0</v>
      </c>
      <c r="I59" s="13">
        <f t="shared" si="0"/>
        <v>0</v>
      </c>
      <c r="J59" s="8">
        <v>8</v>
      </c>
      <c r="K59" s="13">
        <f t="shared" si="1"/>
        <v>0</v>
      </c>
      <c r="L59" s="13">
        <f t="shared" si="2"/>
        <v>0</v>
      </c>
    </row>
    <row r="60" spans="2:12" s="20" customFormat="1" ht="28.7" customHeight="1" x14ac:dyDescent="0.2">
      <c r="B60" s="8">
        <v>32</v>
      </c>
      <c r="C60" s="9" t="s">
        <v>157</v>
      </c>
      <c r="D60" s="9" t="s">
        <v>158</v>
      </c>
      <c r="E60" s="10" t="s">
        <v>159</v>
      </c>
      <c r="F60" s="9" t="s">
        <v>66</v>
      </c>
      <c r="G60" s="11">
        <v>15</v>
      </c>
      <c r="H60" s="12">
        <v>0</v>
      </c>
      <c r="I60" s="13">
        <f t="shared" si="0"/>
        <v>0</v>
      </c>
      <c r="J60" s="8">
        <v>8</v>
      </c>
      <c r="K60" s="13">
        <f t="shared" si="1"/>
        <v>0</v>
      </c>
      <c r="L60" s="13">
        <f t="shared" si="2"/>
        <v>0</v>
      </c>
    </row>
    <row r="61" spans="2:12" s="20" customFormat="1" ht="19.7" customHeight="1" x14ac:dyDescent="0.2">
      <c r="B61" s="8">
        <v>33</v>
      </c>
      <c r="C61" s="9" t="s">
        <v>100</v>
      </c>
      <c r="D61" s="9" t="s">
        <v>101</v>
      </c>
      <c r="E61" s="10" t="s">
        <v>102</v>
      </c>
      <c r="F61" s="9" t="s">
        <v>66</v>
      </c>
      <c r="G61" s="11">
        <v>19</v>
      </c>
      <c r="H61" s="12">
        <v>0</v>
      </c>
      <c r="I61" s="13">
        <f t="shared" si="0"/>
        <v>0</v>
      </c>
      <c r="J61" s="8">
        <v>8</v>
      </c>
      <c r="K61" s="13">
        <f t="shared" si="1"/>
        <v>0</v>
      </c>
      <c r="L61" s="13">
        <f t="shared" si="2"/>
        <v>0</v>
      </c>
    </row>
    <row r="62" spans="2:12" s="20" customFormat="1" ht="28.7" customHeight="1" x14ac:dyDescent="0.2">
      <c r="B62" s="8">
        <v>34</v>
      </c>
      <c r="C62" s="9" t="s">
        <v>103</v>
      </c>
      <c r="D62" s="9" t="s">
        <v>104</v>
      </c>
      <c r="E62" s="10" t="s">
        <v>105</v>
      </c>
      <c r="F62" s="9" t="s">
        <v>66</v>
      </c>
      <c r="G62" s="11">
        <v>500</v>
      </c>
      <c r="H62" s="12">
        <v>0</v>
      </c>
      <c r="I62" s="13">
        <f t="shared" si="0"/>
        <v>0</v>
      </c>
      <c r="J62" s="8">
        <v>8</v>
      </c>
      <c r="K62" s="13">
        <f t="shared" si="1"/>
        <v>0</v>
      </c>
      <c r="L62" s="13">
        <f t="shared" si="2"/>
        <v>0</v>
      </c>
    </row>
    <row r="63" spans="2:12" s="20" customFormat="1" ht="19.7" customHeight="1" x14ac:dyDescent="0.2">
      <c r="B63" s="8">
        <v>35</v>
      </c>
      <c r="C63" s="9" t="s">
        <v>106</v>
      </c>
      <c r="D63" s="9" t="s">
        <v>107</v>
      </c>
      <c r="E63" s="10" t="s">
        <v>108</v>
      </c>
      <c r="F63" s="9" t="s">
        <v>28</v>
      </c>
      <c r="G63" s="11">
        <v>0.3</v>
      </c>
      <c r="H63" s="12">
        <v>0</v>
      </c>
      <c r="I63" s="13">
        <f t="shared" si="0"/>
        <v>0</v>
      </c>
      <c r="J63" s="8">
        <v>8</v>
      </c>
      <c r="K63" s="13">
        <f t="shared" si="1"/>
        <v>0</v>
      </c>
      <c r="L63" s="13">
        <f t="shared" si="2"/>
        <v>0</v>
      </c>
    </row>
    <row r="64" spans="2:12" s="20" customFormat="1" ht="28.7" customHeight="1" x14ac:dyDescent="0.2">
      <c r="B64" s="8">
        <v>36</v>
      </c>
      <c r="C64" s="9" t="s">
        <v>109</v>
      </c>
      <c r="D64" s="9" t="s">
        <v>110</v>
      </c>
      <c r="E64" s="10" t="s">
        <v>111</v>
      </c>
      <c r="F64" s="9" t="s">
        <v>89</v>
      </c>
      <c r="G64" s="11">
        <v>10</v>
      </c>
      <c r="H64" s="12">
        <v>0</v>
      </c>
      <c r="I64" s="13">
        <f t="shared" si="0"/>
        <v>0</v>
      </c>
      <c r="J64" s="8">
        <v>8</v>
      </c>
      <c r="K64" s="13">
        <f t="shared" si="1"/>
        <v>0</v>
      </c>
      <c r="L64" s="13">
        <f t="shared" si="2"/>
        <v>0</v>
      </c>
    </row>
    <row r="65" spans="2:12" s="20" customFormat="1" ht="19.7" customHeight="1" x14ac:dyDescent="0.2">
      <c r="B65" s="8">
        <v>37</v>
      </c>
      <c r="C65" s="9" t="s">
        <v>112</v>
      </c>
      <c r="D65" s="9" t="s">
        <v>113</v>
      </c>
      <c r="E65" s="10" t="s">
        <v>114</v>
      </c>
      <c r="F65" s="9" t="s">
        <v>89</v>
      </c>
      <c r="G65" s="11">
        <v>240.6</v>
      </c>
      <c r="H65" s="12">
        <v>0</v>
      </c>
      <c r="I65" s="13">
        <f t="shared" si="0"/>
        <v>0</v>
      </c>
      <c r="J65" s="8">
        <v>8</v>
      </c>
      <c r="K65" s="13">
        <f t="shared" si="1"/>
        <v>0</v>
      </c>
      <c r="L65" s="13">
        <f t="shared" si="2"/>
        <v>0</v>
      </c>
    </row>
    <row r="66" spans="2:12" s="20" customFormat="1" ht="19.7" customHeight="1" x14ac:dyDescent="0.2">
      <c r="B66" s="8">
        <v>38</v>
      </c>
      <c r="C66" s="9" t="s">
        <v>174</v>
      </c>
      <c r="D66" s="9" t="s">
        <v>175</v>
      </c>
      <c r="E66" s="10" t="s">
        <v>176</v>
      </c>
      <c r="F66" s="9" t="s">
        <v>89</v>
      </c>
      <c r="G66" s="11">
        <v>6</v>
      </c>
      <c r="H66" s="12">
        <v>0</v>
      </c>
      <c r="I66" s="13">
        <f t="shared" si="0"/>
        <v>0</v>
      </c>
      <c r="J66" s="8">
        <v>8</v>
      </c>
      <c r="K66" s="13">
        <f t="shared" si="1"/>
        <v>0</v>
      </c>
      <c r="L66" s="13">
        <f t="shared" si="2"/>
        <v>0</v>
      </c>
    </row>
    <row r="67" spans="2:12" s="20" customFormat="1" ht="19.7" customHeight="1" x14ac:dyDescent="0.2">
      <c r="B67" s="8">
        <v>39</v>
      </c>
      <c r="C67" s="9" t="s">
        <v>177</v>
      </c>
      <c r="D67" s="9" t="s">
        <v>178</v>
      </c>
      <c r="E67" s="10" t="s">
        <v>179</v>
      </c>
      <c r="F67" s="9" t="s">
        <v>89</v>
      </c>
      <c r="G67" s="11">
        <v>1</v>
      </c>
      <c r="H67" s="12">
        <v>0</v>
      </c>
      <c r="I67" s="13">
        <f t="shared" si="0"/>
        <v>0</v>
      </c>
      <c r="J67" s="8">
        <v>23</v>
      </c>
      <c r="K67" s="13">
        <f t="shared" si="1"/>
        <v>0</v>
      </c>
      <c r="L67" s="13">
        <f t="shared" si="2"/>
        <v>0</v>
      </c>
    </row>
    <row r="68" spans="2:12" s="20" customFormat="1" ht="19.7" customHeight="1" x14ac:dyDescent="0.2">
      <c r="B68" s="8">
        <v>40</v>
      </c>
      <c r="C68" s="9" t="s">
        <v>115</v>
      </c>
      <c r="D68" s="9" t="s">
        <v>116</v>
      </c>
      <c r="E68" s="10" t="s">
        <v>117</v>
      </c>
      <c r="F68" s="9" t="s">
        <v>89</v>
      </c>
      <c r="G68" s="11">
        <v>6</v>
      </c>
      <c r="H68" s="12">
        <v>0</v>
      </c>
      <c r="I68" s="13">
        <f t="shared" si="0"/>
        <v>0</v>
      </c>
      <c r="J68" s="8">
        <v>8</v>
      </c>
      <c r="K68" s="13">
        <f t="shared" si="1"/>
        <v>0</v>
      </c>
      <c r="L68" s="13">
        <f t="shared" si="2"/>
        <v>0</v>
      </c>
    </row>
    <row r="69" spans="2:12" s="20" customFormat="1" ht="19.7" customHeight="1" x14ac:dyDescent="0.2">
      <c r="B69" s="8">
        <v>41</v>
      </c>
      <c r="C69" s="9" t="s">
        <v>118</v>
      </c>
      <c r="D69" s="9" t="s">
        <v>119</v>
      </c>
      <c r="E69" s="10" t="s">
        <v>117</v>
      </c>
      <c r="F69" s="9" t="s">
        <v>89</v>
      </c>
      <c r="G69" s="11">
        <v>239.75</v>
      </c>
      <c r="H69" s="12">
        <v>0</v>
      </c>
      <c r="I69" s="13">
        <f t="shared" si="0"/>
        <v>0</v>
      </c>
      <c r="J69" s="8">
        <v>23</v>
      </c>
      <c r="K69" s="13">
        <f t="shared" si="1"/>
        <v>0</v>
      </c>
      <c r="L69" s="13">
        <f t="shared" si="2"/>
        <v>0</v>
      </c>
    </row>
    <row r="70" spans="2:12" s="20" customFormat="1" ht="21.4" customHeight="1" x14ac:dyDescent="0.2">
      <c r="B70" s="44" t="s">
        <v>120</v>
      </c>
      <c r="C70" s="44"/>
      <c r="D70" s="44"/>
      <c r="E70" s="44"/>
      <c r="F70" s="45">
        <f>ROUND(I21+I24+I27+I28+I31+I34+I35+I36+I37+I38+I39+I40+I41+I42+I43+I44+I45+I46+I47+I48+I49+I50+I51+I52+I53+I54+I55+I56+I57+I58+I59+I60+I61+I62+I63+I64+I65+I67+I68+I69,2)</f>
        <v>0</v>
      </c>
      <c r="G70" s="46"/>
      <c r="H70" s="46"/>
      <c r="I70" s="46"/>
      <c r="J70" s="46"/>
      <c r="K70" s="46"/>
      <c r="L70" s="46"/>
    </row>
    <row r="71" spans="2:12" s="20" customFormat="1" ht="21.4" customHeight="1" x14ac:dyDescent="0.2">
      <c r="B71" s="44" t="s">
        <v>121</v>
      </c>
      <c r="C71" s="44"/>
      <c r="D71" s="44"/>
      <c r="E71" s="44"/>
      <c r="F71" s="47">
        <f>ROUND(L21+L24+L27+L28+L31+L34+L35+L36+L37+L38+L39+L40+L41+L42+L43+L44+L45+L46+L47+L48+L49+L50+L51+L52+L53+L54+L55+L56+L57+L58+L59+L60+L61+L62+L63+L64+L65+L67+L68+L69,2)</f>
        <v>0</v>
      </c>
      <c r="G71" s="48"/>
      <c r="H71" s="48"/>
      <c r="I71" s="48"/>
      <c r="J71" s="48"/>
      <c r="K71" s="48"/>
      <c r="L71" s="48"/>
    </row>
    <row r="72" spans="2:12" s="20" customFormat="1" ht="57" customHeight="1" x14ac:dyDescent="0.2">
      <c r="B72" s="40" t="s">
        <v>138</v>
      </c>
      <c r="C72" s="40"/>
      <c r="D72" s="40"/>
      <c r="E72" s="40"/>
      <c r="F72" s="40"/>
      <c r="G72" s="40"/>
      <c r="H72" s="40"/>
      <c r="I72" s="40"/>
      <c r="J72" s="40"/>
      <c r="K72" s="40"/>
      <c r="L72" s="40"/>
    </row>
    <row r="73" spans="2:12" s="20" customFormat="1" ht="89.25" customHeight="1" x14ac:dyDescent="0.2">
      <c r="B73" s="40" t="s">
        <v>139</v>
      </c>
      <c r="C73" s="40"/>
      <c r="D73" s="40"/>
      <c r="E73" s="40"/>
      <c r="F73" s="40"/>
      <c r="G73" s="40"/>
      <c r="H73" s="40"/>
      <c r="I73" s="40"/>
      <c r="J73" s="40"/>
      <c r="K73" s="40"/>
      <c r="L73" s="40"/>
    </row>
    <row r="74" spans="2:12" s="20" customFormat="1" ht="75.75" customHeight="1" x14ac:dyDescent="0.2">
      <c r="B74" s="56" t="s">
        <v>140</v>
      </c>
      <c r="C74" s="56"/>
      <c r="D74" s="56"/>
      <c r="E74" s="56"/>
      <c r="F74" s="56"/>
      <c r="G74" s="56"/>
      <c r="H74" s="56"/>
      <c r="I74" s="56"/>
      <c r="J74" s="56"/>
      <c r="K74" s="56"/>
      <c r="L74" s="56"/>
    </row>
    <row r="75" spans="2:12" s="20" customFormat="1" ht="37.9" customHeight="1" x14ac:dyDescent="0.2">
      <c r="B75" s="65" t="s">
        <v>122</v>
      </c>
      <c r="C75" s="65"/>
      <c r="D75" s="65"/>
      <c r="E75" s="65"/>
      <c r="F75" s="66" t="s">
        <v>123</v>
      </c>
      <c r="G75" s="66"/>
      <c r="H75" s="66"/>
      <c r="I75" s="66"/>
      <c r="J75" s="66"/>
      <c r="K75" s="66"/>
      <c r="L75" s="66"/>
    </row>
    <row r="76" spans="2:12" s="20" customFormat="1" ht="28.7" customHeight="1" x14ac:dyDescent="0.2">
      <c r="B76" s="57"/>
      <c r="C76" s="57"/>
      <c r="D76" s="57"/>
      <c r="E76" s="57"/>
      <c r="F76" s="57"/>
      <c r="G76" s="57"/>
      <c r="H76" s="57"/>
      <c r="I76" s="57"/>
      <c r="J76" s="57"/>
      <c r="K76" s="57"/>
      <c r="L76" s="57"/>
    </row>
    <row r="77" spans="2:12" s="20" customFormat="1" ht="28.7" customHeight="1" x14ac:dyDescent="0.2">
      <c r="B77" s="57"/>
      <c r="C77" s="57"/>
      <c r="D77" s="57"/>
      <c r="E77" s="57"/>
      <c r="F77" s="57"/>
      <c r="G77" s="57"/>
      <c r="H77" s="57"/>
      <c r="I77" s="57"/>
      <c r="J77" s="57"/>
      <c r="K77" s="57"/>
      <c r="L77" s="57"/>
    </row>
    <row r="78" spans="2:12" s="20" customFormat="1" ht="141.75" customHeight="1" x14ac:dyDescent="0.2">
      <c r="B78" s="40" t="s">
        <v>141</v>
      </c>
      <c r="C78" s="40"/>
      <c r="D78" s="40"/>
      <c r="E78" s="40"/>
      <c r="F78" s="40"/>
      <c r="G78" s="40"/>
      <c r="H78" s="40"/>
      <c r="I78" s="40"/>
      <c r="J78" s="40"/>
      <c r="K78" s="40"/>
      <c r="L78" s="40"/>
    </row>
    <row r="79" spans="2:12" s="20" customFormat="1" ht="27" customHeight="1" x14ac:dyDescent="0.2">
      <c r="B79" s="58" t="s">
        <v>142</v>
      </c>
      <c r="C79" s="58"/>
      <c r="D79" s="58"/>
      <c r="E79" s="58"/>
      <c r="F79" s="58"/>
      <c r="G79" s="58"/>
      <c r="H79" s="58"/>
      <c r="I79" s="58"/>
      <c r="J79" s="58"/>
      <c r="K79" s="58"/>
      <c r="L79" s="58"/>
    </row>
    <row r="80" spans="2:12" s="20" customFormat="1" ht="37.9" customHeight="1" x14ac:dyDescent="0.2">
      <c r="B80" s="109" t="s">
        <v>124</v>
      </c>
      <c r="C80" s="109"/>
      <c r="D80" s="109"/>
      <c r="E80" s="109"/>
      <c r="F80" s="110" t="s">
        <v>125</v>
      </c>
      <c r="G80" s="110"/>
      <c r="H80" s="110"/>
      <c r="I80" s="110"/>
      <c r="J80" s="110"/>
      <c r="K80" s="110"/>
      <c r="L80" s="110"/>
    </row>
    <row r="81" spans="2:12" s="20" customFormat="1" ht="28.7" customHeight="1" x14ac:dyDescent="0.2">
      <c r="B81" s="57"/>
      <c r="C81" s="57"/>
      <c r="D81" s="57"/>
      <c r="E81" s="57"/>
      <c r="F81" s="57"/>
      <c r="G81" s="57"/>
      <c r="H81" s="57"/>
      <c r="I81" s="57"/>
      <c r="J81" s="57"/>
      <c r="K81" s="57"/>
      <c r="L81" s="57"/>
    </row>
    <row r="82" spans="2:12" s="20" customFormat="1" ht="28.7" customHeight="1" x14ac:dyDescent="0.2"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</row>
    <row r="83" spans="2:12" s="20" customFormat="1" ht="28.7" customHeight="1" x14ac:dyDescent="0.2">
      <c r="B83" s="57"/>
      <c r="C83" s="57"/>
      <c r="D83" s="57"/>
      <c r="E83" s="57"/>
      <c r="F83" s="57"/>
      <c r="G83" s="57"/>
      <c r="H83" s="57"/>
      <c r="I83" s="57"/>
      <c r="J83" s="57"/>
      <c r="K83" s="57"/>
      <c r="L83" s="57"/>
    </row>
    <row r="84" spans="2:12" s="20" customFormat="1" ht="28.7" customHeight="1" x14ac:dyDescent="0.2">
      <c r="B84" s="57"/>
      <c r="C84" s="57"/>
      <c r="D84" s="57"/>
      <c r="E84" s="57"/>
      <c r="F84" s="57"/>
      <c r="G84" s="57"/>
      <c r="H84" s="57"/>
      <c r="I84" s="57"/>
      <c r="J84" s="57"/>
      <c r="K84" s="57"/>
      <c r="L84" s="57"/>
    </row>
    <row r="85" spans="2:12" s="20" customFormat="1" ht="119.25" customHeight="1" x14ac:dyDescent="0.2">
      <c r="B85" s="40" t="s">
        <v>143</v>
      </c>
      <c r="C85" s="40"/>
      <c r="D85" s="40"/>
      <c r="E85" s="40"/>
      <c r="F85" s="40"/>
      <c r="G85" s="40"/>
      <c r="H85" s="40"/>
      <c r="I85" s="40"/>
      <c r="J85" s="40"/>
      <c r="K85" s="40"/>
      <c r="L85" s="40"/>
    </row>
    <row r="86" spans="2:12" s="20" customFormat="1" ht="54.95" customHeight="1" x14ac:dyDescent="0.2">
      <c r="B86" s="40" t="s">
        <v>144</v>
      </c>
      <c r="C86" s="40"/>
      <c r="D86" s="40"/>
      <c r="E86" s="40"/>
      <c r="F86" s="40"/>
      <c r="G86" s="40"/>
      <c r="H86" s="40"/>
      <c r="I86" s="40"/>
      <c r="J86" s="40"/>
      <c r="K86" s="40"/>
      <c r="L86" s="40"/>
    </row>
    <row r="87" spans="2:12" s="20" customFormat="1" ht="52.5" customHeight="1" x14ac:dyDescent="0.2">
      <c r="B87" s="56" t="s">
        <v>145</v>
      </c>
      <c r="C87" s="56"/>
      <c r="D87" s="56"/>
      <c r="E87" s="56"/>
      <c r="F87" s="56"/>
      <c r="G87" s="56"/>
      <c r="H87" s="56"/>
      <c r="I87" s="56"/>
      <c r="J87" s="56"/>
      <c r="K87" s="56"/>
      <c r="L87" s="56"/>
    </row>
    <row r="88" spans="2:12" s="20" customFormat="1" ht="39" customHeight="1" x14ac:dyDescent="0.2">
      <c r="B88" s="56" t="s">
        <v>146</v>
      </c>
      <c r="C88" s="56"/>
      <c r="D88" s="56"/>
      <c r="E88" s="56"/>
      <c r="F88" s="56"/>
      <c r="G88" s="56"/>
      <c r="H88" s="56"/>
      <c r="I88" s="56"/>
      <c r="J88" s="56"/>
      <c r="K88" s="56"/>
      <c r="L88" s="56"/>
    </row>
    <row r="89" spans="2:12" s="20" customFormat="1" ht="97.5" customHeight="1" x14ac:dyDescent="0.2">
      <c r="B89" s="40" t="s">
        <v>147</v>
      </c>
      <c r="C89" s="40"/>
      <c r="D89" s="40"/>
      <c r="E89" s="40"/>
      <c r="F89" s="40"/>
      <c r="G89" s="40"/>
      <c r="H89" s="40"/>
      <c r="I89" s="40"/>
      <c r="J89" s="40"/>
      <c r="K89" s="40"/>
      <c r="L89" s="40"/>
    </row>
    <row r="90" spans="2:12" s="20" customFormat="1" ht="84.95" customHeight="1" x14ac:dyDescent="0.2">
      <c r="B90" s="40" t="s">
        <v>148</v>
      </c>
      <c r="C90" s="40"/>
      <c r="D90" s="40"/>
      <c r="E90" s="40"/>
      <c r="F90" s="40"/>
      <c r="G90" s="40"/>
      <c r="H90" s="40"/>
      <c r="I90" s="40"/>
      <c r="J90" s="40"/>
      <c r="K90" s="40"/>
      <c r="L90" s="40"/>
    </row>
    <row r="91" spans="2:12" s="20" customFormat="1" ht="17.649999999999999" customHeight="1" x14ac:dyDescent="0.2">
      <c r="I91" s="39" t="s">
        <v>149</v>
      </c>
      <c r="J91" s="39"/>
    </row>
    <row r="92" spans="2:12" s="20" customFormat="1" ht="105.75" customHeight="1" x14ac:dyDescent="0.2">
      <c r="B92" s="56" t="s">
        <v>150</v>
      </c>
      <c r="C92" s="56"/>
      <c r="D92" s="56"/>
      <c r="E92" s="56"/>
      <c r="F92" s="56"/>
      <c r="G92" s="56"/>
      <c r="H92" s="56"/>
      <c r="I92" s="56"/>
      <c r="J92" s="56"/>
    </row>
    <row r="93" spans="2:12" s="20" customFormat="1" ht="28.7" customHeight="1" x14ac:dyDescent="0.2"/>
  </sheetData>
  <mergeCells count="53">
    <mergeCell ref="I1:L1"/>
    <mergeCell ref="B2:E2"/>
    <mergeCell ref="B3:D3"/>
    <mergeCell ref="B4:E4"/>
    <mergeCell ref="B5:D5"/>
    <mergeCell ref="B6:E6"/>
    <mergeCell ref="B15:I15"/>
    <mergeCell ref="B16:I16"/>
    <mergeCell ref="B17:L17"/>
    <mergeCell ref="B18:L18"/>
    <mergeCell ref="B19:K19"/>
    <mergeCell ref="B7:D7"/>
    <mergeCell ref="B9:D10"/>
    <mergeCell ref="G10:L11"/>
    <mergeCell ref="E12:G12"/>
    <mergeCell ref="B13:I13"/>
    <mergeCell ref="B14:I14"/>
    <mergeCell ref="B29:K29"/>
    <mergeCell ref="B22:K22"/>
    <mergeCell ref="B25:K25"/>
    <mergeCell ref="B70:E70"/>
    <mergeCell ref="F70:L70"/>
    <mergeCell ref="B76:E76"/>
    <mergeCell ref="F76:L76"/>
    <mergeCell ref="B77:E77"/>
    <mergeCell ref="F77:L77"/>
    <mergeCell ref="B71:E71"/>
    <mergeCell ref="F71:L71"/>
    <mergeCell ref="B72:L72"/>
    <mergeCell ref="B73:L73"/>
    <mergeCell ref="B74:L74"/>
    <mergeCell ref="B75:E75"/>
    <mergeCell ref="F75:L75"/>
    <mergeCell ref="B81:E81"/>
    <mergeCell ref="F81:L81"/>
    <mergeCell ref="B82:E82"/>
    <mergeCell ref="F82:L82"/>
    <mergeCell ref="B83:E83"/>
    <mergeCell ref="F83:L83"/>
    <mergeCell ref="B78:L78"/>
    <mergeCell ref="B79:L79"/>
    <mergeCell ref="B80:E80"/>
    <mergeCell ref="F80:L80"/>
    <mergeCell ref="B89:L89"/>
    <mergeCell ref="B90:L90"/>
    <mergeCell ref="I91:J91"/>
    <mergeCell ref="B92:J92"/>
    <mergeCell ref="B84:E84"/>
    <mergeCell ref="F84:L84"/>
    <mergeCell ref="B85:L85"/>
    <mergeCell ref="B86:L86"/>
    <mergeCell ref="B87:L87"/>
    <mergeCell ref="B88:L88"/>
  </mergeCells>
  <pageMargins left="0.31496062992125984" right="0.31496062992125984" top="0.35433070866141736" bottom="0.35433070866141736" header="0.31496062992125984" footer="0.31496062992125984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EB5C7B-A661-425C-9698-45994159594A}">
  <dimension ref="B1:L97"/>
  <sheetViews>
    <sheetView tabSelected="1" topLeftCell="A55" workbookViewId="0">
      <selection activeCell="B70" sqref="B70:B73"/>
    </sheetView>
  </sheetViews>
  <sheetFormatPr defaultRowHeight="11.25" x14ac:dyDescent="0.2"/>
  <cols>
    <col min="1" max="1" width="0.140625" style="4" customWidth="1"/>
    <col min="2" max="2" width="4.28515625" style="4" customWidth="1"/>
    <col min="3" max="3" width="6.42578125" style="4" customWidth="1"/>
    <col min="4" max="4" width="9.85546875" style="4" customWidth="1"/>
    <col min="5" max="5" width="20.140625" style="4" customWidth="1"/>
    <col min="6" max="6" width="5.7109375" style="4" customWidth="1"/>
    <col min="7" max="7" width="7.5703125" style="4" customWidth="1"/>
    <col min="8" max="8" width="9.140625" style="4" customWidth="1"/>
    <col min="9" max="9" width="10.140625" style="4" customWidth="1"/>
    <col min="10" max="10" width="6.85546875" style="4" customWidth="1"/>
    <col min="11" max="11" width="6.42578125" style="4" customWidth="1"/>
    <col min="12" max="12" width="10.5703125" style="4" customWidth="1"/>
    <col min="13" max="16384" width="9.140625" style="4"/>
  </cols>
  <sheetData>
    <row r="1" spans="2:12" s="20" customFormat="1" ht="17.100000000000001" customHeight="1" x14ac:dyDescent="0.2">
      <c r="I1" s="68" t="s">
        <v>126</v>
      </c>
      <c r="J1" s="68"/>
      <c r="K1" s="68"/>
      <c r="L1" s="68"/>
    </row>
    <row r="2" spans="2:12" s="20" customFormat="1" ht="20.25" customHeight="1" x14ac:dyDescent="0.2">
      <c r="B2" s="73"/>
      <c r="C2" s="73"/>
      <c r="D2" s="73"/>
    </row>
    <row r="3" spans="2:12" s="20" customFormat="1" ht="16.5" customHeight="1" x14ac:dyDescent="0.2">
      <c r="B3" s="40"/>
      <c r="C3" s="40"/>
      <c r="D3" s="40"/>
      <c r="E3" s="40"/>
    </row>
    <row r="4" spans="2:12" s="20" customFormat="1" ht="2.65" customHeight="1" x14ac:dyDescent="0.2">
      <c r="B4" s="73"/>
      <c r="C4" s="73"/>
      <c r="D4" s="73"/>
    </row>
    <row r="5" spans="2:12" s="20" customFormat="1" ht="19.5" customHeight="1" x14ac:dyDescent="0.2">
      <c r="B5" s="73"/>
      <c r="C5" s="73"/>
      <c r="D5" s="73"/>
    </row>
    <row r="6" spans="2:12" s="20" customFormat="1" ht="4.3499999999999996" customHeight="1" x14ac:dyDescent="0.2"/>
    <row r="7" spans="2:12" s="20" customFormat="1" ht="6.95" customHeight="1" x14ac:dyDescent="0.2">
      <c r="B7" s="100" t="s">
        <v>127</v>
      </c>
      <c r="C7" s="100"/>
      <c r="D7" s="100"/>
    </row>
    <row r="8" spans="2:12" s="20" customFormat="1" ht="12.2" customHeight="1" x14ac:dyDescent="0.2">
      <c r="B8" s="100"/>
      <c r="C8" s="100"/>
      <c r="D8" s="100"/>
      <c r="G8" s="58" t="s">
        <v>128</v>
      </c>
      <c r="H8" s="58"/>
      <c r="I8" s="58"/>
      <c r="J8" s="58"/>
      <c r="K8" s="58"/>
      <c r="L8" s="58"/>
    </row>
    <row r="9" spans="2:12" s="20" customFormat="1" ht="7.9" customHeight="1" x14ac:dyDescent="0.2">
      <c r="G9" s="58"/>
      <c r="H9" s="58"/>
      <c r="I9" s="58"/>
      <c r="J9" s="58"/>
      <c r="K9" s="58"/>
      <c r="L9" s="58"/>
    </row>
    <row r="10" spans="2:12" s="20" customFormat="1" ht="20.25" customHeight="1" x14ac:dyDescent="0.2"/>
    <row r="11" spans="2:12" s="20" customFormat="1" ht="24" customHeight="1" x14ac:dyDescent="0.2">
      <c r="E11" s="74" t="s">
        <v>129</v>
      </c>
      <c r="F11" s="74"/>
      <c r="G11" s="74"/>
    </row>
    <row r="12" spans="2:12" s="20" customFormat="1" ht="43.15" customHeight="1" x14ac:dyDescent="0.2"/>
    <row r="13" spans="2:12" s="20" customFormat="1" ht="20.85" customHeight="1" x14ac:dyDescent="0.2">
      <c r="B13" s="82" t="s">
        <v>130</v>
      </c>
      <c r="C13" s="82"/>
      <c r="D13" s="82"/>
      <c r="E13" s="82"/>
      <c r="F13" s="82"/>
      <c r="G13" s="82"/>
      <c r="H13" s="82"/>
      <c r="I13" s="82"/>
    </row>
    <row r="14" spans="2:12" s="20" customFormat="1" ht="20.85" customHeight="1" x14ac:dyDescent="0.2">
      <c r="B14" s="82" t="s">
        <v>131</v>
      </c>
      <c r="C14" s="82"/>
      <c r="D14" s="82"/>
      <c r="E14" s="82"/>
      <c r="F14" s="82"/>
      <c r="G14" s="82"/>
      <c r="H14" s="82"/>
      <c r="I14" s="82"/>
    </row>
    <row r="15" spans="2:12" s="20" customFormat="1" ht="20.85" customHeight="1" x14ac:dyDescent="0.2">
      <c r="B15" s="82" t="s">
        <v>132</v>
      </c>
      <c r="C15" s="82"/>
      <c r="D15" s="82"/>
      <c r="E15" s="82"/>
      <c r="F15" s="82"/>
      <c r="G15" s="82"/>
      <c r="H15" s="82"/>
      <c r="I15" s="82"/>
    </row>
    <row r="16" spans="2:12" s="20" customFormat="1" ht="20.85" customHeight="1" x14ac:dyDescent="0.2">
      <c r="B16" s="82" t="s">
        <v>133</v>
      </c>
      <c r="C16" s="82"/>
      <c r="D16" s="82"/>
      <c r="E16" s="82"/>
      <c r="F16" s="82"/>
      <c r="G16" s="82"/>
      <c r="H16" s="82"/>
      <c r="I16" s="82"/>
    </row>
    <row r="17" spans="2:12" s="20" customFormat="1" ht="27" customHeight="1" x14ac:dyDescent="0.2">
      <c r="B17" s="83" t="s">
        <v>212</v>
      </c>
      <c r="C17" s="83"/>
      <c r="D17" s="83"/>
      <c r="E17" s="83"/>
      <c r="F17" s="83"/>
      <c r="G17" s="83"/>
      <c r="H17" s="83"/>
      <c r="I17" s="83"/>
      <c r="J17" s="83"/>
      <c r="K17" s="83"/>
      <c r="L17" s="83"/>
    </row>
    <row r="18" spans="2:12" s="20" customFormat="1" ht="27.75" customHeight="1" x14ac:dyDescent="0.2">
      <c r="B18" s="81" t="str">
        <f xml:space="preserve"> "1.  Za wykonanie przedmiotu zamówienia w tym Pakiecie oferujemy następujące wynagrodzenie brutto: " &amp; TEXT(F75,"#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18" s="56"/>
      <c r="D18" s="56"/>
      <c r="E18" s="56"/>
      <c r="F18" s="56"/>
      <c r="G18" s="56"/>
      <c r="H18" s="56"/>
      <c r="I18" s="56"/>
      <c r="J18" s="56"/>
      <c r="K18" s="56"/>
      <c r="L18" s="56"/>
    </row>
    <row r="19" spans="2:12" s="20" customFormat="1" ht="18.2" customHeight="1" x14ac:dyDescent="0.2">
      <c r="B19" s="49" t="s">
        <v>167</v>
      </c>
      <c r="C19" s="49"/>
      <c r="D19" s="49"/>
      <c r="E19" s="49"/>
      <c r="F19" s="49"/>
      <c r="G19" s="49"/>
      <c r="H19" s="49"/>
      <c r="I19" s="49"/>
      <c r="J19" s="49"/>
      <c r="K19" s="49"/>
      <c r="L19" s="5"/>
    </row>
    <row r="20" spans="2:12" s="20" customFormat="1" ht="45.4" customHeight="1" x14ac:dyDescent="0.2">
      <c r="B20" s="6" t="s">
        <v>0</v>
      </c>
      <c r="C20" s="7" t="s">
        <v>1</v>
      </c>
      <c r="D20" s="6" t="s">
        <v>2</v>
      </c>
      <c r="E20" s="6" t="s">
        <v>3</v>
      </c>
      <c r="F20" s="6" t="s">
        <v>4</v>
      </c>
      <c r="G20" s="6" t="s">
        <v>5</v>
      </c>
      <c r="H20" s="6" t="s">
        <v>6</v>
      </c>
      <c r="I20" s="7" t="s">
        <v>7</v>
      </c>
      <c r="J20" s="6" t="s">
        <v>8</v>
      </c>
      <c r="K20" s="6" t="s">
        <v>9</v>
      </c>
      <c r="L20" s="7" t="s">
        <v>10</v>
      </c>
    </row>
    <row r="21" spans="2:12" s="20" customFormat="1" ht="19.7" customHeight="1" x14ac:dyDescent="0.2">
      <c r="B21" s="8">
        <v>1</v>
      </c>
      <c r="C21" s="9" t="s">
        <v>15</v>
      </c>
      <c r="D21" s="9" t="s">
        <v>16</v>
      </c>
      <c r="E21" s="10" t="s">
        <v>17</v>
      </c>
      <c r="F21" s="9" t="s">
        <v>14</v>
      </c>
      <c r="G21" s="11">
        <v>555</v>
      </c>
      <c r="H21" s="12">
        <v>0</v>
      </c>
      <c r="I21" s="13">
        <f>ROUND(G21* H21,2)</f>
        <v>0</v>
      </c>
      <c r="J21" s="8">
        <v>8</v>
      </c>
      <c r="K21" s="13">
        <f>ROUND(I21* J21/100,2)</f>
        <v>0</v>
      </c>
      <c r="L21" s="13">
        <f>ROUND(I21+ K21,2)</f>
        <v>0</v>
      </c>
    </row>
    <row r="22" spans="2:12" s="20" customFormat="1" ht="3.2" customHeight="1" x14ac:dyDescent="0.2"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</row>
    <row r="23" spans="2:12" s="20" customFormat="1" ht="18.2" customHeight="1" x14ac:dyDescent="0.2">
      <c r="B23" s="49" t="s">
        <v>134</v>
      </c>
      <c r="C23" s="49"/>
      <c r="D23" s="49"/>
      <c r="E23" s="49"/>
      <c r="F23" s="49"/>
      <c r="G23" s="49"/>
      <c r="H23" s="49"/>
      <c r="I23" s="49"/>
      <c r="J23" s="49"/>
      <c r="K23" s="49"/>
      <c r="L23" s="5"/>
    </row>
    <row r="24" spans="2:12" s="20" customFormat="1" ht="45.4" customHeight="1" x14ac:dyDescent="0.2">
      <c r="B24" s="6" t="s">
        <v>0</v>
      </c>
      <c r="C24" s="7" t="s">
        <v>1</v>
      </c>
      <c r="D24" s="6" t="s">
        <v>2</v>
      </c>
      <c r="E24" s="6" t="s">
        <v>3</v>
      </c>
      <c r="F24" s="6" t="s">
        <v>4</v>
      </c>
      <c r="G24" s="6" t="s">
        <v>5</v>
      </c>
      <c r="H24" s="6" t="s">
        <v>6</v>
      </c>
      <c r="I24" s="7" t="s">
        <v>7</v>
      </c>
      <c r="J24" s="6" t="s">
        <v>8</v>
      </c>
      <c r="K24" s="6" t="s">
        <v>9</v>
      </c>
      <c r="L24" s="7" t="s">
        <v>10</v>
      </c>
    </row>
    <row r="25" spans="2:12" s="20" customFormat="1" ht="19.7" customHeight="1" x14ac:dyDescent="0.2">
      <c r="B25" s="8">
        <v>2</v>
      </c>
      <c r="C25" s="9" t="s">
        <v>15</v>
      </c>
      <c r="D25" s="9" t="s">
        <v>16</v>
      </c>
      <c r="E25" s="10" t="s">
        <v>17</v>
      </c>
      <c r="F25" s="9" t="s">
        <v>14</v>
      </c>
      <c r="G25" s="11">
        <v>705</v>
      </c>
      <c r="H25" s="12">
        <v>0</v>
      </c>
      <c r="I25" s="13">
        <f>ROUND(G25* H25,2)</f>
        <v>0</v>
      </c>
      <c r="J25" s="8">
        <v>8</v>
      </c>
      <c r="K25" s="13">
        <f>ROUND(I25* J25/100,2)</f>
        <v>0</v>
      </c>
      <c r="L25" s="13">
        <f>ROUND(I25+ K25,2)</f>
        <v>0</v>
      </c>
    </row>
    <row r="26" spans="2:12" s="20" customFormat="1" ht="19.7" customHeight="1" x14ac:dyDescent="0.2">
      <c r="B26" s="8">
        <v>3</v>
      </c>
      <c r="C26" s="9" t="s">
        <v>11</v>
      </c>
      <c r="D26" s="9" t="s">
        <v>12</v>
      </c>
      <c r="E26" s="10" t="s">
        <v>13</v>
      </c>
      <c r="F26" s="9" t="s">
        <v>14</v>
      </c>
      <c r="G26" s="11">
        <v>1204</v>
      </c>
      <c r="H26" s="12">
        <v>0</v>
      </c>
      <c r="I26" s="13">
        <f>ROUND(G26* H26,2)</f>
        <v>0</v>
      </c>
      <c r="J26" s="8">
        <v>8</v>
      </c>
      <c r="K26" s="13">
        <f>ROUND(I26* J26/100,2)</f>
        <v>0</v>
      </c>
      <c r="L26" s="13">
        <f>ROUND(I26+ K26,2)</f>
        <v>0</v>
      </c>
    </row>
    <row r="27" spans="2:12" s="20" customFormat="1" ht="18.2" customHeight="1" x14ac:dyDescent="0.2">
      <c r="B27" s="49" t="s">
        <v>135</v>
      </c>
      <c r="C27" s="49"/>
      <c r="D27" s="49"/>
      <c r="E27" s="49"/>
      <c r="F27" s="49"/>
      <c r="G27" s="49"/>
      <c r="H27" s="49"/>
      <c r="I27" s="49"/>
      <c r="J27" s="49"/>
      <c r="K27" s="49"/>
      <c r="L27" s="5"/>
    </row>
    <row r="28" spans="2:12" s="20" customFormat="1" ht="45.4" customHeight="1" x14ac:dyDescent="0.2">
      <c r="B28" s="6" t="s">
        <v>0</v>
      </c>
      <c r="C28" s="7" t="s">
        <v>1</v>
      </c>
      <c r="D28" s="6" t="s">
        <v>2</v>
      </c>
      <c r="E28" s="6" t="s">
        <v>3</v>
      </c>
      <c r="F28" s="6" t="s">
        <v>4</v>
      </c>
      <c r="G28" s="6" t="s">
        <v>5</v>
      </c>
      <c r="H28" s="6" t="s">
        <v>6</v>
      </c>
      <c r="I28" s="7" t="s">
        <v>7</v>
      </c>
      <c r="J28" s="6" t="s">
        <v>8</v>
      </c>
      <c r="K28" s="6" t="s">
        <v>9</v>
      </c>
      <c r="L28" s="7" t="s">
        <v>10</v>
      </c>
    </row>
    <row r="29" spans="2:12" s="20" customFormat="1" ht="19.7" customHeight="1" x14ac:dyDescent="0.2">
      <c r="B29" s="8">
        <v>4</v>
      </c>
      <c r="C29" s="9" t="s">
        <v>15</v>
      </c>
      <c r="D29" s="9" t="s">
        <v>16</v>
      </c>
      <c r="E29" s="10" t="s">
        <v>17</v>
      </c>
      <c r="F29" s="9" t="s">
        <v>14</v>
      </c>
      <c r="G29" s="11">
        <v>570</v>
      </c>
      <c r="H29" s="12">
        <v>0</v>
      </c>
      <c r="I29" s="13">
        <f>ROUND(G29* H29,2)</f>
        <v>0</v>
      </c>
      <c r="J29" s="8">
        <v>8</v>
      </c>
      <c r="K29" s="13">
        <f>ROUND(I29* J29/100,2)</f>
        <v>0</v>
      </c>
      <c r="L29" s="13">
        <f>ROUND(I29+ K29,2)</f>
        <v>0</v>
      </c>
    </row>
    <row r="30" spans="2:12" s="20" customFormat="1" ht="19.7" customHeight="1" x14ac:dyDescent="0.2">
      <c r="B30" s="8">
        <v>5</v>
      </c>
      <c r="C30" s="9" t="s">
        <v>11</v>
      </c>
      <c r="D30" s="9" t="s">
        <v>12</v>
      </c>
      <c r="E30" s="10" t="s">
        <v>13</v>
      </c>
      <c r="F30" s="9" t="s">
        <v>14</v>
      </c>
      <c r="G30" s="11">
        <v>2495</v>
      </c>
      <c r="H30" s="12">
        <v>0</v>
      </c>
      <c r="I30" s="13">
        <f>ROUND(G30* H30,2)</f>
        <v>0</v>
      </c>
      <c r="J30" s="8">
        <v>8</v>
      </c>
      <c r="K30" s="13">
        <f>ROUND(I30* J30/100,2)</f>
        <v>0</v>
      </c>
      <c r="L30" s="13">
        <f>ROUND(I30+ K30,2)</f>
        <v>0</v>
      </c>
    </row>
    <row r="31" spans="2:12" s="20" customFormat="1" ht="18.2" customHeight="1" x14ac:dyDescent="0.2">
      <c r="B31" s="49" t="s">
        <v>136</v>
      </c>
      <c r="C31" s="49"/>
      <c r="D31" s="49"/>
      <c r="E31" s="49"/>
      <c r="F31" s="49"/>
      <c r="G31" s="49"/>
      <c r="H31" s="49"/>
      <c r="I31" s="49"/>
      <c r="J31" s="49"/>
      <c r="K31" s="49"/>
      <c r="L31" s="5"/>
    </row>
    <row r="32" spans="2:12" s="20" customFormat="1" ht="45.4" customHeight="1" x14ac:dyDescent="0.2">
      <c r="B32" s="6" t="s">
        <v>0</v>
      </c>
      <c r="C32" s="7" t="s">
        <v>1</v>
      </c>
      <c r="D32" s="6" t="s">
        <v>2</v>
      </c>
      <c r="E32" s="6" t="s">
        <v>3</v>
      </c>
      <c r="F32" s="6" t="s">
        <v>4</v>
      </c>
      <c r="G32" s="6" t="s">
        <v>5</v>
      </c>
      <c r="H32" s="6" t="s">
        <v>6</v>
      </c>
      <c r="I32" s="7" t="s">
        <v>7</v>
      </c>
      <c r="J32" s="6" t="s">
        <v>8</v>
      </c>
      <c r="K32" s="6" t="s">
        <v>9</v>
      </c>
      <c r="L32" s="7" t="s">
        <v>10</v>
      </c>
    </row>
    <row r="33" spans="2:12" s="20" customFormat="1" ht="19.7" customHeight="1" x14ac:dyDescent="0.2">
      <c r="B33" s="8">
        <v>6</v>
      </c>
      <c r="C33" s="9" t="s">
        <v>15</v>
      </c>
      <c r="D33" s="9" t="s">
        <v>16</v>
      </c>
      <c r="E33" s="10" t="s">
        <v>17</v>
      </c>
      <c r="F33" s="9" t="s">
        <v>14</v>
      </c>
      <c r="G33" s="11">
        <v>265</v>
      </c>
      <c r="H33" s="12">
        <v>0</v>
      </c>
      <c r="I33" s="13">
        <f>ROUND(G33* H33,2)</f>
        <v>0</v>
      </c>
      <c r="J33" s="8">
        <v>8</v>
      </c>
      <c r="K33" s="13">
        <f>ROUND(I33* J33/100,2)</f>
        <v>0</v>
      </c>
      <c r="L33" s="13">
        <f>ROUND(I33+ K33,2)</f>
        <v>0</v>
      </c>
    </row>
    <row r="34" spans="2:12" s="20" customFormat="1" ht="19.7" customHeight="1" x14ac:dyDescent="0.2">
      <c r="B34" s="8">
        <v>7</v>
      </c>
      <c r="C34" s="9" t="s">
        <v>11</v>
      </c>
      <c r="D34" s="9" t="s">
        <v>12</v>
      </c>
      <c r="E34" s="10" t="s">
        <v>13</v>
      </c>
      <c r="F34" s="9" t="s">
        <v>14</v>
      </c>
      <c r="G34" s="11">
        <v>15</v>
      </c>
      <c r="H34" s="12">
        <v>0</v>
      </c>
      <c r="I34" s="13">
        <f>ROUND(G34* H34,2)</f>
        <v>0</v>
      </c>
      <c r="J34" s="8">
        <v>8</v>
      </c>
      <c r="K34" s="13">
        <f>ROUND(I34* J34/100,2)</f>
        <v>0</v>
      </c>
      <c r="L34" s="13">
        <f>ROUND(I34+ K34,2)</f>
        <v>0</v>
      </c>
    </row>
    <row r="35" spans="2:12" s="20" customFormat="1" ht="18.2" customHeight="1" x14ac:dyDescent="0.2">
      <c r="B35" s="49" t="s">
        <v>137</v>
      </c>
      <c r="C35" s="49"/>
      <c r="D35" s="49"/>
      <c r="E35" s="49"/>
      <c r="F35" s="49"/>
      <c r="G35" s="49"/>
      <c r="H35" s="49"/>
      <c r="I35" s="49"/>
      <c r="J35" s="49"/>
      <c r="K35" s="49"/>
      <c r="L35" s="5"/>
    </row>
    <row r="36" spans="2:12" s="20" customFormat="1" ht="45.4" customHeight="1" x14ac:dyDescent="0.2">
      <c r="B36" s="6" t="s">
        <v>0</v>
      </c>
      <c r="C36" s="7" t="s">
        <v>1</v>
      </c>
      <c r="D36" s="6" t="s">
        <v>2</v>
      </c>
      <c r="E36" s="6" t="s">
        <v>3</v>
      </c>
      <c r="F36" s="6" t="s">
        <v>4</v>
      </c>
      <c r="G36" s="6" t="s">
        <v>5</v>
      </c>
      <c r="H36" s="6" t="s">
        <v>6</v>
      </c>
      <c r="I36" s="7" t="s">
        <v>7</v>
      </c>
      <c r="J36" s="6" t="s">
        <v>8</v>
      </c>
      <c r="K36" s="6" t="s">
        <v>9</v>
      </c>
      <c r="L36" s="7" t="s">
        <v>10</v>
      </c>
    </row>
    <row r="37" spans="2:12" s="20" customFormat="1" ht="19.7" customHeight="1" x14ac:dyDescent="0.2">
      <c r="B37" s="8">
        <v>8</v>
      </c>
      <c r="C37" s="9" t="s">
        <v>11</v>
      </c>
      <c r="D37" s="9" t="s">
        <v>12</v>
      </c>
      <c r="E37" s="10" t="s">
        <v>13</v>
      </c>
      <c r="F37" s="9" t="s">
        <v>14</v>
      </c>
      <c r="G37" s="11">
        <v>1891</v>
      </c>
      <c r="H37" s="12">
        <v>0</v>
      </c>
      <c r="I37" s="13">
        <f>ROUND(G37* H37,2)</f>
        <v>0</v>
      </c>
      <c r="J37" s="8">
        <v>8</v>
      </c>
      <c r="K37" s="13">
        <f>ROUND(I37* J37/100,2)</f>
        <v>0</v>
      </c>
      <c r="L37" s="13">
        <f>ROUND(I37+ K37,2)</f>
        <v>0</v>
      </c>
    </row>
    <row r="38" spans="2:12" s="20" customFormat="1" ht="17.25" customHeight="1" x14ac:dyDescent="0.2"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</row>
    <row r="39" spans="2:12" s="20" customFormat="1" ht="45.4" customHeight="1" x14ac:dyDescent="0.2">
      <c r="B39" s="6" t="s">
        <v>0</v>
      </c>
      <c r="C39" s="7" t="s">
        <v>1</v>
      </c>
      <c r="D39" s="6" t="s">
        <v>2</v>
      </c>
      <c r="E39" s="6" t="s">
        <v>3</v>
      </c>
      <c r="F39" s="6" t="s">
        <v>4</v>
      </c>
      <c r="G39" s="6" t="s">
        <v>5</v>
      </c>
      <c r="H39" s="6" t="s">
        <v>6</v>
      </c>
      <c r="I39" s="7" t="s">
        <v>7</v>
      </c>
      <c r="J39" s="6" t="s">
        <v>8</v>
      </c>
      <c r="K39" s="6" t="s">
        <v>9</v>
      </c>
      <c r="L39" s="7" t="s">
        <v>10</v>
      </c>
    </row>
    <row r="40" spans="2:12" s="20" customFormat="1" ht="19.7" customHeight="1" x14ac:dyDescent="0.2">
      <c r="B40" s="8">
        <v>9</v>
      </c>
      <c r="C40" s="9" t="s">
        <v>18</v>
      </c>
      <c r="D40" s="9" t="s">
        <v>19</v>
      </c>
      <c r="E40" s="10" t="s">
        <v>20</v>
      </c>
      <c r="F40" s="9" t="s">
        <v>21</v>
      </c>
      <c r="G40" s="11">
        <v>2200</v>
      </c>
      <c r="H40" s="12">
        <v>0</v>
      </c>
      <c r="I40" s="13">
        <f t="shared" ref="I40:I73" si="0">ROUND(G40* H40,2)</f>
        <v>0</v>
      </c>
      <c r="J40" s="8">
        <v>8</v>
      </c>
      <c r="K40" s="13">
        <f t="shared" ref="K40:K73" si="1">ROUND(I40* J40/100,2)</f>
        <v>0</v>
      </c>
      <c r="L40" s="13">
        <f t="shared" ref="L40:L73" si="2">ROUND(I40+ K40,2)</f>
        <v>0</v>
      </c>
    </row>
    <row r="41" spans="2:12" s="20" customFormat="1" ht="19.7" customHeight="1" x14ac:dyDescent="0.2">
      <c r="B41" s="8">
        <v>10</v>
      </c>
      <c r="C41" s="9" t="s">
        <v>186</v>
      </c>
      <c r="D41" s="9" t="s">
        <v>187</v>
      </c>
      <c r="E41" s="10" t="s">
        <v>188</v>
      </c>
      <c r="F41" s="9" t="s">
        <v>28</v>
      </c>
      <c r="G41" s="11">
        <v>0.53</v>
      </c>
      <c r="H41" s="12">
        <v>0</v>
      </c>
      <c r="I41" s="13">
        <f t="shared" si="0"/>
        <v>0</v>
      </c>
      <c r="J41" s="8">
        <v>8</v>
      </c>
      <c r="K41" s="13">
        <f t="shared" si="1"/>
        <v>0</v>
      </c>
      <c r="L41" s="13">
        <f t="shared" si="2"/>
        <v>0</v>
      </c>
    </row>
    <row r="42" spans="2:12" s="20" customFormat="1" ht="28.7" customHeight="1" x14ac:dyDescent="0.2">
      <c r="B42" s="8">
        <v>11</v>
      </c>
      <c r="C42" s="9" t="s">
        <v>183</v>
      </c>
      <c r="D42" s="9" t="s">
        <v>184</v>
      </c>
      <c r="E42" s="10" t="s">
        <v>185</v>
      </c>
      <c r="F42" s="9" t="s">
        <v>28</v>
      </c>
      <c r="G42" s="11">
        <v>0.18</v>
      </c>
      <c r="H42" s="12">
        <v>0</v>
      </c>
      <c r="I42" s="13">
        <f t="shared" si="0"/>
        <v>0</v>
      </c>
      <c r="J42" s="8">
        <v>8</v>
      </c>
      <c r="K42" s="13">
        <f t="shared" si="1"/>
        <v>0</v>
      </c>
      <c r="L42" s="13">
        <f t="shared" si="2"/>
        <v>0</v>
      </c>
    </row>
    <row r="43" spans="2:12" s="20" customFormat="1" ht="19.7" customHeight="1" x14ac:dyDescent="0.2">
      <c r="B43" s="8">
        <v>12</v>
      </c>
      <c r="C43" s="9" t="s">
        <v>29</v>
      </c>
      <c r="D43" s="9" t="s">
        <v>30</v>
      </c>
      <c r="E43" s="10" t="s">
        <v>31</v>
      </c>
      <c r="F43" s="9" t="s">
        <v>32</v>
      </c>
      <c r="G43" s="11">
        <v>38.76</v>
      </c>
      <c r="H43" s="12">
        <v>0</v>
      </c>
      <c r="I43" s="13">
        <f t="shared" si="0"/>
        <v>0</v>
      </c>
      <c r="J43" s="8">
        <v>8</v>
      </c>
      <c r="K43" s="13">
        <f t="shared" si="1"/>
        <v>0</v>
      </c>
      <c r="L43" s="13">
        <f t="shared" si="2"/>
        <v>0</v>
      </c>
    </row>
    <row r="44" spans="2:12" s="20" customFormat="1" ht="19.7" customHeight="1" x14ac:dyDescent="0.2">
      <c r="B44" s="8">
        <v>13</v>
      </c>
      <c r="C44" s="9" t="s">
        <v>151</v>
      </c>
      <c r="D44" s="9" t="s">
        <v>152</v>
      </c>
      <c r="E44" s="10" t="s">
        <v>153</v>
      </c>
      <c r="F44" s="9" t="s">
        <v>32</v>
      </c>
      <c r="G44" s="11">
        <v>1.72</v>
      </c>
      <c r="H44" s="12">
        <v>0</v>
      </c>
      <c r="I44" s="13">
        <f t="shared" si="0"/>
        <v>0</v>
      </c>
      <c r="J44" s="8">
        <v>8</v>
      </c>
      <c r="K44" s="13">
        <f t="shared" si="1"/>
        <v>0</v>
      </c>
      <c r="L44" s="13">
        <f t="shared" si="2"/>
        <v>0</v>
      </c>
    </row>
    <row r="45" spans="2:12" s="20" customFormat="1" ht="19.7" customHeight="1" x14ac:dyDescent="0.2">
      <c r="B45" s="8">
        <v>14</v>
      </c>
      <c r="C45" s="9" t="s">
        <v>33</v>
      </c>
      <c r="D45" s="9" t="s">
        <v>34</v>
      </c>
      <c r="E45" s="10" t="s">
        <v>35</v>
      </c>
      <c r="F45" s="9" t="s">
        <v>32</v>
      </c>
      <c r="G45" s="11">
        <v>22.95</v>
      </c>
      <c r="H45" s="12">
        <v>0</v>
      </c>
      <c r="I45" s="13">
        <f t="shared" si="0"/>
        <v>0</v>
      </c>
      <c r="J45" s="8">
        <v>8</v>
      </c>
      <c r="K45" s="13">
        <f t="shared" si="1"/>
        <v>0</v>
      </c>
      <c r="L45" s="13">
        <f t="shared" si="2"/>
        <v>0</v>
      </c>
    </row>
    <row r="46" spans="2:12" s="20" customFormat="1" ht="28.7" customHeight="1" x14ac:dyDescent="0.2">
      <c r="B46" s="8">
        <v>15</v>
      </c>
      <c r="C46" s="9" t="s">
        <v>36</v>
      </c>
      <c r="D46" s="9" t="s">
        <v>37</v>
      </c>
      <c r="E46" s="10" t="s">
        <v>38</v>
      </c>
      <c r="F46" s="9" t="s">
        <v>32</v>
      </c>
      <c r="G46" s="11">
        <v>0.72</v>
      </c>
      <c r="H46" s="12">
        <v>0</v>
      </c>
      <c r="I46" s="13">
        <f t="shared" si="0"/>
        <v>0</v>
      </c>
      <c r="J46" s="8">
        <v>8</v>
      </c>
      <c r="K46" s="13">
        <f t="shared" si="1"/>
        <v>0</v>
      </c>
      <c r="L46" s="13">
        <f t="shared" si="2"/>
        <v>0</v>
      </c>
    </row>
    <row r="47" spans="2:12" s="20" customFormat="1" ht="19.7" customHeight="1" x14ac:dyDescent="0.2">
      <c r="B47" s="8">
        <v>16</v>
      </c>
      <c r="C47" s="9" t="s">
        <v>154</v>
      </c>
      <c r="D47" s="9" t="s">
        <v>155</v>
      </c>
      <c r="E47" s="10" t="s">
        <v>156</v>
      </c>
      <c r="F47" s="9" t="s">
        <v>32</v>
      </c>
      <c r="G47" s="11">
        <v>16.940000000000001</v>
      </c>
      <c r="H47" s="12">
        <v>0</v>
      </c>
      <c r="I47" s="13">
        <f t="shared" si="0"/>
        <v>0</v>
      </c>
      <c r="J47" s="8">
        <v>8</v>
      </c>
      <c r="K47" s="13">
        <f t="shared" si="1"/>
        <v>0</v>
      </c>
      <c r="L47" s="13">
        <f t="shared" si="2"/>
        <v>0</v>
      </c>
    </row>
    <row r="48" spans="2:12" s="20" customFormat="1" ht="28.7" customHeight="1" x14ac:dyDescent="0.2">
      <c r="B48" s="8">
        <v>17</v>
      </c>
      <c r="C48" s="9" t="s">
        <v>168</v>
      </c>
      <c r="D48" s="9" t="s">
        <v>169</v>
      </c>
      <c r="E48" s="10" t="s">
        <v>170</v>
      </c>
      <c r="F48" s="9" t="s">
        <v>32</v>
      </c>
      <c r="G48" s="11">
        <v>1</v>
      </c>
      <c r="H48" s="12">
        <v>0</v>
      </c>
      <c r="I48" s="13">
        <f t="shared" si="0"/>
        <v>0</v>
      </c>
      <c r="J48" s="8">
        <v>8</v>
      </c>
      <c r="K48" s="13">
        <f t="shared" si="1"/>
        <v>0</v>
      </c>
      <c r="L48" s="13">
        <f t="shared" si="2"/>
        <v>0</v>
      </c>
    </row>
    <row r="49" spans="2:12" s="20" customFormat="1" ht="19.7" customHeight="1" x14ac:dyDescent="0.2">
      <c r="B49" s="8">
        <v>18</v>
      </c>
      <c r="C49" s="9" t="s">
        <v>39</v>
      </c>
      <c r="D49" s="9" t="s">
        <v>40</v>
      </c>
      <c r="E49" s="10" t="s">
        <v>41</v>
      </c>
      <c r="F49" s="9" t="s">
        <v>32</v>
      </c>
      <c r="G49" s="11">
        <v>41.61</v>
      </c>
      <c r="H49" s="12">
        <v>0</v>
      </c>
      <c r="I49" s="13">
        <f t="shared" si="0"/>
        <v>0</v>
      </c>
      <c r="J49" s="8">
        <v>23</v>
      </c>
      <c r="K49" s="13">
        <f t="shared" si="1"/>
        <v>0</v>
      </c>
      <c r="L49" s="13">
        <f t="shared" si="2"/>
        <v>0</v>
      </c>
    </row>
    <row r="50" spans="2:12" s="20" customFormat="1" ht="28.7" customHeight="1" x14ac:dyDescent="0.2">
      <c r="B50" s="8">
        <v>19</v>
      </c>
      <c r="C50" s="9" t="s">
        <v>42</v>
      </c>
      <c r="D50" s="9" t="s">
        <v>43</v>
      </c>
      <c r="E50" s="10" t="s">
        <v>44</v>
      </c>
      <c r="F50" s="9" t="s">
        <v>28</v>
      </c>
      <c r="G50" s="11">
        <v>18.97</v>
      </c>
      <c r="H50" s="12">
        <v>0</v>
      </c>
      <c r="I50" s="13">
        <f t="shared" si="0"/>
        <v>0</v>
      </c>
      <c r="J50" s="8">
        <v>8</v>
      </c>
      <c r="K50" s="13">
        <f t="shared" si="1"/>
        <v>0</v>
      </c>
      <c r="L50" s="13">
        <f t="shared" si="2"/>
        <v>0</v>
      </c>
    </row>
    <row r="51" spans="2:12" s="20" customFormat="1" ht="19.7" customHeight="1" x14ac:dyDescent="0.2">
      <c r="B51" s="8">
        <v>20</v>
      </c>
      <c r="C51" s="9" t="s">
        <v>51</v>
      </c>
      <c r="D51" s="9" t="s">
        <v>52</v>
      </c>
      <c r="E51" s="10" t="s">
        <v>53</v>
      </c>
      <c r="F51" s="9" t="s">
        <v>28</v>
      </c>
      <c r="G51" s="11">
        <v>15.27</v>
      </c>
      <c r="H51" s="12">
        <v>0</v>
      </c>
      <c r="I51" s="13">
        <f t="shared" si="0"/>
        <v>0</v>
      </c>
      <c r="J51" s="8">
        <v>8</v>
      </c>
      <c r="K51" s="13">
        <f t="shared" si="1"/>
        <v>0</v>
      </c>
      <c r="L51" s="13">
        <f t="shared" si="2"/>
        <v>0</v>
      </c>
    </row>
    <row r="52" spans="2:12" s="20" customFormat="1" ht="19.7" customHeight="1" x14ac:dyDescent="0.2">
      <c r="B52" s="8">
        <v>21</v>
      </c>
      <c r="C52" s="9" t="s">
        <v>54</v>
      </c>
      <c r="D52" s="9" t="s">
        <v>55</v>
      </c>
      <c r="E52" s="10" t="s">
        <v>56</v>
      </c>
      <c r="F52" s="9" t="s">
        <v>28</v>
      </c>
      <c r="G52" s="11">
        <v>42.83</v>
      </c>
      <c r="H52" s="12">
        <v>0</v>
      </c>
      <c r="I52" s="13">
        <f t="shared" si="0"/>
        <v>0</v>
      </c>
      <c r="J52" s="8">
        <v>8</v>
      </c>
      <c r="K52" s="13">
        <f t="shared" si="1"/>
        <v>0</v>
      </c>
      <c r="L52" s="13">
        <f t="shared" si="2"/>
        <v>0</v>
      </c>
    </row>
    <row r="53" spans="2:12" s="20" customFormat="1" ht="28.7" customHeight="1" x14ac:dyDescent="0.2">
      <c r="B53" s="8">
        <v>22</v>
      </c>
      <c r="C53" s="9" t="s">
        <v>57</v>
      </c>
      <c r="D53" s="9" t="s">
        <v>58</v>
      </c>
      <c r="E53" s="10" t="s">
        <v>59</v>
      </c>
      <c r="F53" s="9" t="s">
        <v>28</v>
      </c>
      <c r="G53" s="11">
        <v>40.159999999999997</v>
      </c>
      <c r="H53" s="12">
        <v>0</v>
      </c>
      <c r="I53" s="13">
        <f t="shared" si="0"/>
        <v>0</v>
      </c>
      <c r="J53" s="8">
        <v>8</v>
      </c>
      <c r="K53" s="13">
        <f t="shared" si="1"/>
        <v>0</v>
      </c>
      <c r="L53" s="13">
        <f t="shared" si="2"/>
        <v>0</v>
      </c>
    </row>
    <row r="54" spans="2:12" s="20" customFormat="1" ht="19.7" customHeight="1" x14ac:dyDescent="0.2">
      <c r="B54" s="8">
        <v>23</v>
      </c>
      <c r="C54" s="9" t="s">
        <v>171</v>
      </c>
      <c r="D54" s="9" t="s">
        <v>172</v>
      </c>
      <c r="E54" s="10" t="s">
        <v>173</v>
      </c>
      <c r="F54" s="9" t="s">
        <v>32</v>
      </c>
      <c r="G54" s="11">
        <v>1.5</v>
      </c>
      <c r="H54" s="12">
        <v>0</v>
      </c>
      <c r="I54" s="13">
        <f t="shared" si="0"/>
        <v>0</v>
      </c>
      <c r="J54" s="8">
        <v>8</v>
      </c>
      <c r="K54" s="13">
        <f t="shared" si="1"/>
        <v>0</v>
      </c>
      <c r="L54" s="13">
        <f t="shared" si="2"/>
        <v>0</v>
      </c>
    </row>
    <row r="55" spans="2:12" s="20" customFormat="1" ht="19.7" customHeight="1" x14ac:dyDescent="0.2">
      <c r="B55" s="8">
        <v>24</v>
      </c>
      <c r="C55" s="9" t="s">
        <v>63</v>
      </c>
      <c r="D55" s="9" t="s">
        <v>64</v>
      </c>
      <c r="E55" s="10" t="s">
        <v>65</v>
      </c>
      <c r="F55" s="9" t="s">
        <v>66</v>
      </c>
      <c r="G55" s="11">
        <v>24</v>
      </c>
      <c r="H55" s="12">
        <v>0</v>
      </c>
      <c r="I55" s="13">
        <f t="shared" si="0"/>
        <v>0</v>
      </c>
      <c r="J55" s="8">
        <v>8</v>
      </c>
      <c r="K55" s="13">
        <f t="shared" si="1"/>
        <v>0</v>
      </c>
      <c r="L55" s="13">
        <f t="shared" si="2"/>
        <v>0</v>
      </c>
    </row>
    <row r="56" spans="2:12" s="20" customFormat="1" ht="19.7" customHeight="1" x14ac:dyDescent="0.2">
      <c r="B56" s="8">
        <v>25</v>
      </c>
      <c r="C56" s="9" t="s">
        <v>67</v>
      </c>
      <c r="D56" s="9" t="s">
        <v>68</v>
      </c>
      <c r="E56" s="10" t="s">
        <v>69</v>
      </c>
      <c r="F56" s="9" t="s">
        <v>14</v>
      </c>
      <c r="G56" s="11">
        <v>15.6</v>
      </c>
      <c r="H56" s="12">
        <v>0</v>
      </c>
      <c r="I56" s="13">
        <f t="shared" si="0"/>
        <v>0</v>
      </c>
      <c r="J56" s="8">
        <v>8</v>
      </c>
      <c r="K56" s="13">
        <f t="shared" si="1"/>
        <v>0</v>
      </c>
      <c r="L56" s="13">
        <f t="shared" si="2"/>
        <v>0</v>
      </c>
    </row>
    <row r="57" spans="2:12" s="20" customFormat="1" ht="28.7" customHeight="1" x14ac:dyDescent="0.2">
      <c r="B57" s="8">
        <v>26</v>
      </c>
      <c r="C57" s="9" t="s">
        <v>70</v>
      </c>
      <c r="D57" s="9" t="s">
        <v>71</v>
      </c>
      <c r="E57" s="10" t="s">
        <v>72</v>
      </c>
      <c r="F57" s="9" t="s">
        <v>66</v>
      </c>
      <c r="G57" s="11">
        <v>110</v>
      </c>
      <c r="H57" s="12">
        <v>0</v>
      </c>
      <c r="I57" s="13">
        <f t="shared" si="0"/>
        <v>0</v>
      </c>
      <c r="J57" s="8">
        <v>8</v>
      </c>
      <c r="K57" s="13">
        <f t="shared" si="1"/>
        <v>0</v>
      </c>
      <c r="L57" s="13">
        <f t="shared" si="2"/>
        <v>0</v>
      </c>
    </row>
    <row r="58" spans="2:12" s="20" customFormat="1" ht="19.7" customHeight="1" x14ac:dyDescent="0.2">
      <c r="B58" s="8">
        <v>27</v>
      </c>
      <c r="C58" s="9" t="s">
        <v>73</v>
      </c>
      <c r="D58" s="9" t="s">
        <v>74</v>
      </c>
      <c r="E58" s="10" t="s">
        <v>75</v>
      </c>
      <c r="F58" s="9" t="s">
        <v>66</v>
      </c>
      <c r="G58" s="11">
        <v>10</v>
      </c>
      <c r="H58" s="12">
        <v>0</v>
      </c>
      <c r="I58" s="13">
        <f t="shared" si="0"/>
        <v>0</v>
      </c>
      <c r="J58" s="8">
        <v>8</v>
      </c>
      <c r="K58" s="13">
        <f t="shared" si="1"/>
        <v>0</v>
      </c>
      <c r="L58" s="13">
        <f t="shared" si="2"/>
        <v>0</v>
      </c>
    </row>
    <row r="59" spans="2:12" s="20" customFormat="1" ht="28.7" customHeight="1" x14ac:dyDescent="0.2">
      <c r="B59" s="8">
        <v>28</v>
      </c>
      <c r="C59" s="9" t="s">
        <v>76</v>
      </c>
      <c r="D59" s="9" t="s">
        <v>77</v>
      </c>
      <c r="E59" s="10" t="s">
        <v>78</v>
      </c>
      <c r="F59" s="9" t="s">
        <v>79</v>
      </c>
      <c r="G59" s="11">
        <v>6.7</v>
      </c>
      <c r="H59" s="12">
        <v>0</v>
      </c>
      <c r="I59" s="13">
        <f t="shared" si="0"/>
        <v>0</v>
      </c>
      <c r="J59" s="8">
        <v>23</v>
      </c>
      <c r="K59" s="13">
        <f t="shared" si="1"/>
        <v>0</v>
      </c>
      <c r="L59" s="13">
        <f t="shared" si="2"/>
        <v>0</v>
      </c>
    </row>
    <row r="60" spans="2:12" s="20" customFormat="1" ht="19.7" customHeight="1" x14ac:dyDescent="0.2">
      <c r="B60" s="8">
        <v>29</v>
      </c>
      <c r="C60" s="9" t="s">
        <v>80</v>
      </c>
      <c r="D60" s="9" t="s">
        <v>81</v>
      </c>
      <c r="E60" s="10" t="s">
        <v>82</v>
      </c>
      <c r="F60" s="9" t="s">
        <v>66</v>
      </c>
      <c r="G60" s="11">
        <v>167</v>
      </c>
      <c r="H60" s="12">
        <v>0</v>
      </c>
      <c r="I60" s="13">
        <f t="shared" si="0"/>
        <v>0</v>
      </c>
      <c r="J60" s="8">
        <v>23</v>
      </c>
      <c r="K60" s="13">
        <f t="shared" si="1"/>
        <v>0</v>
      </c>
      <c r="L60" s="13">
        <f t="shared" si="2"/>
        <v>0</v>
      </c>
    </row>
    <row r="61" spans="2:12" s="20" customFormat="1" ht="19.7" customHeight="1" x14ac:dyDescent="0.2">
      <c r="B61" s="8">
        <v>30</v>
      </c>
      <c r="C61" s="9" t="s">
        <v>83</v>
      </c>
      <c r="D61" s="9" t="s">
        <v>84</v>
      </c>
      <c r="E61" s="10" t="s">
        <v>85</v>
      </c>
      <c r="F61" s="9" t="s">
        <v>79</v>
      </c>
      <c r="G61" s="11">
        <v>6.68</v>
      </c>
      <c r="H61" s="12">
        <v>0</v>
      </c>
      <c r="I61" s="13">
        <f t="shared" si="0"/>
        <v>0</v>
      </c>
      <c r="J61" s="8">
        <v>23</v>
      </c>
      <c r="K61" s="13">
        <f t="shared" si="1"/>
        <v>0</v>
      </c>
      <c r="L61" s="13">
        <f t="shared" si="2"/>
        <v>0</v>
      </c>
    </row>
    <row r="62" spans="2:12" s="20" customFormat="1" ht="19.7" customHeight="1" x14ac:dyDescent="0.2">
      <c r="B62" s="8">
        <v>31</v>
      </c>
      <c r="C62" s="9" t="s">
        <v>86</v>
      </c>
      <c r="D62" s="9" t="s">
        <v>87</v>
      </c>
      <c r="E62" s="10" t="s">
        <v>88</v>
      </c>
      <c r="F62" s="9" t="s">
        <v>89</v>
      </c>
      <c r="G62" s="11">
        <v>250</v>
      </c>
      <c r="H62" s="12">
        <v>0</v>
      </c>
      <c r="I62" s="13">
        <f t="shared" si="0"/>
        <v>0</v>
      </c>
      <c r="J62" s="8">
        <v>23</v>
      </c>
      <c r="K62" s="13">
        <f t="shared" si="1"/>
        <v>0</v>
      </c>
      <c r="L62" s="13">
        <f t="shared" si="2"/>
        <v>0</v>
      </c>
    </row>
    <row r="63" spans="2:12" s="20" customFormat="1" ht="19.7" customHeight="1" x14ac:dyDescent="0.2">
      <c r="B63" s="8">
        <v>32</v>
      </c>
      <c r="C63" s="9" t="s">
        <v>90</v>
      </c>
      <c r="D63" s="9" t="s">
        <v>91</v>
      </c>
      <c r="E63" s="10" t="s">
        <v>92</v>
      </c>
      <c r="F63" s="9" t="s">
        <v>93</v>
      </c>
      <c r="G63" s="11">
        <v>500</v>
      </c>
      <c r="H63" s="12">
        <v>0</v>
      </c>
      <c r="I63" s="13">
        <f t="shared" si="0"/>
        <v>0</v>
      </c>
      <c r="J63" s="8">
        <v>8</v>
      </c>
      <c r="K63" s="13">
        <f t="shared" si="1"/>
        <v>0</v>
      </c>
      <c r="L63" s="13">
        <f t="shared" si="2"/>
        <v>0</v>
      </c>
    </row>
    <row r="64" spans="2:12" s="20" customFormat="1" ht="28.7" customHeight="1" x14ac:dyDescent="0.2">
      <c r="B64" s="8">
        <v>33</v>
      </c>
      <c r="C64" s="9" t="s">
        <v>94</v>
      </c>
      <c r="D64" s="9" t="s">
        <v>95</v>
      </c>
      <c r="E64" s="10" t="s">
        <v>96</v>
      </c>
      <c r="F64" s="9" t="s">
        <v>93</v>
      </c>
      <c r="G64" s="11">
        <v>645</v>
      </c>
      <c r="H64" s="12">
        <v>0</v>
      </c>
      <c r="I64" s="13">
        <f t="shared" si="0"/>
        <v>0</v>
      </c>
      <c r="J64" s="8">
        <v>8</v>
      </c>
      <c r="K64" s="13">
        <f t="shared" si="1"/>
        <v>0</v>
      </c>
      <c r="L64" s="13">
        <f t="shared" si="2"/>
        <v>0</v>
      </c>
    </row>
    <row r="65" spans="2:12" s="20" customFormat="1" ht="28.7" customHeight="1" x14ac:dyDescent="0.2">
      <c r="B65" s="8">
        <v>34</v>
      </c>
      <c r="C65" s="9" t="s">
        <v>97</v>
      </c>
      <c r="D65" s="9" t="s">
        <v>98</v>
      </c>
      <c r="E65" s="10" t="s">
        <v>99</v>
      </c>
      <c r="F65" s="9" t="s">
        <v>14</v>
      </c>
      <c r="G65" s="11">
        <v>30</v>
      </c>
      <c r="H65" s="12">
        <v>0</v>
      </c>
      <c r="I65" s="13">
        <f t="shared" si="0"/>
        <v>0</v>
      </c>
      <c r="J65" s="8">
        <v>8</v>
      </c>
      <c r="K65" s="13">
        <f t="shared" si="1"/>
        <v>0</v>
      </c>
      <c r="L65" s="13">
        <f t="shared" si="2"/>
        <v>0</v>
      </c>
    </row>
    <row r="66" spans="2:12" s="20" customFormat="1" ht="19.7" customHeight="1" x14ac:dyDescent="0.2">
      <c r="B66" s="8">
        <v>35</v>
      </c>
      <c r="C66" s="9" t="s">
        <v>100</v>
      </c>
      <c r="D66" s="9" t="s">
        <v>101</v>
      </c>
      <c r="E66" s="10" t="s">
        <v>102</v>
      </c>
      <c r="F66" s="9" t="s">
        <v>66</v>
      </c>
      <c r="G66" s="11">
        <v>10</v>
      </c>
      <c r="H66" s="12">
        <v>0</v>
      </c>
      <c r="I66" s="13">
        <f t="shared" si="0"/>
        <v>0</v>
      </c>
      <c r="J66" s="8">
        <v>8</v>
      </c>
      <c r="K66" s="13">
        <f t="shared" si="1"/>
        <v>0</v>
      </c>
      <c r="L66" s="13">
        <f t="shared" si="2"/>
        <v>0</v>
      </c>
    </row>
    <row r="67" spans="2:12" s="20" customFormat="1" ht="28.7" customHeight="1" x14ac:dyDescent="0.2">
      <c r="B67" s="8">
        <v>36</v>
      </c>
      <c r="C67" s="9" t="s">
        <v>103</v>
      </c>
      <c r="D67" s="9" t="s">
        <v>104</v>
      </c>
      <c r="E67" s="10" t="s">
        <v>105</v>
      </c>
      <c r="F67" s="9" t="s">
        <v>66</v>
      </c>
      <c r="G67" s="11">
        <v>50</v>
      </c>
      <c r="H67" s="12">
        <v>0</v>
      </c>
      <c r="I67" s="13">
        <f t="shared" si="0"/>
        <v>0</v>
      </c>
      <c r="J67" s="8">
        <v>8</v>
      </c>
      <c r="K67" s="13">
        <f t="shared" si="1"/>
        <v>0</v>
      </c>
      <c r="L67" s="13">
        <f t="shared" si="2"/>
        <v>0</v>
      </c>
    </row>
    <row r="68" spans="2:12" s="20" customFormat="1" ht="19.7" customHeight="1" x14ac:dyDescent="0.2">
      <c r="B68" s="8">
        <v>37</v>
      </c>
      <c r="C68" s="9" t="s">
        <v>106</v>
      </c>
      <c r="D68" s="9" t="s">
        <v>107</v>
      </c>
      <c r="E68" s="10" t="s">
        <v>108</v>
      </c>
      <c r="F68" s="9" t="s">
        <v>28</v>
      </c>
      <c r="G68" s="11">
        <v>0.3</v>
      </c>
      <c r="H68" s="12">
        <v>0</v>
      </c>
      <c r="I68" s="13">
        <f t="shared" si="0"/>
        <v>0</v>
      </c>
      <c r="J68" s="8">
        <v>8</v>
      </c>
      <c r="K68" s="13">
        <f t="shared" si="1"/>
        <v>0</v>
      </c>
      <c r="L68" s="13">
        <f t="shared" si="2"/>
        <v>0</v>
      </c>
    </row>
    <row r="69" spans="2:12" s="20" customFormat="1" ht="28.7" customHeight="1" x14ac:dyDescent="0.2">
      <c r="B69" s="8">
        <v>38</v>
      </c>
      <c r="C69" s="9" t="s">
        <v>109</v>
      </c>
      <c r="D69" s="9" t="s">
        <v>110</v>
      </c>
      <c r="E69" s="10" t="s">
        <v>111</v>
      </c>
      <c r="F69" s="9" t="s">
        <v>89</v>
      </c>
      <c r="G69" s="11">
        <v>10</v>
      </c>
      <c r="H69" s="12">
        <v>0</v>
      </c>
      <c r="I69" s="13">
        <f t="shared" si="0"/>
        <v>0</v>
      </c>
      <c r="J69" s="8">
        <v>8</v>
      </c>
      <c r="K69" s="13">
        <f t="shared" si="1"/>
        <v>0</v>
      </c>
      <c r="L69" s="13">
        <f t="shared" si="2"/>
        <v>0</v>
      </c>
    </row>
    <row r="70" spans="2:12" s="20" customFormat="1" ht="19.7" customHeight="1" x14ac:dyDescent="0.2">
      <c r="B70" s="8">
        <v>39</v>
      </c>
      <c r="C70" s="9" t="s">
        <v>112</v>
      </c>
      <c r="D70" s="9" t="s">
        <v>113</v>
      </c>
      <c r="E70" s="10" t="s">
        <v>114</v>
      </c>
      <c r="F70" s="9" t="s">
        <v>89</v>
      </c>
      <c r="G70" s="11">
        <v>119.2</v>
      </c>
      <c r="H70" s="12">
        <v>0</v>
      </c>
      <c r="I70" s="13">
        <f t="shared" si="0"/>
        <v>0</v>
      </c>
      <c r="J70" s="8">
        <v>8</v>
      </c>
      <c r="K70" s="13">
        <f t="shared" si="1"/>
        <v>0</v>
      </c>
      <c r="L70" s="13">
        <f t="shared" si="2"/>
        <v>0</v>
      </c>
    </row>
    <row r="71" spans="2:12" s="20" customFormat="1" ht="19.7" customHeight="1" x14ac:dyDescent="0.2">
      <c r="B71" s="8">
        <v>40</v>
      </c>
      <c r="C71" s="9" t="s">
        <v>174</v>
      </c>
      <c r="D71" s="9" t="s">
        <v>175</v>
      </c>
      <c r="E71" s="10" t="s">
        <v>192</v>
      </c>
      <c r="F71" s="9" t="s">
        <v>89</v>
      </c>
      <c r="G71" s="11">
        <v>4</v>
      </c>
      <c r="H71" s="12">
        <v>0</v>
      </c>
      <c r="I71" s="13">
        <f t="shared" si="0"/>
        <v>0</v>
      </c>
      <c r="J71" s="8">
        <v>8</v>
      </c>
      <c r="K71" s="13">
        <f t="shared" si="1"/>
        <v>0</v>
      </c>
      <c r="L71" s="13">
        <f t="shared" si="2"/>
        <v>0</v>
      </c>
    </row>
    <row r="72" spans="2:12" s="20" customFormat="1" ht="19.7" customHeight="1" x14ac:dyDescent="0.2">
      <c r="B72" s="8">
        <v>41</v>
      </c>
      <c r="C72" s="9" t="s">
        <v>115</v>
      </c>
      <c r="D72" s="9" t="s">
        <v>116</v>
      </c>
      <c r="E72" s="10" t="s">
        <v>117</v>
      </c>
      <c r="F72" s="9" t="s">
        <v>89</v>
      </c>
      <c r="G72" s="11">
        <v>6</v>
      </c>
      <c r="H72" s="12">
        <v>0</v>
      </c>
      <c r="I72" s="13">
        <f t="shared" si="0"/>
        <v>0</v>
      </c>
      <c r="J72" s="8">
        <v>8</v>
      </c>
      <c r="K72" s="13">
        <f t="shared" si="1"/>
        <v>0</v>
      </c>
      <c r="L72" s="13">
        <f t="shared" si="2"/>
        <v>0</v>
      </c>
    </row>
    <row r="73" spans="2:12" s="20" customFormat="1" ht="19.7" customHeight="1" x14ac:dyDescent="0.2">
      <c r="B73" s="8">
        <v>42</v>
      </c>
      <c r="C73" s="9" t="s">
        <v>118</v>
      </c>
      <c r="D73" s="9" t="s">
        <v>119</v>
      </c>
      <c r="E73" s="10" t="s">
        <v>117</v>
      </c>
      <c r="F73" s="9" t="s">
        <v>89</v>
      </c>
      <c r="G73" s="11">
        <v>62</v>
      </c>
      <c r="H73" s="12">
        <v>0</v>
      </c>
      <c r="I73" s="13">
        <f t="shared" si="0"/>
        <v>0</v>
      </c>
      <c r="J73" s="8">
        <v>23</v>
      </c>
      <c r="K73" s="13">
        <f t="shared" si="1"/>
        <v>0</v>
      </c>
      <c r="L73" s="13">
        <f t="shared" si="2"/>
        <v>0</v>
      </c>
    </row>
    <row r="74" spans="2:12" s="20" customFormat="1" ht="21.4" customHeight="1" x14ac:dyDescent="0.2">
      <c r="B74" s="44" t="s">
        <v>120</v>
      </c>
      <c r="C74" s="44"/>
      <c r="D74" s="44"/>
      <c r="E74" s="44"/>
      <c r="F74" s="45">
        <f>ROUND(I21+I25+I26+I29+I30+I33+I34+I37+I40+I41+I42+I43+I44+I45+I46+I47+I48+I49+I50+I51+I52+I53+I54+I55+I56+I57+I58+I59+I60+I61+I62+I63+I64+I65+I66+I67+I68+I69+I70+I72+I73,2)</f>
        <v>0</v>
      </c>
      <c r="G74" s="46"/>
      <c r="H74" s="46"/>
      <c r="I74" s="46"/>
      <c r="J74" s="46"/>
      <c r="K74" s="46"/>
      <c r="L74" s="46"/>
    </row>
    <row r="75" spans="2:12" s="20" customFormat="1" ht="21.4" customHeight="1" x14ac:dyDescent="0.2">
      <c r="B75" s="44" t="s">
        <v>121</v>
      </c>
      <c r="C75" s="44"/>
      <c r="D75" s="44"/>
      <c r="E75" s="44"/>
      <c r="F75" s="47">
        <f>ROUND(L21+L25+L26+L29+L30+L33+L34+L37+L40+L41+L42+L43+L44+L45+L46+L47+L48+L49+L50+L51+L52+L53+L54+L55+L56+L57+L58+L59+L60+L61+L62+L63+L64+L65+L66+L67+L68+L69+L70+L72+L73,2)</f>
        <v>0</v>
      </c>
      <c r="G75" s="48"/>
      <c r="H75" s="48"/>
      <c r="I75" s="48"/>
      <c r="J75" s="48"/>
      <c r="K75" s="48"/>
      <c r="L75" s="48"/>
    </row>
    <row r="76" spans="2:12" s="20" customFormat="1" ht="54.75" customHeight="1" x14ac:dyDescent="0.2">
      <c r="B76" s="40" t="s">
        <v>138</v>
      </c>
      <c r="C76" s="40"/>
      <c r="D76" s="40"/>
      <c r="E76" s="40"/>
      <c r="F76" s="40"/>
      <c r="G76" s="40"/>
      <c r="H76" s="40"/>
      <c r="I76" s="40"/>
      <c r="J76" s="40"/>
      <c r="K76" s="40"/>
      <c r="L76" s="40"/>
    </row>
    <row r="77" spans="2:12" s="20" customFormat="1" ht="86.25" customHeight="1" x14ac:dyDescent="0.2">
      <c r="B77" s="40" t="s">
        <v>139</v>
      </c>
      <c r="C77" s="40"/>
      <c r="D77" s="40"/>
      <c r="E77" s="40"/>
      <c r="F77" s="40"/>
      <c r="G77" s="40"/>
      <c r="H77" s="40"/>
      <c r="I77" s="40"/>
      <c r="J77" s="40"/>
      <c r="K77" s="40"/>
      <c r="L77" s="40"/>
    </row>
    <row r="78" spans="2:12" s="20" customFormat="1" ht="89.25" customHeight="1" x14ac:dyDescent="0.2">
      <c r="B78" s="56" t="s">
        <v>140</v>
      </c>
      <c r="C78" s="56"/>
      <c r="D78" s="56"/>
      <c r="E78" s="56"/>
      <c r="F78" s="56"/>
      <c r="G78" s="56"/>
      <c r="H78" s="56"/>
      <c r="I78" s="56"/>
      <c r="J78" s="56"/>
      <c r="K78" s="56"/>
      <c r="L78" s="56"/>
    </row>
    <row r="79" spans="2:12" s="20" customFormat="1" ht="37.9" customHeight="1" x14ac:dyDescent="0.2">
      <c r="B79" s="65" t="s">
        <v>122</v>
      </c>
      <c r="C79" s="65"/>
      <c r="D79" s="65"/>
      <c r="E79" s="65"/>
      <c r="F79" s="66" t="s">
        <v>123</v>
      </c>
      <c r="G79" s="66"/>
      <c r="H79" s="66"/>
      <c r="I79" s="66"/>
      <c r="J79" s="66"/>
      <c r="K79" s="66"/>
      <c r="L79" s="66"/>
    </row>
    <row r="80" spans="2:12" s="20" customFormat="1" ht="28.7" customHeight="1" x14ac:dyDescent="0.2">
      <c r="B80" s="57"/>
      <c r="C80" s="57"/>
      <c r="D80" s="57"/>
      <c r="E80" s="57"/>
      <c r="F80" s="57"/>
      <c r="G80" s="57"/>
      <c r="H80" s="57"/>
      <c r="I80" s="57"/>
      <c r="J80" s="57"/>
      <c r="K80" s="57"/>
      <c r="L80" s="57"/>
    </row>
    <row r="81" spans="2:12" s="20" customFormat="1" ht="28.7" customHeight="1" x14ac:dyDescent="0.2">
      <c r="B81" s="57"/>
      <c r="C81" s="57"/>
      <c r="D81" s="57"/>
      <c r="E81" s="57"/>
      <c r="F81" s="57"/>
      <c r="G81" s="57"/>
      <c r="H81" s="57"/>
      <c r="I81" s="57"/>
      <c r="J81" s="57"/>
      <c r="K81" s="57"/>
      <c r="L81" s="57"/>
    </row>
    <row r="82" spans="2:12" s="20" customFormat="1" ht="141" customHeight="1" x14ac:dyDescent="0.2">
      <c r="B82" s="40" t="s">
        <v>141</v>
      </c>
      <c r="C82" s="40"/>
      <c r="D82" s="40"/>
      <c r="E82" s="40"/>
      <c r="F82" s="40"/>
      <c r="G82" s="40"/>
      <c r="H82" s="40"/>
      <c r="I82" s="40"/>
      <c r="J82" s="40"/>
      <c r="K82" s="40"/>
      <c r="L82" s="40"/>
    </row>
    <row r="83" spans="2:12" s="20" customFormat="1" ht="27" customHeight="1" x14ac:dyDescent="0.2">
      <c r="B83" s="58" t="s">
        <v>142</v>
      </c>
      <c r="C83" s="58"/>
      <c r="D83" s="58"/>
      <c r="E83" s="58"/>
      <c r="F83" s="58"/>
      <c r="G83" s="58"/>
      <c r="H83" s="58"/>
      <c r="I83" s="58"/>
      <c r="J83" s="58"/>
      <c r="K83" s="58"/>
      <c r="L83" s="58"/>
    </row>
    <row r="84" spans="2:12" s="20" customFormat="1" ht="37.9" customHeight="1" x14ac:dyDescent="0.2">
      <c r="B84" s="109" t="s">
        <v>124</v>
      </c>
      <c r="C84" s="109"/>
      <c r="D84" s="109"/>
      <c r="E84" s="109"/>
      <c r="F84" s="110" t="s">
        <v>125</v>
      </c>
      <c r="G84" s="110"/>
      <c r="H84" s="110"/>
      <c r="I84" s="110"/>
      <c r="J84" s="110"/>
      <c r="K84" s="110"/>
      <c r="L84" s="110"/>
    </row>
    <row r="85" spans="2:12" s="20" customFormat="1" ht="28.7" customHeight="1" x14ac:dyDescent="0.2">
      <c r="B85" s="57"/>
      <c r="C85" s="57"/>
      <c r="D85" s="57"/>
      <c r="E85" s="57"/>
      <c r="F85" s="57"/>
      <c r="G85" s="57"/>
      <c r="H85" s="57"/>
      <c r="I85" s="57"/>
      <c r="J85" s="57"/>
      <c r="K85" s="57"/>
      <c r="L85" s="57"/>
    </row>
    <row r="86" spans="2:12" s="20" customFormat="1" ht="28.7" customHeight="1" x14ac:dyDescent="0.2">
      <c r="B86" s="57"/>
      <c r="C86" s="57"/>
      <c r="D86" s="57"/>
      <c r="E86" s="57"/>
      <c r="F86" s="57"/>
      <c r="G86" s="57"/>
      <c r="H86" s="57"/>
      <c r="I86" s="57"/>
      <c r="J86" s="57"/>
      <c r="K86" s="57"/>
      <c r="L86" s="57"/>
    </row>
    <row r="87" spans="2:12" s="20" customFormat="1" ht="28.7" customHeight="1" x14ac:dyDescent="0.2">
      <c r="B87" s="57"/>
      <c r="C87" s="57"/>
      <c r="D87" s="57"/>
      <c r="E87" s="57"/>
      <c r="F87" s="57"/>
      <c r="G87" s="57"/>
      <c r="H87" s="57"/>
      <c r="I87" s="57"/>
      <c r="J87" s="57"/>
      <c r="K87" s="57"/>
      <c r="L87" s="57"/>
    </row>
    <row r="88" spans="2:12" s="20" customFormat="1" ht="28.7" customHeight="1" x14ac:dyDescent="0.2">
      <c r="B88" s="57"/>
      <c r="C88" s="57"/>
      <c r="D88" s="57"/>
      <c r="E88" s="57"/>
      <c r="F88" s="57"/>
      <c r="G88" s="57"/>
      <c r="H88" s="57"/>
      <c r="I88" s="57"/>
      <c r="J88" s="57"/>
      <c r="K88" s="57"/>
      <c r="L88" s="57"/>
    </row>
    <row r="89" spans="2:12" s="20" customFormat="1" ht="123" customHeight="1" x14ac:dyDescent="0.2">
      <c r="B89" s="40" t="s">
        <v>143</v>
      </c>
      <c r="C89" s="40"/>
      <c r="D89" s="40"/>
      <c r="E89" s="40"/>
      <c r="F89" s="40"/>
      <c r="G89" s="40"/>
      <c r="H89" s="40"/>
      <c r="I89" s="40"/>
      <c r="J89" s="40"/>
      <c r="K89" s="40"/>
      <c r="L89" s="40"/>
    </row>
    <row r="90" spans="2:12" s="20" customFormat="1" ht="52.5" customHeight="1" x14ac:dyDescent="0.2">
      <c r="B90" s="40" t="s">
        <v>144</v>
      </c>
      <c r="C90" s="40"/>
      <c r="D90" s="40"/>
      <c r="E90" s="40"/>
      <c r="F90" s="40"/>
      <c r="G90" s="40"/>
      <c r="H90" s="40"/>
      <c r="I90" s="40"/>
      <c r="J90" s="40"/>
      <c r="K90" s="40"/>
      <c r="L90" s="40"/>
    </row>
    <row r="91" spans="2:12" s="20" customFormat="1" ht="45" customHeight="1" x14ac:dyDescent="0.2">
      <c r="B91" s="56" t="s">
        <v>145</v>
      </c>
      <c r="C91" s="56"/>
      <c r="D91" s="56"/>
      <c r="E91" s="56"/>
      <c r="F91" s="56"/>
      <c r="G91" s="56"/>
      <c r="H91" s="56"/>
      <c r="I91" s="56"/>
      <c r="J91" s="56"/>
      <c r="K91" s="56"/>
      <c r="L91" s="56"/>
    </row>
    <row r="92" spans="2:12" s="20" customFormat="1" ht="42" customHeight="1" x14ac:dyDescent="0.2">
      <c r="B92" s="56" t="s">
        <v>146</v>
      </c>
      <c r="C92" s="56"/>
      <c r="D92" s="56"/>
      <c r="E92" s="56"/>
      <c r="F92" s="56"/>
      <c r="G92" s="56"/>
      <c r="H92" s="56"/>
      <c r="I92" s="56"/>
      <c r="J92" s="56"/>
      <c r="K92" s="56"/>
      <c r="L92" s="56"/>
    </row>
    <row r="93" spans="2:12" s="20" customFormat="1" ht="125.1" customHeight="1" x14ac:dyDescent="0.2">
      <c r="B93" s="40" t="s">
        <v>147</v>
      </c>
      <c r="C93" s="40"/>
      <c r="D93" s="40"/>
      <c r="E93" s="40"/>
      <c r="F93" s="40"/>
      <c r="G93" s="40"/>
      <c r="H93" s="40"/>
      <c r="I93" s="40"/>
      <c r="J93" s="40"/>
      <c r="K93" s="40"/>
      <c r="L93" s="40"/>
    </row>
    <row r="94" spans="2:12" s="20" customFormat="1" ht="84.95" customHeight="1" x14ac:dyDescent="0.2">
      <c r="B94" s="40" t="s">
        <v>148</v>
      </c>
      <c r="C94" s="40"/>
      <c r="D94" s="40"/>
      <c r="E94" s="40"/>
      <c r="F94" s="40"/>
      <c r="G94" s="40"/>
      <c r="H94" s="40"/>
      <c r="I94" s="40"/>
      <c r="J94" s="40"/>
      <c r="K94" s="40"/>
      <c r="L94" s="40"/>
    </row>
    <row r="95" spans="2:12" s="20" customFormat="1" ht="17.649999999999999" customHeight="1" x14ac:dyDescent="0.2">
      <c r="I95" s="39" t="s">
        <v>149</v>
      </c>
      <c r="J95" s="39"/>
    </row>
    <row r="96" spans="2:12" s="20" customFormat="1" ht="110.25" customHeight="1" x14ac:dyDescent="0.2">
      <c r="B96" s="56" t="s">
        <v>150</v>
      </c>
      <c r="C96" s="56"/>
      <c r="D96" s="56"/>
      <c r="E96" s="56"/>
      <c r="F96" s="56"/>
      <c r="G96" s="56"/>
      <c r="H96" s="56"/>
      <c r="I96" s="56"/>
      <c r="J96" s="56"/>
    </row>
    <row r="97" s="20" customFormat="1" ht="28.7" customHeight="1" x14ac:dyDescent="0.2"/>
  </sheetData>
  <mergeCells count="52">
    <mergeCell ref="I1:L1"/>
    <mergeCell ref="B2:D2"/>
    <mergeCell ref="B3:E3"/>
    <mergeCell ref="B4:D4"/>
    <mergeCell ref="B15:I15"/>
    <mergeCell ref="B16:I16"/>
    <mergeCell ref="B17:L17"/>
    <mergeCell ref="B18:L18"/>
    <mergeCell ref="B19:K19"/>
    <mergeCell ref="B5:D5"/>
    <mergeCell ref="B7:D8"/>
    <mergeCell ref="G8:L9"/>
    <mergeCell ref="E11:G11"/>
    <mergeCell ref="B13:I13"/>
    <mergeCell ref="B14:I14"/>
    <mergeCell ref="B31:K31"/>
    <mergeCell ref="B23:K23"/>
    <mergeCell ref="B27:K27"/>
    <mergeCell ref="B35:K35"/>
    <mergeCell ref="B76:L76"/>
    <mergeCell ref="B77:L77"/>
    <mergeCell ref="B78:L78"/>
    <mergeCell ref="B79:E79"/>
    <mergeCell ref="F79:L79"/>
    <mergeCell ref="B80:E80"/>
    <mergeCell ref="F80:L80"/>
    <mergeCell ref="B74:E74"/>
    <mergeCell ref="F74:L74"/>
    <mergeCell ref="B75:E75"/>
    <mergeCell ref="F75:L75"/>
    <mergeCell ref="B82:L82"/>
    <mergeCell ref="B83:L83"/>
    <mergeCell ref="B84:E84"/>
    <mergeCell ref="F84:L84"/>
    <mergeCell ref="B85:E85"/>
    <mergeCell ref="F85:L85"/>
    <mergeCell ref="B81:E81"/>
    <mergeCell ref="F81:L81"/>
    <mergeCell ref="I95:J95"/>
    <mergeCell ref="B96:J96"/>
    <mergeCell ref="B89:L89"/>
    <mergeCell ref="B90:L90"/>
    <mergeCell ref="B91:L91"/>
    <mergeCell ref="B92:L92"/>
    <mergeCell ref="B93:L93"/>
    <mergeCell ref="B94:L94"/>
    <mergeCell ref="B86:E86"/>
    <mergeCell ref="F86:L86"/>
    <mergeCell ref="B87:E87"/>
    <mergeCell ref="F87:L87"/>
    <mergeCell ref="B88:E88"/>
    <mergeCell ref="F88:L88"/>
  </mergeCells>
  <pageMargins left="0.31496062992125984" right="0.31496062992125984" top="0.35433070866141736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6CFD20-EFD0-4825-8D28-725B190D819C}">
  <dimension ref="B1:L96"/>
  <sheetViews>
    <sheetView topLeftCell="A58" workbookViewId="0">
      <selection activeCell="C67" sqref="C67:G67"/>
    </sheetView>
  </sheetViews>
  <sheetFormatPr defaultRowHeight="12.75" x14ac:dyDescent="0.2"/>
  <cols>
    <col min="1" max="1" width="0.140625" style="19" customWidth="1"/>
    <col min="2" max="2" width="5.140625" style="19" customWidth="1"/>
    <col min="3" max="3" width="5.5703125" style="19" customWidth="1"/>
    <col min="4" max="4" width="9" style="19" customWidth="1"/>
    <col min="5" max="5" width="24.140625" style="19" customWidth="1"/>
    <col min="6" max="6" width="5.42578125" style="19" customWidth="1"/>
    <col min="7" max="7" width="8" style="19" customWidth="1"/>
    <col min="8" max="8" width="9" style="19" customWidth="1"/>
    <col min="9" max="9" width="9.28515625" style="19" customWidth="1"/>
    <col min="10" max="10" width="5.5703125" style="19" customWidth="1"/>
    <col min="11" max="11" width="7" style="19" customWidth="1"/>
    <col min="12" max="12" width="9" style="19" customWidth="1"/>
    <col min="13" max="13" width="4.7109375" style="19" customWidth="1"/>
    <col min="14" max="16384" width="9.140625" style="19"/>
  </cols>
  <sheetData>
    <row r="1" spans="2:12" s="2" customFormat="1" ht="17.100000000000001" customHeight="1" x14ac:dyDescent="0.2">
      <c r="I1" s="68" t="s">
        <v>126</v>
      </c>
      <c r="J1" s="68"/>
      <c r="K1" s="68"/>
      <c r="L1" s="68"/>
    </row>
    <row r="2" spans="2:12" s="2" customFormat="1" ht="15" x14ac:dyDescent="0.2">
      <c r="B2" s="69"/>
      <c r="C2" s="69"/>
      <c r="D2" s="69"/>
    </row>
    <row r="3" spans="2:12" s="2" customFormat="1" ht="12" x14ac:dyDescent="0.2">
      <c r="B3" s="70"/>
      <c r="C3" s="70"/>
      <c r="D3" s="70"/>
      <c r="E3" s="70"/>
    </row>
    <row r="4" spans="2:12" s="2" customFormat="1" ht="15" x14ac:dyDescent="0.2">
      <c r="B4" s="69"/>
      <c r="C4" s="69"/>
      <c r="D4" s="69"/>
    </row>
    <row r="5" spans="2:12" s="2" customFormat="1" ht="12" x14ac:dyDescent="0.2">
      <c r="B5" s="70"/>
      <c r="C5" s="70"/>
      <c r="D5" s="70"/>
      <c r="E5" s="70"/>
    </row>
    <row r="6" spans="2:12" s="2" customFormat="1" ht="15" x14ac:dyDescent="0.2">
      <c r="B6" s="69"/>
      <c r="C6" s="69"/>
      <c r="D6" s="69"/>
    </row>
    <row r="7" spans="2:12" s="2" customFormat="1" ht="4.3499999999999996" customHeight="1" x14ac:dyDescent="0.2"/>
    <row r="8" spans="2:12" s="2" customFormat="1" ht="12" x14ac:dyDescent="0.2">
      <c r="B8" s="71" t="s">
        <v>127</v>
      </c>
      <c r="C8" s="71"/>
      <c r="D8" s="71"/>
    </row>
    <row r="9" spans="2:12" s="2" customFormat="1" ht="12" customHeight="1" x14ac:dyDescent="0.2">
      <c r="B9" s="71"/>
      <c r="C9" s="71"/>
      <c r="D9" s="71"/>
      <c r="G9" s="72" t="s">
        <v>128</v>
      </c>
      <c r="H9" s="72"/>
      <c r="I9" s="72"/>
      <c r="J9" s="72"/>
      <c r="K9" s="72"/>
      <c r="L9" s="72"/>
    </row>
    <row r="10" spans="2:12" s="2" customFormat="1" ht="27" customHeight="1" x14ac:dyDescent="0.2">
      <c r="G10" s="72"/>
      <c r="H10" s="72"/>
      <c r="I10" s="72"/>
      <c r="J10" s="72"/>
      <c r="K10" s="72"/>
      <c r="L10" s="72"/>
    </row>
    <row r="11" spans="2:12" s="2" customFormat="1" ht="20.25" customHeight="1" x14ac:dyDescent="0.2"/>
    <row r="12" spans="2:12" s="2" customFormat="1" ht="24" customHeight="1" x14ac:dyDescent="0.2">
      <c r="E12" s="52" t="s">
        <v>129</v>
      </c>
      <c r="F12" s="52"/>
      <c r="G12" s="52"/>
    </row>
    <row r="13" spans="2:12" s="2" customFormat="1" ht="20.85" customHeight="1" x14ac:dyDescent="0.2">
      <c r="B13" s="53" t="s">
        <v>130</v>
      </c>
      <c r="C13" s="53"/>
      <c r="D13" s="53"/>
      <c r="E13" s="53"/>
      <c r="F13" s="53"/>
      <c r="G13" s="53"/>
      <c r="H13" s="53"/>
      <c r="I13" s="53"/>
    </row>
    <row r="14" spans="2:12" s="2" customFormat="1" ht="20.85" customHeight="1" x14ac:dyDescent="0.2">
      <c r="B14" s="53" t="s">
        <v>131</v>
      </c>
      <c r="C14" s="53"/>
      <c r="D14" s="53"/>
      <c r="E14" s="53"/>
      <c r="F14" s="53"/>
      <c r="G14" s="53"/>
      <c r="H14" s="53"/>
      <c r="I14" s="53"/>
    </row>
    <row r="15" spans="2:12" s="2" customFormat="1" ht="20.85" customHeight="1" x14ac:dyDescent="0.2">
      <c r="B15" s="53" t="s">
        <v>189</v>
      </c>
      <c r="C15" s="53"/>
      <c r="D15" s="53"/>
      <c r="E15" s="53"/>
      <c r="F15" s="53"/>
      <c r="G15" s="53"/>
      <c r="H15" s="53"/>
      <c r="I15" s="53"/>
    </row>
    <row r="16" spans="2:12" s="2" customFormat="1" ht="20.85" customHeight="1" x14ac:dyDescent="0.2">
      <c r="B16" s="53" t="s">
        <v>133</v>
      </c>
      <c r="C16" s="53"/>
      <c r="D16" s="53"/>
      <c r="E16" s="53"/>
      <c r="F16" s="53"/>
      <c r="G16" s="53"/>
      <c r="H16" s="53"/>
      <c r="I16" s="53"/>
    </row>
    <row r="17" spans="2:12" s="2" customFormat="1" ht="27.75" customHeight="1" x14ac:dyDescent="0.2">
      <c r="B17" s="54" t="s">
        <v>194</v>
      </c>
      <c r="C17" s="54"/>
      <c r="D17" s="54"/>
      <c r="E17" s="54"/>
      <c r="F17" s="54"/>
      <c r="G17" s="54"/>
      <c r="H17" s="54"/>
      <c r="I17" s="54"/>
      <c r="J17" s="54"/>
      <c r="K17" s="54"/>
      <c r="L17" s="54"/>
    </row>
    <row r="18" spans="2:12" s="2" customFormat="1" ht="35.25" customHeight="1" x14ac:dyDescent="0.2">
      <c r="B18" s="55" t="str">
        <f xml:space="preserve"> "1.  Za wykonanie przedmiotu zamówienia w tym Pakiecie oferujemy następujące wynagrodzenie brutto: " &amp; TEXT(F71,"#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18" s="67"/>
      <c r="D18" s="67"/>
      <c r="E18" s="67"/>
      <c r="F18" s="67"/>
      <c r="G18" s="67"/>
      <c r="H18" s="67"/>
      <c r="I18" s="67"/>
      <c r="J18" s="67"/>
      <c r="K18" s="67"/>
      <c r="L18" s="67"/>
    </row>
    <row r="19" spans="2:12" s="5" customFormat="1" ht="18.2" customHeight="1" x14ac:dyDescent="0.2">
      <c r="B19" s="49" t="s">
        <v>134</v>
      </c>
      <c r="C19" s="49"/>
      <c r="D19" s="49"/>
      <c r="E19" s="49"/>
      <c r="F19" s="49"/>
      <c r="G19" s="49"/>
      <c r="H19" s="49"/>
      <c r="I19" s="49"/>
      <c r="J19" s="49"/>
      <c r="K19" s="49"/>
    </row>
    <row r="20" spans="2:12" s="5" customFormat="1" ht="45.4" customHeight="1" x14ac:dyDescent="0.2">
      <c r="B20" s="6" t="s">
        <v>0</v>
      </c>
      <c r="C20" s="7" t="s">
        <v>1</v>
      </c>
      <c r="D20" s="6" t="s">
        <v>2</v>
      </c>
      <c r="E20" s="6" t="s">
        <v>3</v>
      </c>
      <c r="F20" s="6" t="s">
        <v>4</v>
      </c>
      <c r="G20" s="6" t="s">
        <v>5</v>
      </c>
      <c r="H20" s="6" t="s">
        <v>6</v>
      </c>
      <c r="I20" s="7" t="s">
        <v>7</v>
      </c>
      <c r="J20" s="6" t="s">
        <v>8</v>
      </c>
      <c r="K20" s="6" t="s">
        <v>9</v>
      </c>
      <c r="L20" s="21" t="s">
        <v>10</v>
      </c>
    </row>
    <row r="21" spans="2:12" s="5" customFormat="1" ht="19.7" customHeight="1" x14ac:dyDescent="0.2">
      <c r="B21" s="8">
        <v>1</v>
      </c>
      <c r="C21" s="9" t="s">
        <v>11</v>
      </c>
      <c r="D21" s="9" t="s">
        <v>12</v>
      </c>
      <c r="E21" s="10" t="s">
        <v>13</v>
      </c>
      <c r="F21" s="9" t="s">
        <v>14</v>
      </c>
      <c r="G21" s="11">
        <v>4075</v>
      </c>
      <c r="H21" s="12">
        <v>0</v>
      </c>
      <c r="I21" s="13">
        <f>ROUND(G21* H21,2)</f>
        <v>0</v>
      </c>
      <c r="J21" s="8">
        <v>8</v>
      </c>
      <c r="K21" s="13">
        <f>ROUND(I21* J21/100,2)</f>
        <v>0</v>
      </c>
      <c r="L21" s="14">
        <f>ROUND(I21+ K21,2)</f>
        <v>0</v>
      </c>
    </row>
    <row r="22" spans="2:12" s="5" customFormat="1" ht="3.2" customHeight="1" x14ac:dyDescent="0.2"/>
    <row r="23" spans="2:12" s="5" customFormat="1" ht="18.2" customHeight="1" x14ac:dyDescent="0.2">
      <c r="B23" s="49" t="s">
        <v>135</v>
      </c>
      <c r="C23" s="49"/>
      <c r="D23" s="49"/>
      <c r="E23" s="49"/>
      <c r="F23" s="49"/>
      <c r="G23" s="49"/>
      <c r="H23" s="49"/>
      <c r="I23" s="49"/>
      <c r="J23" s="49"/>
      <c r="K23" s="49"/>
    </row>
    <row r="24" spans="2:12" s="5" customFormat="1" ht="45.4" customHeight="1" x14ac:dyDescent="0.2">
      <c r="B24" s="6" t="s">
        <v>0</v>
      </c>
      <c r="C24" s="7" t="s">
        <v>1</v>
      </c>
      <c r="D24" s="6" t="s">
        <v>2</v>
      </c>
      <c r="E24" s="6" t="s">
        <v>3</v>
      </c>
      <c r="F24" s="6" t="s">
        <v>4</v>
      </c>
      <c r="G24" s="6" t="s">
        <v>5</v>
      </c>
      <c r="H24" s="6" t="s">
        <v>6</v>
      </c>
      <c r="I24" s="7" t="s">
        <v>7</v>
      </c>
      <c r="J24" s="6" t="s">
        <v>8</v>
      </c>
      <c r="K24" s="6" t="s">
        <v>9</v>
      </c>
      <c r="L24" s="21" t="s">
        <v>10</v>
      </c>
    </row>
    <row r="25" spans="2:12" s="5" customFormat="1" ht="19.7" customHeight="1" x14ac:dyDescent="0.2">
      <c r="B25" s="8">
        <v>2</v>
      </c>
      <c r="C25" s="9" t="s">
        <v>15</v>
      </c>
      <c r="D25" s="9" t="s">
        <v>16</v>
      </c>
      <c r="E25" s="10" t="s">
        <v>17</v>
      </c>
      <c r="F25" s="9" t="s">
        <v>14</v>
      </c>
      <c r="G25" s="11">
        <v>68</v>
      </c>
      <c r="H25" s="12">
        <v>0</v>
      </c>
      <c r="I25" s="13">
        <f>ROUND(G25* H25,2)</f>
        <v>0</v>
      </c>
      <c r="J25" s="8">
        <v>8</v>
      </c>
      <c r="K25" s="13">
        <f>ROUND(I25* J25/100,2)</f>
        <v>0</v>
      </c>
      <c r="L25" s="14">
        <f>ROUND(I25+ K25,2)</f>
        <v>0</v>
      </c>
    </row>
    <row r="26" spans="2:12" s="5" customFormat="1" ht="19.7" customHeight="1" x14ac:dyDescent="0.2">
      <c r="B26" s="8">
        <v>3</v>
      </c>
      <c r="C26" s="9" t="s">
        <v>11</v>
      </c>
      <c r="D26" s="9" t="s">
        <v>12</v>
      </c>
      <c r="E26" s="10" t="s">
        <v>13</v>
      </c>
      <c r="F26" s="9" t="s">
        <v>14</v>
      </c>
      <c r="G26" s="11">
        <v>1659</v>
      </c>
      <c r="H26" s="12">
        <v>0</v>
      </c>
      <c r="I26" s="13">
        <f>ROUND(G26* H26,2)</f>
        <v>0</v>
      </c>
      <c r="J26" s="8">
        <v>8</v>
      </c>
      <c r="K26" s="13">
        <f>ROUND(I26* J26/100,2)</f>
        <v>0</v>
      </c>
      <c r="L26" s="14">
        <f>ROUND(I26+ K26,2)</f>
        <v>0</v>
      </c>
    </row>
    <row r="27" spans="2:12" s="5" customFormat="1" ht="3.2" customHeight="1" x14ac:dyDescent="0.2"/>
    <row r="28" spans="2:12" s="5" customFormat="1" ht="18.2" customHeight="1" x14ac:dyDescent="0.2">
      <c r="B28" s="49" t="s">
        <v>136</v>
      </c>
      <c r="C28" s="49"/>
      <c r="D28" s="49"/>
      <c r="E28" s="49"/>
      <c r="F28" s="49"/>
      <c r="G28" s="49"/>
      <c r="H28" s="49"/>
      <c r="I28" s="49"/>
      <c r="J28" s="49"/>
      <c r="K28" s="49"/>
    </row>
    <row r="29" spans="2:12" s="5" customFormat="1" ht="45.4" customHeight="1" x14ac:dyDescent="0.2">
      <c r="B29" s="6" t="s">
        <v>0</v>
      </c>
      <c r="C29" s="7" t="s">
        <v>1</v>
      </c>
      <c r="D29" s="6" t="s">
        <v>2</v>
      </c>
      <c r="E29" s="6" t="s">
        <v>3</v>
      </c>
      <c r="F29" s="6" t="s">
        <v>4</v>
      </c>
      <c r="G29" s="6" t="s">
        <v>5</v>
      </c>
      <c r="H29" s="6" t="s">
        <v>6</v>
      </c>
      <c r="I29" s="7" t="s">
        <v>7</v>
      </c>
      <c r="J29" s="6" t="s">
        <v>8</v>
      </c>
      <c r="K29" s="6" t="s">
        <v>9</v>
      </c>
      <c r="L29" s="21" t="s">
        <v>10</v>
      </c>
    </row>
    <row r="30" spans="2:12" s="5" customFormat="1" ht="19.7" customHeight="1" x14ac:dyDescent="0.2">
      <c r="B30" s="8">
        <v>4</v>
      </c>
      <c r="C30" s="9" t="s">
        <v>15</v>
      </c>
      <c r="D30" s="9" t="s">
        <v>16</v>
      </c>
      <c r="E30" s="10" t="s">
        <v>17</v>
      </c>
      <c r="F30" s="9" t="s">
        <v>14</v>
      </c>
      <c r="G30" s="11">
        <v>685</v>
      </c>
      <c r="H30" s="12">
        <v>0</v>
      </c>
      <c r="I30" s="13">
        <f>ROUND(G30* H30,2)</f>
        <v>0</v>
      </c>
      <c r="J30" s="8">
        <v>8</v>
      </c>
      <c r="K30" s="13">
        <f>ROUND(I30* J30/100,2)</f>
        <v>0</v>
      </c>
      <c r="L30" s="14">
        <f>ROUND(I30+ K30,2)</f>
        <v>0</v>
      </c>
    </row>
    <row r="31" spans="2:12" s="5" customFormat="1" ht="3.2" customHeight="1" x14ac:dyDescent="0.2"/>
    <row r="32" spans="2:12" s="5" customFormat="1" ht="18.2" customHeight="1" x14ac:dyDescent="0.2">
      <c r="B32" s="49" t="s">
        <v>137</v>
      </c>
      <c r="C32" s="49"/>
      <c r="D32" s="49"/>
      <c r="E32" s="49"/>
      <c r="F32" s="49"/>
      <c r="G32" s="49"/>
      <c r="H32" s="49"/>
      <c r="I32" s="49"/>
      <c r="J32" s="49"/>
      <c r="K32" s="49"/>
    </row>
    <row r="33" spans="2:12" s="5" customFormat="1" ht="45.4" customHeight="1" x14ac:dyDescent="0.2">
      <c r="B33" s="6" t="s">
        <v>0</v>
      </c>
      <c r="C33" s="7" t="s">
        <v>1</v>
      </c>
      <c r="D33" s="6" t="s">
        <v>2</v>
      </c>
      <c r="E33" s="6" t="s">
        <v>3</v>
      </c>
      <c r="F33" s="6" t="s">
        <v>4</v>
      </c>
      <c r="G33" s="6" t="s">
        <v>5</v>
      </c>
      <c r="H33" s="6" t="s">
        <v>6</v>
      </c>
      <c r="I33" s="7" t="s">
        <v>7</v>
      </c>
      <c r="J33" s="6" t="s">
        <v>8</v>
      </c>
      <c r="K33" s="6" t="s">
        <v>9</v>
      </c>
      <c r="L33" s="21" t="s">
        <v>10</v>
      </c>
    </row>
    <row r="34" spans="2:12" s="5" customFormat="1" ht="19.7" customHeight="1" x14ac:dyDescent="0.2">
      <c r="B34" s="8">
        <v>5</v>
      </c>
      <c r="C34" s="9" t="s">
        <v>11</v>
      </c>
      <c r="D34" s="9" t="s">
        <v>12</v>
      </c>
      <c r="E34" s="10" t="s">
        <v>13</v>
      </c>
      <c r="F34" s="9" t="s">
        <v>14</v>
      </c>
      <c r="G34" s="11">
        <v>1713</v>
      </c>
      <c r="H34" s="12">
        <v>0</v>
      </c>
      <c r="I34" s="13">
        <f>ROUND(G34* H34,2)</f>
        <v>0</v>
      </c>
      <c r="J34" s="8">
        <v>8</v>
      </c>
      <c r="K34" s="13">
        <f>ROUND(I34* J34/100,2)</f>
        <v>0</v>
      </c>
      <c r="L34" s="14">
        <f>ROUND(I34+ K34,2)</f>
        <v>0</v>
      </c>
    </row>
    <row r="35" spans="2:12" s="5" customFormat="1" ht="22.5" customHeight="1" x14ac:dyDescent="0.2"/>
    <row r="36" spans="2:12" s="5" customFormat="1" ht="45.4" customHeight="1" x14ac:dyDescent="0.2">
      <c r="B36" s="6" t="s">
        <v>0</v>
      </c>
      <c r="C36" s="7" t="s">
        <v>1</v>
      </c>
      <c r="D36" s="6" t="s">
        <v>2</v>
      </c>
      <c r="E36" s="6" t="s">
        <v>3</v>
      </c>
      <c r="F36" s="6" t="s">
        <v>4</v>
      </c>
      <c r="G36" s="6" t="s">
        <v>5</v>
      </c>
      <c r="H36" s="6" t="s">
        <v>6</v>
      </c>
      <c r="I36" s="7" t="s">
        <v>7</v>
      </c>
      <c r="J36" s="6" t="s">
        <v>8</v>
      </c>
      <c r="K36" s="6" t="s">
        <v>9</v>
      </c>
      <c r="L36" s="21" t="s">
        <v>10</v>
      </c>
    </row>
    <row r="37" spans="2:12" s="5" customFormat="1" ht="66" customHeight="1" x14ac:dyDescent="0.2">
      <c r="B37" s="8">
        <v>6</v>
      </c>
      <c r="C37" s="9" t="s">
        <v>25</v>
      </c>
      <c r="D37" s="9" t="s">
        <v>26</v>
      </c>
      <c r="E37" s="10" t="s">
        <v>27</v>
      </c>
      <c r="F37" s="9" t="s">
        <v>28</v>
      </c>
      <c r="G37" s="11">
        <v>7.87</v>
      </c>
      <c r="H37" s="12">
        <v>0</v>
      </c>
      <c r="I37" s="13">
        <f t="shared" ref="I37:I69" si="0">ROUND(G37* H37,2)</f>
        <v>0</v>
      </c>
      <c r="J37" s="8">
        <v>8</v>
      </c>
      <c r="K37" s="13">
        <f t="shared" ref="K37:K69" si="1">ROUND(I37* J37/100,2)</f>
        <v>0</v>
      </c>
      <c r="L37" s="14">
        <f t="shared" ref="L37:L69" si="2">ROUND(I37+ K37,2)</f>
        <v>0</v>
      </c>
    </row>
    <row r="38" spans="2:12" s="5" customFormat="1" ht="28.7" customHeight="1" x14ac:dyDescent="0.2">
      <c r="B38" s="8">
        <v>7</v>
      </c>
      <c r="C38" s="9" t="s">
        <v>160</v>
      </c>
      <c r="D38" s="9" t="s">
        <v>161</v>
      </c>
      <c r="E38" s="10" t="s">
        <v>162</v>
      </c>
      <c r="F38" s="9" t="s">
        <v>28</v>
      </c>
      <c r="G38" s="11">
        <v>2</v>
      </c>
      <c r="H38" s="12">
        <v>0</v>
      </c>
      <c r="I38" s="13">
        <f t="shared" si="0"/>
        <v>0</v>
      </c>
      <c r="J38" s="8">
        <v>8</v>
      </c>
      <c r="K38" s="13">
        <f t="shared" si="1"/>
        <v>0</v>
      </c>
      <c r="L38" s="14">
        <f t="shared" si="2"/>
        <v>0</v>
      </c>
    </row>
    <row r="39" spans="2:12" s="5" customFormat="1" ht="19.7" customHeight="1" x14ac:dyDescent="0.2">
      <c r="B39" s="8">
        <v>8</v>
      </c>
      <c r="C39" s="9" t="s">
        <v>29</v>
      </c>
      <c r="D39" s="9" t="s">
        <v>30</v>
      </c>
      <c r="E39" s="10" t="s">
        <v>31</v>
      </c>
      <c r="F39" s="9" t="s">
        <v>32</v>
      </c>
      <c r="G39" s="11">
        <v>22.27</v>
      </c>
      <c r="H39" s="12">
        <v>0</v>
      </c>
      <c r="I39" s="13">
        <f t="shared" si="0"/>
        <v>0</v>
      </c>
      <c r="J39" s="8">
        <v>8</v>
      </c>
      <c r="K39" s="13">
        <f t="shared" si="1"/>
        <v>0</v>
      </c>
      <c r="L39" s="14">
        <f t="shared" si="2"/>
        <v>0</v>
      </c>
    </row>
    <row r="40" spans="2:12" s="5" customFormat="1" ht="19.7" customHeight="1" x14ac:dyDescent="0.2">
      <c r="B40" s="8">
        <v>9</v>
      </c>
      <c r="C40" s="9" t="s">
        <v>151</v>
      </c>
      <c r="D40" s="9" t="s">
        <v>152</v>
      </c>
      <c r="E40" s="10" t="s">
        <v>153</v>
      </c>
      <c r="F40" s="9" t="s">
        <v>32</v>
      </c>
      <c r="G40" s="11">
        <v>4.12</v>
      </c>
      <c r="H40" s="12">
        <v>0</v>
      </c>
      <c r="I40" s="13">
        <f t="shared" si="0"/>
        <v>0</v>
      </c>
      <c r="J40" s="8">
        <v>8</v>
      </c>
      <c r="K40" s="13">
        <f t="shared" si="1"/>
        <v>0</v>
      </c>
      <c r="L40" s="14">
        <f t="shared" si="2"/>
        <v>0</v>
      </c>
    </row>
    <row r="41" spans="2:12" s="5" customFormat="1" ht="19.7" customHeight="1" x14ac:dyDescent="0.2">
      <c r="B41" s="8">
        <v>10</v>
      </c>
      <c r="C41" s="9" t="s">
        <v>163</v>
      </c>
      <c r="D41" s="9" t="s">
        <v>164</v>
      </c>
      <c r="E41" s="10" t="s">
        <v>165</v>
      </c>
      <c r="F41" s="9" t="s">
        <v>166</v>
      </c>
      <c r="G41" s="11">
        <v>9.6999999999999993</v>
      </c>
      <c r="H41" s="12">
        <v>0</v>
      </c>
      <c r="I41" s="13">
        <f t="shared" si="0"/>
        <v>0</v>
      </c>
      <c r="J41" s="8">
        <v>8</v>
      </c>
      <c r="K41" s="13">
        <f t="shared" si="1"/>
        <v>0</v>
      </c>
      <c r="L41" s="14">
        <f t="shared" si="2"/>
        <v>0</v>
      </c>
    </row>
    <row r="42" spans="2:12" s="5" customFormat="1" ht="19.7" customHeight="1" x14ac:dyDescent="0.2">
      <c r="B42" s="8">
        <v>11</v>
      </c>
      <c r="C42" s="9" t="s">
        <v>33</v>
      </c>
      <c r="D42" s="9" t="s">
        <v>34</v>
      </c>
      <c r="E42" s="10" t="s">
        <v>35</v>
      </c>
      <c r="F42" s="9" t="s">
        <v>32</v>
      </c>
      <c r="G42" s="11">
        <v>18.420000000000002</v>
      </c>
      <c r="H42" s="12">
        <v>0</v>
      </c>
      <c r="I42" s="13">
        <f t="shared" si="0"/>
        <v>0</v>
      </c>
      <c r="J42" s="8">
        <v>8</v>
      </c>
      <c r="K42" s="13">
        <f t="shared" si="1"/>
        <v>0</v>
      </c>
      <c r="L42" s="14">
        <f t="shared" si="2"/>
        <v>0</v>
      </c>
    </row>
    <row r="43" spans="2:12" s="5" customFormat="1" ht="28.7" customHeight="1" x14ac:dyDescent="0.2">
      <c r="B43" s="8">
        <v>12</v>
      </c>
      <c r="C43" s="9" t="s">
        <v>36</v>
      </c>
      <c r="D43" s="9" t="s">
        <v>37</v>
      </c>
      <c r="E43" s="10" t="s">
        <v>38</v>
      </c>
      <c r="F43" s="9" t="s">
        <v>32</v>
      </c>
      <c r="G43" s="11">
        <v>4.12</v>
      </c>
      <c r="H43" s="12">
        <v>0</v>
      </c>
      <c r="I43" s="13">
        <f t="shared" si="0"/>
        <v>0</v>
      </c>
      <c r="J43" s="8">
        <v>8</v>
      </c>
      <c r="K43" s="13">
        <f t="shared" si="1"/>
        <v>0</v>
      </c>
      <c r="L43" s="14">
        <f t="shared" si="2"/>
        <v>0</v>
      </c>
    </row>
    <row r="44" spans="2:12" s="5" customFormat="1" ht="19.7" customHeight="1" x14ac:dyDescent="0.2">
      <c r="B44" s="8">
        <v>13</v>
      </c>
      <c r="C44" s="9" t="s">
        <v>154</v>
      </c>
      <c r="D44" s="9" t="s">
        <v>155</v>
      </c>
      <c r="E44" s="10" t="s">
        <v>156</v>
      </c>
      <c r="F44" s="9" t="s">
        <v>32</v>
      </c>
      <c r="G44" s="11">
        <v>10.56</v>
      </c>
      <c r="H44" s="12">
        <v>0</v>
      </c>
      <c r="I44" s="13">
        <f t="shared" si="0"/>
        <v>0</v>
      </c>
      <c r="J44" s="8">
        <v>8</v>
      </c>
      <c r="K44" s="13">
        <f t="shared" si="1"/>
        <v>0</v>
      </c>
      <c r="L44" s="14">
        <f t="shared" si="2"/>
        <v>0</v>
      </c>
    </row>
    <row r="45" spans="2:12" s="5" customFormat="1" ht="19.7" customHeight="1" x14ac:dyDescent="0.2">
      <c r="B45" s="8">
        <v>14</v>
      </c>
      <c r="C45" s="9" t="s">
        <v>39</v>
      </c>
      <c r="D45" s="9" t="s">
        <v>40</v>
      </c>
      <c r="E45" s="10" t="s">
        <v>41</v>
      </c>
      <c r="F45" s="9" t="s">
        <v>32</v>
      </c>
      <c r="G45" s="11">
        <v>31.6</v>
      </c>
      <c r="H45" s="12">
        <v>0</v>
      </c>
      <c r="I45" s="13">
        <f t="shared" si="0"/>
        <v>0</v>
      </c>
      <c r="J45" s="8">
        <v>23</v>
      </c>
      <c r="K45" s="13">
        <f t="shared" si="1"/>
        <v>0</v>
      </c>
      <c r="L45" s="14">
        <f t="shared" si="2"/>
        <v>0</v>
      </c>
    </row>
    <row r="46" spans="2:12" s="5" customFormat="1" ht="28.7" customHeight="1" x14ac:dyDescent="0.2">
      <c r="B46" s="8">
        <v>15</v>
      </c>
      <c r="C46" s="9" t="s">
        <v>45</v>
      </c>
      <c r="D46" s="9" t="s">
        <v>46</v>
      </c>
      <c r="E46" s="10" t="s">
        <v>47</v>
      </c>
      <c r="F46" s="9" t="s">
        <v>28</v>
      </c>
      <c r="G46" s="11">
        <v>20.87</v>
      </c>
      <c r="H46" s="12">
        <v>0</v>
      </c>
      <c r="I46" s="13">
        <f t="shared" si="0"/>
        <v>0</v>
      </c>
      <c r="J46" s="8">
        <v>8</v>
      </c>
      <c r="K46" s="13">
        <f t="shared" si="1"/>
        <v>0</v>
      </c>
      <c r="L46" s="14">
        <f t="shared" si="2"/>
        <v>0</v>
      </c>
    </row>
    <row r="47" spans="2:12" s="5" customFormat="1" ht="28.7" customHeight="1" x14ac:dyDescent="0.2">
      <c r="B47" s="8">
        <v>16</v>
      </c>
      <c r="C47" s="9" t="s">
        <v>48</v>
      </c>
      <c r="D47" s="9" t="s">
        <v>49</v>
      </c>
      <c r="E47" s="10" t="s">
        <v>50</v>
      </c>
      <c r="F47" s="9" t="s">
        <v>28</v>
      </c>
      <c r="G47" s="11">
        <v>10.29</v>
      </c>
      <c r="H47" s="12">
        <v>0</v>
      </c>
      <c r="I47" s="13">
        <f t="shared" si="0"/>
        <v>0</v>
      </c>
      <c r="J47" s="8">
        <v>8</v>
      </c>
      <c r="K47" s="13">
        <f t="shared" si="1"/>
        <v>0</v>
      </c>
      <c r="L47" s="14">
        <f t="shared" si="2"/>
        <v>0</v>
      </c>
    </row>
    <row r="48" spans="2:12" s="5" customFormat="1" ht="19.7" customHeight="1" x14ac:dyDescent="0.2">
      <c r="B48" s="8">
        <v>17</v>
      </c>
      <c r="C48" s="9" t="s">
        <v>51</v>
      </c>
      <c r="D48" s="9" t="s">
        <v>52</v>
      </c>
      <c r="E48" s="10" t="s">
        <v>53</v>
      </c>
      <c r="F48" s="9" t="s">
        <v>28</v>
      </c>
      <c r="G48" s="11">
        <v>15.17</v>
      </c>
      <c r="H48" s="12">
        <v>0</v>
      </c>
      <c r="I48" s="13">
        <f t="shared" si="0"/>
        <v>0</v>
      </c>
      <c r="J48" s="8">
        <v>8</v>
      </c>
      <c r="K48" s="13">
        <f t="shared" si="1"/>
        <v>0</v>
      </c>
      <c r="L48" s="14">
        <f t="shared" si="2"/>
        <v>0</v>
      </c>
    </row>
    <row r="49" spans="2:12" s="5" customFormat="1" ht="19.7" customHeight="1" x14ac:dyDescent="0.2">
      <c r="B49" s="8">
        <v>18</v>
      </c>
      <c r="C49" s="9" t="s">
        <v>54</v>
      </c>
      <c r="D49" s="9" t="s">
        <v>55</v>
      </c>
      <c r="E49" s="10" t="s">
        <v>56</v>
      </c>
      <c r="F49" s="9" t="s">
        <v>28</v>
      </c>
      <c r="G49" s="11">
        <v>26.9</v>
      </c>
      <c r="H49" s="12">
        <v>0</v>
      </c>
      <c r="I49" s="13">
        <f t="shared" si="0"/>
        <v>0</v>
      </c>
      <c r="J49" s="8">
        <v>8</v>
      </c>
      <c r="K49" s="13">
        <f t="shared" si="1"/>
        <v>0</v>
      </c>
      <c r="L49" s="14">
        <f t="shared" si="2"/>
        <v>0</v>
      </c>
    </row>
    <row r="50" spans="2:12" s="5" customFormat="1" ht="28.7" customHeight="1" x14ac:dyDescent="0.2">
      <c r="B50" s="8">
        <v>19</v>
      </c>
      <c r="C50" s="9" t="s">
        <v>57</v>
      </c>
      <c r="D50" s="9" t="s">
        <v>58</v>
      </c>
      <c r="E50" s="10" t="s">
        <v>59</v>
      </c>
      <c r="F50" s="9" t="s">
        <v>28</v>
      </c>
      <c r="G50" s="11">
        <v>17.309999999999999</v>
      </c>
      <c r="H50" s="12">
        <v>0</v>
      </c>
      <c r="I50" s="13">
        <f t="shared" si="0"/>
        <v>0</v>
      </c>
      <c r="J50" s="8">
        <v>8</v>
      </c>
      <c r="K50" s="13">
        <f t="shared" si="1"/>
        <v>0</v>
      </c>
      <c r="L50" s="14">
        <f t="shared" si="2"/>
        <v>0</v>
      </c>
    </row>
    <row r="51" spans="2:12" s="5" customFormat="1" ht="19.7" customHeight="1" x14ac:dyDescent="0.2">
      <c r="B51" s="8">
        <v>20</v>
      </c>
      <c r="C51" s="9" t="s">
        <v>63</v>
      </c>
      <c r="D51" s="9" t="s">
        <v>64</v>
      </c>
      <c r="E51" s="10" t="s">
        <v>65</v>
      </c>
      <c r="F51" s="9" t="s">
        <v>66</v>
      </c>
      <c r="G51" s="11">
        <v>18</v>
      </c>
      <c r="H51" s="12">
        <v>0</v>
      </c>
      <c r="I51" s="13">
        <f t="shared" si="0"/>
        <v>0</v>
      </c>
      <c r="J51" s="8">
        <v>8</v>
      </c>
      <c r="K51" s="13">
        <f t="shared" si="1"/>
        <v>0</v>
      </c>
      <c r="L51" s="14">
        <f t="shared" si="2"/>
        <v>0</v>
      </c>
    </row>
    <row r="52" spans="2:12" s="5" customFormat="1" ht="19.7" customHeight="1" x14ac:dyDescent="0.2">
      <c r="B52" s="8">
        <v>21</v>
      </c>
      <c r="C52" s="9" t="s">
        <v>67</v>
      </c>
      <c r="D52" s="9" t="s">
        <v>68</v>
      </c>
      <c r="E52" s="10" t="s">
        <v>69</v>
      </c>
      <c r="F52" s="9" t="s">
        <v>14</v>
      </c>
      <c r="G52" s="11">
        <v>12</v>
      </c>
      <c r="H52" s="12">
        <v>0</v>
      </c>
      <c r="I52" s="13">
        <f t="shared" si="0"/>
        <v>0</v>
      </c>
      <c r="J52" s="8">
        <v>8</v>
      </c>
      <c r="K52" s="13">
        <f t="shared" si="1"/>
        <v>0</v>
      </c>
      <c r="L52" s="14">
        <f t="shared" si="2"/>
        <v>0</v>
      </c>
    </row>
    <row r="53" spans="2:12" s="5" customFormat="1" ht="28.7" customHeight="1" x14ac:dyDescent="0.2">
      <c r="B53" s="8">
        <v>22</v>
      </c>
      <c r="C53" s="9" t="s">
        <v>70</v>
      </c>
      <c r="D53" s="9" t="s">
        <v>71</v>
      </c>
      <c r="E53" s="10" t="s">
        <v>72</v>
      </c>
      <c r="F53" s="9" t="s">
        <v>66</v>
      </c>
      <c r="G53" s="11">
        <v>100</v>
      </c>
      <c r="H53" s="12">
        <v>0</v>
      </c>
      <c r="I53" s="13">
        <f t="shared" si="0"/>
        <v>0</v>
      </c>
      <c r="J53" s="8">
        <v>8</v>
      </c>
      <c r="K53" s="13">
        <f t="shared" si="1"/>
        <v>0</v>
      </c>
      <c r="L53" s="14">
        <f t="shared" si="2"/>
        <v>0</v>
      </c>
    </row>
    <row r="54" spans="2:12" s="5" customFormat="1" ht="19.7" customHeight="1" x14ac:dyDescent="0.2">
      <c r="B54" s="8">
        <v>23</v>
      </c>
      <c r="C54" s="9" t="s">
        <v>73</v>
      </c>
      <c r="D54" s="9" t="s">
        <v>74</v>
      </c>
      <c r="E54" s="10" t="s">
        <v>75</v>
      </c>
      <c r="F54" s="9" t="s">
        <v>66</v>
      </c>
      <c r="G54" s="11">
        <v>20</v>
      </c>
      <c r="H54" s="12">
        <v>0</v>
      </c>
      <c r="I54" s="13">
        <f t="shared" si="0"/>
        <v>0</v>
      </c>
      <c r="J54" s="8">
        <v>8</v>
      </c>
      <c r="K54" s="13">
        <f t="shared" si="1"/>
        <v>0</v>
      </c>
      <c r="L54" s="14">
        <f t="shared" si="2"/>
        <v>0</v>
      </c>
    </row>
    <row r="55" spans="2:12" s="5" customFormat="1" ht="19.7" customHeight="1" x14ac:dyDescent="0.2">
      <c r="B55" s="8">
        <v>24</v>
      </c>
      <c r="C55" s="9" t="s">
        <v>80</v>
      </c>
      <c r="D55" s="9" t="s">
        <v>81</v>
      </c>
      <c r="E55" s="10" t="s">
        <v>82</v>
      </c>
      <c r="F55" s="9" t="s">
        <v>66</v>
      </c>
      <c r="G55" s="11">
        <v>160</v>
      </c>
      <c r="H55" s="12">
        <v>0</v>
      </c>
      <c r="I55" s="13">
        <f t="shared" si="0"/>
        <v>0</v>
      </c>
      <c r="J55" s="8">
        <v>23</v>
      </c>
      <c r="K55" s="13">
        <f t="shared" si="1"/>
        <v>0</v>
      </c>
      <c r="L55" s="14">
        <f t="shared" si="2"/>
        <v>0</v>
      </c>
    </row>
    <row r="56" spans="2:12" s="5" customFormat="1" ht="19.7" customHeight="1" x14ac:dyDescent="0.2">
      <c r="B56" s="8">
        <v>25</v>
      </c>
      <c r="C56" s="9" t="s">
        <v>83</v>
      </c>
      <c r="D56" s="9" t="s">
        <v>84</v>
      </c>
      <c r="E56" s="10" t="s">
        <v>85</v>
      </c>
      <c r="F56" s="9" t="s">
        <v>79</v>
      </c>
      <c r="G56" s="11">
        <v>8.6</v>
      </c>
      <c r="H56" s="12">
        <v>0</v>
      </c>
      <c r="I56" s="13">
        <f t="shared" si="0"/>
        <v>0</v>
      </c>
      <c r="J56" s="8">
        <v>23</v>
      </c>
      <c r="K56" s="13">
        <f t="shared" si="1"/>
        <v>0</v>
      </c>
      <c r="L56" s="14">
        <f t="shared" si="2"/>
        <v>0</v>
      </c>
    </row>
    <row r="57" spans="2:12" s="5" customFormat="1" ht="19.7" customHeight="1" x14ac:dyDescent="0.2">
      <c r="B57" s="8">
        <v>26</v>
      </c>
      <c r="C57" s="9" t="s">
        <v>86</v>
      </c>
      <c r="D57" s="9" t="s">
        <v>87</v>
      </c>
      <c r="E57" s="10" t="s">
        <v>88</v>
      </c>
      <c r="F57" s="9" t="s">
        <v>89</v>
      </c>
      <c r="G57" s="11">
        <v>250</v>
      </c>
      <c r="H57" s="12">
        <v>0</v>
      </c>
      <c r="I57" s="13">
        <f t="shared" si="0"/>
        <v>0</v>
      </c>
      <c r="J57" s="8">
        <v>23</v>
      </c>
      <c r="K57" s="13">
        <f t="shared" si="1"/>
        <v>0</v>
      </c>
      <c r="L57" s="14">
        <f t="shared" si="2"/>
        <v>0</v>
      </c>
    </row>
    <row r="58" spans="2:12" s="5" customFormat="1" ht="19.7" customHeight="1" x14ac:dyDescent="0.2">
      <c r="B58" s="8">
        <v>27</v>
      </c>
      <c r="C58" s="9" t="s">
        <v>90</v>
      </c>
      <c r="D58" s="9" t="s">
        <v>91</v>
      </c>
      <c r="E58" s="10" t="s">
        <v>92</v>
      </c>
      <c r="F58" s="9" t="s">
        <v>93</v>
      </c>
      <c r="G58" s="11">
        <v>300</v>
      </c>
      <c r="H58" s="12">
        <v>0</v>
      </c>
      <c r="I58" s="13">
        <f t="shared" si="0"/>
        <v>0</v>
      </c>
      <c r="J58" s="8">
        <v>8</v>
      </c>
      <c r="K58" s="13">
        <f t="shared" si="1"/>
        <v>0</v>
      </c>
      <c r="L58" s="14">
        <f t="shared" si="2"/>
        <v>0</v>
      </c>
    </row>
    <row r="59" spans="2:12" s="5" customFormat="1" ht="28.7" customHeight="1" x14ac:dyDescent="0.2">
      <c r="B59" s="8">
        <v>28</v>
      </c>
      <c r="C59" s="9" t="s">
        <v>94</v>
      </c>
      <c r="D59" s="9" t="s">
        <v>95</v>
      </c>
      <c r="E59" s="10" t="s">
        <v>96</v>
      </c>
      <c r="F59" s="9" t="s">
        <v>93</v>
      </c>
      <c r="G59" s="11">
        <v>360</v>
      </c>
      <c r="H59" s="12">
        <v>0</v>
      </c>
      <c r="I59" s="13">
        <f t="shared" si="0"/>
        <v>0</v>
      </c>
      <c r="J59" s="8">
        <v>8</v>
      </c>
      <c r="K59" s="13">
        <f t="shared" si="1"/>
        <v>0</v>
      </c>
      <c r="L59" s="14">
        <f t="shared" si="2"/>
        <v>0</v>
      </c>
    </row>
    <row r="60" spans="2:12" s="5" customFormat="1" ht="28.7" customHeight="1" x14ac:dyDescent="0.2">
      <c r="B60" s="8">
        <v>29</v>
      </c>
      <c r="C60" s="9" t="s">
        <v>97</v>
      </c>
      <c r="D60" s="9" t="s">
        <v>98</v>
      </c>
      <c r="E60" s="10" t="s">
        <v>99</v>
      </c>
      <c r="F60" s="9" t="s">
        <v>14</v>
      </c>
      <c r="G60" s="11">
        <v>10</v>
      </c>
      <c r="H60" s="12">
        <v>0</v>
      </c>
      <c r="I60" s="13">
        <f t="shared" si="0"/>
        <v>0</v>
      </c>
      <c r="J60" s="8">
        <v>8</v>
      </c>
      <c r="K60" s="13">
        <f t="shared" si="1"/>
        <v>0</v>
      </c>
      <c r="L60" s="14">
        <f t="shared" si="2"/>
        <v>0</v>
      </c>
    </row>
    <row r="61" spans="2:12" s="5" customFormat="1" ht="28.7" customHeight="1" x14ac:dyDescent="0.2">
      <c r="B61" s="8">
        <v>30</v>
      </c>
      <c r="C61" s="9" t="s">
        <v>157</v>
      </c>
      <c r="D61" s="9" t="s">
        <v>158</v>
      </c>
      <c r="E61" s="10" t="s">
        <v>159</v>
      </c>
      <c r="F61" s="9" t="s">
        <v>66</v>
      </c>
      <c r="G61" s="11">
        <v>10</v>
      </c>
      <c r="H61" s="12">
        <v>0</v>
      </c>
      <c r="I61" s="13">
        <f t="shared" si="0"/>
        <v>0</v>
      </c>
      <c r="J61" s="8">
        <v>8</v>
      </c>
      <c r="K61" s="13">
        <f t="shared" si="1"/>
        <v>0</v>
      </c>
      <c r="L61" s="14">
        <f t="shared" si="2"/>
        <v>0</v>
      </c>
    </row>
    <row r="62" spans="2:12" s="5" customFormat="1" ht="19.7" customHeight="1" x14ac:dyDescent="0.2">
      <c r="B62" s="8">
        <v>31</v>
      </c>
      <c r="C62" s="9" t="s">
        <v>100</v>
      </c>
      <c r="D62" s="9" t="s">
        <v>101</v>
      </c>
      <c r="E62" s="10" t="s">
        <v>102</v>
      </c>
      <c r="F62" s="9" t="s">
        <v>66</v>
      </c>
      <c r="G62" s="11">
        <v>49</v>
      </c>
      <c r="H62" s="12">
        <v>0</v>
      </c>
      <c r="I62" s="13">
        <f t="shared" si="0"/>
        <v>0</v>
      </c>
      <c r="J62" s="8">
        <v>8</v>
      </c>
      <c r="K62" s="13">
        <f t="shared" si="1"/>
        <v>0</v>
      </c>
      <c r="L62" s="14">
        <f t="shared" si="2"/>
        <v>0</v>
      </c>
    </row>
    <row r="63" spans="2:12" s="5" customFormat="1" ht="28.7" customHeight="1" x14ac:dyDescent="0.2">
      <c r="B63" s="8">
        <v>32</v>
      </c>
      <c r="C63" s="9" t="s">
        <v>103</v>
      </c>
      <c r="D63" s="9" t="s">
        <v>104</v>
      </c>
      <c r="E63" s="10" t="s">
        <v>105</v>
      </c>
      <c r="F63" s="9" t="s">
        <v>66</v>
      </c>
      <c r="G63" s="11">
        <v>100</v>
      </c>
      <c r="H63" s="12">
        <v>0</v>
      </c>
      <c r="I63" s="13">
        <f t="shared" si="0"/>
        <v>0</v>
      </c>
      <c r="J63" s="8">
        <v>8</v>
      </c>
      <c r="K63" s="13">
        <f t="shared" si="1"/>
        <v>0</v>
      </c>
      <c r="L63" s="14">
        <f t="shared" si="2"/>
        <v>0</v>
      </c>
    </row>
    <row r="64" spans="2:12" s="5" customFormat="1" ht="19.7" customHeight="1" x14ac:dyDescent="0.2">
      <c r="B64" s="8">
        <v>33</v>
      </c>
      <c r="C64" s="9" t="s">
        <v>106</v>
      </c>
      <c r="D64" s="9" t="s">
        <v>107</v>
      </c>
      <c r="E64" s="10" t="s">
        <v>108</v>
      </c>
      <c r="F64" s="9" t="s">
        <v>28</v>
      </c>
      <c r="G64" s="11">
        <v>0.3</v>
      </c>
      <c r="H64" s="12">
        <v>0</v>
      </c>
      <c r="I64" s="13">
        <f t="shared" si="0"/>
        <v>0</v>
      </c>
      <c r="J64" s="8">
        <v>8</v>
      </c>
      <c r="K64" s="13">
        <f t="shared" si="1"/>
        <v>0</v>
      </c>
      <c r="L64" s="14">
        <f t="shared" si="2"/>
        <v>0</v>
      </c>
    </row>
    <row r="65" spans="2:12" s="5" customFormat="1" ht="28.7" customHeight="1" x14ac:dyDescent="0.2">
      <c r="B65" s="8">
        <v>34</v>
      </c>
      <c r="C65" s="9" t="s">
        <v>109</v>
      </c>
      <c r="D65" s="9" t="s">
        <v>110</v>
      </c>
      <c r="E65" s="10" t="s">
        <v>111</v>
      </c>
      <c r="F65" s="9" t="s">
        <v>89</v>
      </c>
      <c r="G65" s="11">
        <v>10</v>
      </c>
      <c r="H65" s="12">
        <v>0</v>
      </c>
      <c r="I65" s="13">
        <f t="shared" si="0"/>
        <v>0</v>
      </c>
      <c r="J65" s="8">
        <v>8</v>
      </c>
      <c r="K65" s="13">
        <f t="shared" si="1"/>
        <v>0</v>
      </c>
      <c r="L65" s="14">
        <f t="shared" si="2"/>
        <v>0</v>
      </c>
    </row>
    <row r="66" spans="2:12" s="5" customFormat="1" ht="19.7" customHeight="1" x14ac:dyDescent="0.2">
      <c r="B66" s="8">
        <v>35</v>
      </c>
      <c r="C66" s="9" t="s">
        <v>112</v>
      </c>
      <c r="D66" s="9" t="s">
        <v>113</v>
      </c>
      <c r="E66" s="10" t="s">
        <v>114</v>
      </c>
      <c r="F66" s="9" t="s">
        <v>89</v>
      </c>
      <c r="G66" s="11">
        <v>820</v>
      </c>
      <c r="H66" s="12">
        <v>0</v>
      </c>
      <c r="I66" s="13">
        <f t="shared" si="0"/>
        <v>0</v>
      </c>
      <c r="J66" s="8">
        <v>8</v>
      </c>
      <c r="K66" s="13">
        <f t="shared" si="1"/>
        <v>0</v>
      </c>
      <c r="L66" s="14">
        <f t="shared" si="2"/>
        <v>0</v>
      </c>
    </row>
    <row r="67" spans="2:12" s="5" customFormat="1" ht="19.7" customHeight="1" x14ac:dyDescent="0.2">
      <c r="B67" s="8">
        <v>36</v>
      </c>
      <c r="C67" s="9" t="s">
        <v>174</v>
      </c>
      <c r="D67" s="9" t="s">
        <v>175</v>
      </c>
      <c r="E67" s="10" t="s">
        <v>192</v>
      </c>
      <c r="F67" s="9" t="s">
        <v>89</v>
      </c>
      <c r="G67" s="11">
        <v>6</v>
      </c>
      <c r="H67" s="12">
        <v>0</v>
      </c>
      <c r="I67" s="13">
        <f t="shared" si="0"/>
        <v>0</v>
      </c>
      <c r="J67" s="8">
        <v>8</v>
      </c>
      <c r="K67" s="13">
        <f t="shared" si="1"/>
        <v>0</v>
      </c>
      <c r="L67" s="13">
        <v>0</v>
      </c>
    </row>
    <row r="68" spans="2:12" s="5" customFormat="1" ht="19.7" customHeight="1" x14ac:dyDescent="0.2">
      <c r="B68" s="8">
        <v>37</v>
      </c>
      <c r="C68" s="9" t="s">
        <v>115</v>
      </c>
      <c r="D68" s="9" t="s">
        <v>116</v>
      </c>
      <c r="E68" s="10" t="s">
        <v>117</v>
      </c>
      <c r="F68" s="9" t="s">
        <v>89</v>
      </c>
      <c r="G68" s="11">
        <v>30</v>
      </c>
      <c r="H68" s="12">
        <v>0</v>
      </c>
      <c r="I68" s="13">
        <f t="shared" si="0"/>
        <v>0</v>
      </c>
      <c r="J68" s="8">
        <v>8</v>
      </c>
      <c r="K68" s="13">
        <f t="shared" si="1"/>
        <v>0</v>
      </c>
      <c r="L68" s="14">
        <f t="shared" si="2"/>
        <v>0</v>
      </c>
    </row>
    <row r="69" spans="2:12" s="5" customFormat="1" ht="27.75" customHeight="1" x14ac:dyDescent="0.2">
      <c r="B69" s="8">
        <v>38</v>
      </c>
      <c r="C69" s="9" t="s">
        <v>118</v>
      </c>
      <c r="D69" s="9" t="s">
        <v>119</v>
      </c>
      <c r="E69" s="10" t="s">
        <v>117</v>
      </c>
      <c r="F69" s="9" t="s">
        <v>89</v>
      </c>
      <c r="G69" s="11">
        <v>83.5</v>
      </c>
      <c r="H69" s="12">
        <v>0</v>
      </c>
      <c r="I69" s="13">
        <f t="shared" si="0"/>
        <v>0</v>
      </c>
      <c r="J69" s="8">
        <v>23</v>
      </c>
      <c r="K69" s="13">
        <f t="shared" si="1"/>
        <v>0</v>
      </c>
      <c r="L69" s="14">
        <f t="shared" si="2"/>
        <v>0</v>
      </c>
    </row>
    <row r="70" spans="2:12" s="5" customFormat="1" ht="21.4" customHeight="1" x14ac:dyDescent="0.2">
      <c r="B70" s="44" t="s">
        <v>120</v>
      </c>
      <c r="C70" s="44"/>
      <c r="D70" s="44"/>
      <c r="E70" s="44"/>
      <c r="F70" s="45">
        <f>ROUND(I21+I25+I26+I30+I34+I37+I38+I39+I40+I41+I42+I43+I44+I45+I46+I47+I48+I49+I50+I51+I52+I53+I54+I55+I56+I57+I58+I59+I60+I61+I62+I63+I64+I65+I66+I68+I69,2)</f>
        <v>0</v>
      </c>
      <c r="G70" s="46"/>
      <c r="H70" s="46"/>
      <c r="I70" s="46"/>
      <c r="J70" s="46"/>
      <c r="K70" s="46"/>
      <c r="L70" s="46"/>
    </row>
    <row r="71" spans="2:12" s="5" customFormat="1" ht="21.4" customHeight="1" x14ac:dyDescent="0.2">
      <c r="B71" s="44" t="s">
        <v>121</v>
      </c>
      <c r="C71" s="44"/>
      <c r="D71" s="44"/>
      <c r="E71" s="44"/>
      <c r="F71" s="47">
        <f>ROUND(L21+L25+L26+L30+L34+L37+L38+L39+L40+L41+L42+L43+L44+L45+L46+L47+L48+L49+L50+L51+L52+L53+L54+L55+L56+L57+L58+L59+L60+L61+L62+L63+L64+L65+L66+L68+L69,2)</f>
        <v>0</v>
      </c>
      <c r="G71" s="48"/>
      <c r="H71" s="48"/>
      <c r="I71" s="48"/>
      <c r="J71" s="48"/>
      <c r="K71" s="48"/>
      <c r="L71" s="48"/>
    </row>
    <row r="72" spans="2:12" s="2" customFormat="1" ht="11.1" customHeight="1" x14ac:dyDescent="0.2"/>
    <row r="73" spans="2:12" s="2" customFormat="1" ht="45" customHeight="1" x14ac:dyDescent="0.2">
      <c r="B73" s="40" t="s">
        <v>138</v>
      </c>
      <c r="C73" s="40"/>
      <c r="D73" s="40"/>
      <c r="E73" s="40"/>
      <c r="F73" s="40"/>
      <c r="G73" s="40"/>
      <c r="H73" s="40"/>
      <c r="I73" s="40"/>
      <c r="J73" s="40"/>
      <c r="K73" s="40"/>
      <c r="L73" s="40"/>
    </row>
    <row r="74" spans="2:12" s="2" customFormat="1" ht="81" customHeight="1" x14ac:dyDescent="0.2">
      <c r="B74" s="40" t="s">
        <v>139</v>
      </c>
      <c r="C74" s="40"/>
      <c r="D74" s="40"/>
      <c r="E74" s="40"/>
      <c r="F74" s="40"/>
      <c r="G74" s="40"/>
      <c r="H74" s="40"/>
      <c r="I74" s="40"/>
      <c r="J74" s="40"/>
      <c r="K74" s="40"/>
      <c r="L74" s="40"/>
    </row>
    <row r="75" spans="2:12" s="2" customFormat="1" ht="77.25" customHeight="1" x14ac:dyDescent="0.2">
      <c r="B75" s="56" t="s">
        <v>140</v>
      </c>
      <c r="C75" s="56"/>
      <c r="D75" s="56"/>
      <c r="E75" s="56"/>
      <c r="F75" s="56"/>
      <c r="G75" s="56"/>
      <c r="H75" s="56"/>
      <c r="I75" s="56"/>
      <c r="J75" s="56"/>
      <c r="K75" s="56"/>
      <c r="L75" s="56"/>
    </row>
    <row r="76" spans="2:12" s="2" customFormat="1" ht="37.9" customHeight="1" x14ac:dyDescent="0.2">
      <c r="B76" s="65" t="s">
        <v>122</v>
      </c>
      <c r="C76" s="65"/>
      <c r="D76" s="65"/>
      <c r="E76" s="65"/>
      <c r="F76" s="66" t="s">
        <v>123</v>
      </c>
      <c r="G76" s="66"/>
      <c r="H76" s="66"/>
      <c r="I76" s="66"/>
      <c r="J76" s="66"/>
      <c r="K76" s="66"/>
      <c r="L76" s="66"/>
    </row>
    <row r="77" spans="2:12" s="2" customFormat="1" ht="28.7" customHeight="1" x14ac:dyDescent="0.2">
      <c r="B77" s="57"/>
      <c r="C77" s="57"/>
      <c r="D77" s="57"/>
      <c r="E77" s="57"/>
      <c r="F77" s="57"/>
      <c r="G77" s="57"/>
      <c r="H77" s="57"/>
      <c r="I77" s="57"/>
      <c r="J77" s="57"/>
      <c r="K77" s="57"/>
      <c r="L77" s="57"/>
    </row>
    <row r="78" spans="2:12" s="2" customFormat="1" ht="28.7" customHeight="1" x14ac:dyDescent="0.2">
      <c r="B78" s="57"/>
      <c r="C78" s="57"/>
      <c r="D78" s="57"/>
      <c r="E78" s="57"/>
      <c r="F78" s="57"/>
      <c r="G78" s="57"/>
      <c r="H78" s="57"/>
      <c r="I78" s="57"/>
      <c r="J78" s="57"/>
      <c r="K78" s="57"/>
      <c r="L78" s="57"/>
    </row>
    <row r="79" spans="2:12" s="2" customFormat="1" ht="140.25" customHeight="1" x14ac:dyDescent="0.2">
      <c r="B79" s="40" t="s">
        <v>141</v>
      </c>
      <c r="C79" s="40"/>
      <c r="D79" s="40"/>
      <c r="E79" s="40"/>
      <c r="F79" s="40"/>
      <c r="G79" s="40"/>
      <c r="H79" s="40"/>
      <c r="I79" s="40"/>
      <c r="J79" s="40"/>
      <c r="K79" s="40"/>
      <c r="L79" s="40"/>
    </row>
    <row r="80" spans="2:12" s="2" customFormat="1" ht="36.950000000000003" customHeight="1" x14ac:dyDescent="0.2">
      <c r="B80" s="58" t="s">
        <v>142</v>
      </c>
      <c r="C80" s="58"/>
      <c r="D80" s="58"/>
      <c r="E80" s="58"/>
      <c r="F80" s="58"/>
      <c r="G80" s="58"/>
      <c r="H80" s="58"/>
      <c r="I80" s="58"/>
      <c r="J80" s="58"/>
      <c r="K80" s="58"/>
      <c r="L80" s="58"/>
    </row>
    <row r="81" spans="2:12" s="2" customFormat="1" ht="49.5" customHeight="1" x14ac:dyDescent="0.2">
      <c r="B81" s="59" t="s">
        <v>124</v>
      </c>
      <c r="C81" s="60"/>
      <c r="D81" s="60"/>
      <c r="E81" s="61"/>
      <c r="F81" s="62" t="s">
        <v>125</v>
      </c>
      <c r="G81" s="63"/>
      <c r="H81" s="63"/>
      <c r="I81" s="63"/>
      <c r="J81" s="63"/>
      <c r="K81" s="63"/>
      <c r="L81" s="64"/>
    </row>
    <row r="82" spans="2:12" s="2" customFormat="1" ht="28.7" customHeight="1" x14ac:dyDescent="0.2"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</row>
    <row r="83" spans="2:12" s="2" customFormat="1" ht="28.7" customHeight="1" x14ac:dyDescent="0.2">
      <c r="B83" s="57"/>
      <c r="C83" s="57"/>
      <c r="D83" s="57"/>
      <c r="E83" s="57"/>
      <c r="F83" s="57"/>
      <c r="G83" s="57"/>
      <c r="H83" s="57"/>
      <c r="I83" s="57"/>
      <c r="J83" s="57"/>
      <c r="K83" s="57"/>
      <c r="L83" s="57"/>
    </row>
    <row r="84" spans="2:12" s="2" customFormat="1" ht="28.7" customHeight="1" x14ac:dyDescent="0.2">
      <c r="B84" s="57"/>
      <c r="C84" s="57"/>
      <c r="D84" s="57"/>
      <c r="E84" s="57"/>
      <c r="F84" s="57"/>
      <c r="G84" s="57"/>
      <c r="H84" s="57"/>
      <c r="I84" s="57"/>
      <c r="J84" s="57"/>
      <c r="K84" s="57"/>
      <c r="L84" s="57"/>
    </row>
    <row r="85" spans="2:12" s="2" customFormat="1" ht="28.7" customHeight="1" x14ac:dyDescent="0.2">
      <c r="B85" s="57"/>
      <c r="C85" s="57"/>
      <c r="D85" s="57"/>
      <c r="E85" s="57"/>
      <c r="F85" s="57"/>
      <c r="G85" s="57"/>
      <c r="H85" s="57"/>
      <c r="I85" s="57"/>
      <c r="J85" s="57"/>
      <c r="K85" s="57"/>
      <c r="L85" s="57"/>
    </row>
    <row r="86" spans="2:12" s="2" customFormat="1" ht="2.65" customHeight="1" x14ac:dyDescent="0.2">
      <c r="B86" s="20"/>
      <c r="C86" s="20"/>
      <c r="D86" s="20"/>
      <c r="E86" s="20"/>
      <c r="F86" s="20"/>
      <c r="G86" s="20"/>
      <c r="H86" s="20"/>
      <c r="I86" s="20"/>
      <c r="J86" s="20"/>
      <c r="K86" s="20"/>
      <c r="L86" s="20"/>
    </row>
    <row r="87" spans="2:12" s="2" customFormat="1" ht="124.5" customHeight="1" x14ac:dyDescent="0.2">
      <c r="B87" s="40" t="s">
        <v>143</v>
      </c>
      <c r="C87" s="40"/>
      <c r="D87" s="40"/>
      <c r="E87" s="40"/>
      <c r="F87" s="40"/>
      <c r="G87" s="40"/>
      <c r="H87" s="40"/>
      <c r="I87" s="40"/>
      <c r="J87" s="40"/>
      <c r="K87" s="40"/>
      <c r="L87" s="40"/>
    </row>
    <row r="88" spans="2:12" s="2" customFormat="1" ht="42" customHeight="1" x14ac:dyDescent="0.2">
      <c r="B88" s="40" t="s">
        <v>144</v>
      </c>
      <c r="C88" s="40"/>
      <c r="D88" s="40"/>
      <c r="E88" s="40"/>
      <c r="F88" s="40"/>
      <c r="G88" s="40"/>
      <c r="H88" s="40"/>
      <c r="I88" s="40"/>
      <c r="J88" s="40"/>
      <c r="K88" s="40"/>
      <c r="L88" s="40"/>
    </row>
    <row r="89" spans="2:12" s="2" customFormat="1" ht="44.25" customHeight="1" x14ac:dyDescent="0.2">
      <c r="B89" s="56" t="s">
        <v>145</v>
      </c>
      <c r="C89" s="56"/>
      <c r="D89" s="56"/>
      <c r="E89" s="56"/>
      <c r="F89" s="56"/>
      <c r="G89" s="56"/>
      <c r="H89" s="56"/>
      <c r="I89" s="56"/>
      <c r="J89" s="56"/>
      <c r="K89" s="56"/>
      <c r="L89" s="56"/>
    </row>
    <row r="90" spans="2:12" s="2" customFormat="1" ht="37.5" customHeight="1" x14ac:dyDescent="0.2">
      <c r="B90" s="56" t="s">
        <v>146</v>
      </c>
      <c r="C90" s="56"/>
      <c r="D90" s="56"/>
      <c r="E90" s="56"/>
      <c r="F90" s="56"/>
      <c r="G90" s="56"/>
      <c r="H90" s="56"/>
      <c r="I90" s="56"/>
      <c r="J90" s="56"/>
      <c r="K90" s="56"/>
      <c r="L90" s="56"/>
    </row>
    <row r="91" spans="2:12" s="2" customFormat="1" ht="43.5" customHeight="1" x14ac:dyDescent="0.2">
      <c r="B91" s="40" t="s">
        <v>147</v>
      </c>
      <c r="C91" s="40"/>
      <c r="D91" s="40"/>
      <c r="E91" s="40"/>
      <c r="F91" s="40"/>
      <c r="G91" s="40"/>
      <c r="H91" s="40"/>
      <c r="I91" s="40"/>
      <c r="J91" s="40"/>
      <c r="K91" s="40"/>
      <c r="L91" s="40"/>
    </row>
    <row r="92" spans="2:12" s="2" customFormat="1" ht="84.95" customHeight="1" x14ac:dyDescent="0.2">
      <c r="B92" s="40" t="s">
        <v>148</v>
      </c>
      <c r="C92" s="40"/>
      <c r="D92" s="40"/>
      <c r="E92" s="40"/>
      <c r="F92" s="40"/>
      <c r="G92" s="40"/>
      <c r="H92" s="40"/>
      <c r="I92" s="40"/>
      <c r="J92" s="40"/>
      <c r="K92" s="40"/>
      <c r="L92" s="40"/>
    </row>
    <row r="93" spans="2:12" s="2" customFormat="1" ht="30" customHeight="1" x14ac:dyDescent="0.2">
      <c r="B93" s="20"/>
      <c r="C93" s="20"/>
      <c r="D93" s="20"/>
      <c r="E93" s="20"/>
      <c r="F93" s="20"/>
      <c r="G93" s="20"/>
      <c r="H93" s="20"/>
      <c r="I93" s="20"/>
      <c r="J93" s="20"/>
      <c r="K93" s="20"/>
      <c r="L93" s="20"/>
    </row>
    <row r="94" spans="2:12" s="2" customFormat="1" ht="17.649999999999999" customHeight="1" x14ac:dyDescent="0.2">
      <c r="B94" s="20"/>
      <c r="C94" s="20"/>
      <c r="D94" s="20"/>
      <c r="E94" s="20"/>
      <c r="F94" s="20"/>
      <c r="G94" s="20"/>
      <c r="H94" s="20"/>
      <c r="I94" s="39" t="s">
        <v>149</v>
      </c>
      <c r="J94" s="39"/>
      <c r="K94" s="20"/>
      <c r="L94" s="20"/>
    </row>
    <row r="95" spans="2:12" s="2" customFormat="1" ht="96" customHeight="1" x14ac:dyDescent="0.2">
      <c r="B95" s="56" t="s">
        <v>150</v>
      </c>
      <c r="C95" s="56"/>
      <c r="D95" s="56"/>
      <c r="E95" s="56"/>
      <c r="F95" s="56"/>
      <c r="G95" s="56"/>
      <c r="H95" s="56"/>
      <c r="I95" s="56"/>
      <c r="J95" s="56"/>
      <c r="K95" s="20"/>
      <c r="L95" s="20"/>
    </row>
    <row r="96" spans="2:12" s="2" customFormat="1" ht="28.7" customHeight="1" x14ac:dyDescent="0.2"/>
  </sheetData>
  <mergeCells count="52">
    <mergeCell ref="B14:I14"/>
    <mergeCell ref="I1:L1"/>
    <mergeCell ref="B2:D2"/>
    <mergeCell ref="B3:E3"/>
    <mergeCell ref="B4:D4"/>
    <mergeCell ref="B5:E5"/>
    <mergeCell ref="B6:D6"/>
    <mergeCell ref="B8:D9"/>
    <mergeCell ref="G9:L10"/>
    <mergeCell ref="E12:G12"/>
    <mergeCell ref="B13:I13"/>
    <mergeCell ref="B32:K32"/>
    <mergeCell ref="B28:K28"/>
    <mergeCell ref="B15:I15"/>
    <mergeCell ref="B16:I16"/>
    <mergeCell ref="B17:L17"/>
    <mergeCell ref="B18:L18"/>
    <mergeCell ref="B19:K19"/>
    <mergeCell ref="B23:K23"/>
    <mergeCell ref="B78:E78"/>
    <mergeCell ref="F78:L78"/>
    <mergeCell ref="B77:E77"/>
    <mergeCell ref="F77:L77"/>
    <mergeCell ref="B70:E70"/>
    <mergeCell ref="F70:L70"/>
    <mergeCell ref="B71:E71"/>
    <mergeCell ref="F71:L71"/>
    <mergeCell ref="B73:L73"/>
    <mergeCell ref="B74:L74"/>
    <mergeCell ref="B75:L75"/>
    <mergeCell ref="B76:E76"/>
    <mergeCell ref="F76:L76"/>
    <mergeCell ref="B79:L79"/>
    <mergeCell ref="B80:L80"/>
    <mergeCell ref="B81:E81"/>
    <mergeCell ref="F81:L81"/>
    <mergeCell ref="B82:E82"/>
    <mergeCell ref="F82:L82"/>
    <mergeCell ref="B83:E83"/>
    <mergeCell ref="F83:L83"/>
    <mergeCell ref="B84:E84"/>
    <mergeCell ref="F84:L84"/>
    <mergeCell ref="B85:E85"/>
    <mergeCell ref="F85:L85"/>
    <mergeCell ref="I94:J94"/>
    <mergeCell ref="B95:J95"/>
    <mergeCell ref="B87:L87"/>
    <mergeCell ref="B88:L88"/>
    <mergeCell ref="B89:L89"/>
    <mergeCell ref="B90:L90"/>
    <mergeCell ref="B91:L91"/>
    <mergeCell ref="B92:L92"/>
  </mergeCells>
  <pageMargins left="0.31496062992125984" right="0.31496062992125984" top="0.35433070866141736" bottom="0.35433070866141736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AA34E0-7511-4677-8381-2DF3A8DBF825}">
  <dimension ref="B1:N102"/>
  <sheetViews>
    <sheetView workbookViewId="0">
      <selection activeCell="B17" sqref="B17:L17"/>
    </sheetView>
  </sheetViews>
  <sheetFormatPr defaultRowHeight="11.25" x14ac:dyDescent="0.2"/>
  <cols>
    <col min="1" max="1" width="0.140625" style="4" customWidth="1"/>
    <col min="2" max="2" width="5.7109375" style="4" customWidth="1"/>
    <col min="3" max="3" width="5.5703125" style="4" customWidth="1"/>
    <col min="4" max="4" width="9.85546875" style="4" customWidth="1"/>
    <col min="5" max="5" width="24.140625" style="4" customWidth="1"/>
    <col min="6" max="6" width="6.42578125" style="4" customWidth="1"/>
    <col min="7" max="7" width="7.42578125" style="4" customWidth="1"/>
    <col min="8" max="9" width="9" style="4" customWidth="1"/>
    <col min="10" max="10" width="5.42578125" style="4" customWidth="1"/>
    <col min="11" max="11" width="6.85546875" style="4" customWidth="1"/>
    <col min="12" max="12" width="9" style="4" customWidth="1"/>
    <col min="13" max="13" width="5.5703125" style="4" customWidth="1"/>
    <col min="14" max="14" width="8.85546875" style="4" customWidth="1"/>
    <col min="15" max="15" width="0.140625" style="4" customWidth="1"/>
    <col min="16" max="16" width="4.7109375" style="4" customWidth="1"/>
    <col min="17" max="16384" width="9.140625" style="4"/>
  </cols>
  <sheetData>
    <row r="1" spans="2:14" s="20" customFormat="1" ht="17.100000000000001" customHeight="1" x14ac:dyDescent="0.2">
      <c r="I1" s="68" t="s">
        <v>126</v>
      </c>
      <c r="J1" s="68"/>
      <c r="K1" s="68"/>
      <c r="L1" s="68"/>
      <c r="M1" s="68"/>
      <c r="N1" s="68"/>
    </row>
    <row r="2" spans="2:14" s="20" customFormat="1" ht="28.7" customHeight="1" x14ac:dyDescent="0.2">
      <c r="B2" s="40"/>
      <c r="C2" s="40"/>
      <c r="D2" s="40"/>
      <c r="E2" s="40"/>
    </row>
    <row r="3" spans="2:14" s="20" customFormat="1" x14ac:dyDescent="0.2">
      <c r="B3" s="73"/>
      <c r="C3" s="73"/>
      <c r="D3" s="73"/>
    </row>
    <row r="4" spans="2:14" s="20" customFormat="1" ht="17.25" customHeight="1" x14ac:dyDescent="0.2">
      <c r="B4" s="40"/>
      <c r="C4" s="40"/>
      <c r="D4" s="40"/>
      <c r="E4" s="40"/>
    </row>
    <row r="5" spans="2:14" s="20" customFormat="1" ht="3.75" customHeight="1" x14ac:dyDescent="0.2">
      <c r="B5" s="73"/>
      <c r="C5" s="73"/>
      <c r="D5" s="73"/>
    </row>
    <row r="6" spans="2:14" s="20" customFormat="1" ht="17.25" customHeight="1" x14ac:dyDescent="0.2">
      <c r="B6" s="40"/>
      <c r="C6" s="40"/>
      <c r="D6" s="40"/>
      <c r="E6" s="40"/>
    </row>
    <row r="7" spans="2:14" s="20" customFormat="1" ht="9" customHeight="1" x14ac:dyDescent="0.2">
      <c r="B7" s="73"/>
      <c r="C7" s="73"/>
      <c r="D7" s="73"/>
    </row>
    <row r="8" spans="2:14" s="20" customFormat="1" ht="18" customHeight="1" x14ac:dyDescent="0.2"/>
    <row r="9" spans="2:14" s="20" customFormat="1" x14ac:dyDescent="0.2">
      <c r="B9" s="71" t="s">
        <v>127</v>
      </c>
      <c r="C9" s="71"/>
      <c r="D9" s="71"/>
    </row>
    <row r="10" spans="2:14" s="20" customFormat="1" ht="10.5" customHeight="1" x14ac:dyDescent="0.2">
      <c r="B10" s="71"/>
      <c r="C10" s="71"/>
      <c r="D10" s="71"/>
      <c r="G10" s="58" t="s">
        <v>128</v>
      </c>
      <c r="H10" s="58"/>
      <c r="I10" s="58"/>
      <c r="J10" s="58"/>
      <c r="K10" s="58"/>
      <c r="L10" s="58"/>
      <c r="M10" s="58"/>
    </row>
    <row r="11" spans="2:14" s="20" customFormat="1" ht="7.9" customHeight="1" x14ac:dyDescent="0.2">
      <c r="G11" s="58"/>
      <c r="H11" s="58"/>
      <c r="I11" s="58"/>
      <c r="J11" s="58"/>
      <c r="K11" s="58"/>
      <c r="L11" s="58"/>
      <c r="M11" s="58"/>
    </row>
    <row r="12" spans="2:14" s="20" customFormat="1" ht="24" customHeight="1" x14ac:dyDescent="0.2">
      <c r="E12" s="74" t="s">
        <v>129</v>
      </c>
      <c r="F12" s="74"/>
      <c r="G12" s="74"/>
    </row>
    <row r="13" spans="2:14" s="20" customFormat="1" ht="20.85" customHeight="1" x14ac:dyDescent="0.2">
      <c r="B13" s="53" t="s">
        <v>130</v>
      </c>
      <c r="C13" s="53"/>
      <c r="D13" s="53"/>
      <c r="E13" s="53"/>
      <c r="F13" s="53"/>
      <c r="G13" s="53"/>
      <c r="H13" s="53"/>
      <c r="I13" s="53"/>
    </row>
    <row r="14" spans="2:14" s="20" customFormat="1" ht="20.85" customHeight="1" x14ac:dyDescent="0.2">
      <c r="B14" s="53" t="s">
        <v>131</v>
      </c>
      <c r="C14" s="53"/>
      <c r="D14" s="53"/>
      <c r="E14" s="53"/>
      <c r="F14" s="53"/>
      <c r="G14" s="53"/>
      <c r="H14" s="53"/>
      <c r="I14" s="53"/>
    </row>
    <row r="15" spans="2:14" s="20" customFormat="1" ht="20.85" customHeight="1" x14ac:dyDescent="0.2">
      <c r="B15" s="53" t="s">
        <v>189</v>
      </c>
      <c r="C15" s="53"/>
      <c r="D15" s="53"/>
      <c r="E15" s="53"/>
      <c r="F15" s="53"/>
      <c r="G15" s="53"/>
      <c r="H15" s="53"/>
      <c r="I15" s="53"/>
    </row>
    <row r="16" spans="2:14" s="20" customFormat="1" ht="20.85" customHeight="1" x14ac:dyDescent="0.2">
      <c r="B16" s="53" t="s">
        <v>133</v>
      </c>
      <c r="C16" s="53"/>
      <c r="D16" s="53"/>
      <c r="E16" s="53"/>
      <c r="F16" s="53"/>
      <c r="G16" s="53"/>
      <c r="H16" s="53"/>
      <c r="I16" s="53"/>
    </row>
    <row r="17" spans="2:12" s="20" customFormat="1" ht="36.75" customHeight="1" x14ac:dyDescent="0.2">
      <c r="B17" s="54" t="s">
        <v>195</v>
      </c>
      <c r="C17" s="54"/>
      <c r="D17" s="54"/>
      <c r="E17" s="54"/>
      <c r="F17" s="54"/>
      <c r="G17" s="54"/>
      <c r="H17" s="54"/>
      <c r="I17" s="54"/>
      <c r="J17" s="54"/>
      <c r="K17" s="54"/>
      <c r="L17" s="54"/>
    </row>
    <row r="18" spans="2:12" s="20" customFormat="1" ht="35.25" customHeight="1" x14ac:dyDescent="0.2">
      <c r="B18" s="55" t="str">
        <f xml:space="preserve"> "1.  Za wykonanie przedmiotu zamówienia w tym Pakiecie oferujemy następujące wynagrodzenie brutto: " &amp; TEXT(F75,"#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18" s="67"/>
      <c r="D18" s="67"/>
      <c r="E18" s="67"/>
      <c r="F18" s="67"/>
      <c r="G18" s="67"/>
      <c r="H18" s="67"/>
      <c r="I18" s="67"/>
      <c r="J18" s="67"/>
      <c r="K18" s="67"/>
      <c r="L18" s="67"/>
    </row>
    <row r="19" spans="2:12" s="20" customFormat="1" ht="18.2" customHeight="1" x14ac:dyDescent="0.2">
      <c r="B19" s="49" t="s">
        <v>167</v>
      </c>
      <c r="C19" s="49"/>
      <c r="D19" s="49"/>
      <c r="E19" s="49"/>
      <c r="F19" s="49"/>
      <c r="G19" s="49"/>
      <c r="H19" s="49"/>
      <c r="I19" s="49"/>
      <c r="J19" s="49"/>
      <c r="K19" s="49"/>
      <c r="L19" s="5"/>
    </row>
    <row r="20" spans="2:12" s="20" customFormat="1" ht="45.4" customHeight="1" x14ac:dyDescent="0.2">
      <c r="B20" s="6" t="s">
        <v>0</v>
      </c>
      <c r="C20" s="7" t="s">
        <v>1</v>
      </c>
      <c r="D20" s="6" t="s">
        <v>2</v>
      </c>
      <c r="E20" s="6" t="s">
        <v>3</v>
      </c>
      <c r="F20" s="6" t="s">
        <v>4</v>
      </c>
      <c r="G20" s="6" t="s">
        <v>5</v>
      </c>
      <c r="H20" s="6" t="s">
        <v>6</v>
      </c>
      <c r="I20" s="7" t="s">
        <v>7</v>
      </c>
      <c r="J20" s="6" t="s">
        <v>8</v>
      </c>
      <c r="K20" s="6" t="s">
        <v>9</v>
      </c>
      <c r="L20" s="7" t="s">
        <v>10</v>
      </c>
    </row>
    <row r="21" spans="2:12" s="20" customFormat="1" ht="19.7" customHeight="1" x14ac:dyDescent="0.2">
      <c r="B21" s="8">
        <v>1</v>
      </c>
      <c r="C21" s="9" t="s">
        <v>11</v>
      </c>
      <c r="D21" s="9" t="s">
        <v>12</v>
      </c>
      <c r="E21" s="10" t="s">
        <v>13</v>
      </c>
      <c r="F21" s="9" t="s">
        <v>14</v>
      </c>
      <c r="G21" s="11">
        <v>206</v>
      </c>
      <c r="H21" s="12">
        <v>0</v>
      </c>
      <c r="I21" s="13">
        <f>ROUND(G21* H21,2)</f>
        <v>0</v>
      </c>
      <c r="J21" s="8">
        <v>8</v>
      </c>
      <c r="K21" s="13">
        <f>ROUND(I21* J21/100,2)</f>
        <v>0</v>
      </c>
      <c r="L21" s="13">
        <f>ROUND(I21+ K21,2)</f>
        <v>0</v>
      </c>
    </row>
    <row r="22" spans="2:12" s="20" customFormat="1" ht="3.2" customHeight="1" x14ac:dyDescent="0.2"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</row>
    <row r="23" spans="2:12" s="20" customFormat="1" ht="18.2" customHeight="1" x14ac:dyDescent="0.2">
      <c r="B23" s="49" t="s">
        <v>134</v>
      </c>
      <c r="C23" s="49"/>
      <c r="D23" s="49"/>
      <c r="E23" s="49"/>
      <c r="F23" s="49"/>
      <c r="G23" s="49"/>
      <c r="H23" s="49"/>
      <c r="I23" s="49"/>
      <c r="J23" s="49"/>
      <c r="K23" s="49"/>
      <c r="L23" s="5"/>
    </row>
    <row r="24" spans="2:12" s="20" customFormat="1" ht="45.4" customHeight="1" x14ac:dyDescent="0.2">
      <c r="B24" s="6" t="s">
        <v>0</v>
      </c>
      <c r="C24" s="7" t="s">
        <v>1</v>
      </c>
      <c r="D24" s="6" t="s">
        <v>2</v>
      </c>
      <c r="E24" s="6" t="s">
        <v>3</v>
      </c>
      <c r="F24" s="6" t="s">
        <v>4</v>
      </c>
      <c r="G24" s="6" t="s">
        <v>5</v>
      </c>
      <c r="H24" s="6" t="s">
        <v>6</v>
      </c>
      <c r="I24" s="7" t="s">
        <v>7</v>
      </c>
      <c r="J24" s="6" t="s">
        <v>8</v>
      </c>
      <c r="K24" s="6" t="s">
        <v>9</v>
      </c>
      <c r="L24" s="7" t="s">
        <v>10</v>
      </c>
    </row>
    <row r="25" spans="2:12" s="20" customFormat="1" ht="19.7" customHeight="1" x14ac:dyDescent="0.2">
      <c r="B25" s="8">
        <v>2</v>
      </c>
      <c r="C25" s="9" t="s">
        <v>15</v>
      </c>
      <c r="D25" s="9" t="s">
        <v>16</v>
      </c>
      <c r="E25" s="10" t="s">
        <v>17</v>
      </c>
      <c r="F25" s="9" t="s">
        <v>14</v>
      </c>
      <c r="G25" s="11">
        <v>1323</v>
      </c>
      <c r="H25" s="12">
        <v>0</v>
      </c>
      <c r="I25" s="13">
        <f>ROUND(G25* H25,2)</f>
        <v>0</v>
      </c>
      <c r="J25" s="8">
        <v>8</v>
      </c>
      <c r="K25" s="13">
        <f>ROUND(I25* J25/100,2)</f>
        <v>0</v>
      </c>
      <c r="L25" s="13">
        <f>ROUND(I25+ K25,2)</f>
        <v>0</v>
      </c>
    </row>
    <row r="26" spans="2:12" s="20" customFormat="1" ht="19.7" customHeight="1" x14ac:dyDescent="0.2">
      <c r="B26" s="8">
        <v>3</v>
      </c>
      <c r="C26" s="9" t="s">
        <v>11</v>
      </c>
      <c r="D26" s="9" t="s">
        <v>12</v>
      </c>
      <c r="E26" s="10" t="s">
        <v>13</v>
      </c>
      <c r="F26" s="9" t="s">
        <v>14</v>
      </c>
      <c r="G26" s="11">
        <v>1692</v>
      </c>
      <c r="H26" s="12">
        <v>0</v>
      </c>
      <c r="I26" s="13">
        <f>ROUND(G26* H26,2)</f>
        <v>0</v>
      </c>
      <c r="J26" s="8">
        <v>8</v>
      </c>
      <c r="K26" s="13">
        <f>ROUND(I26* J26/100,2)</f>
        <v>0</v>
      </c>
      <c r="L26" s="13">
        <f>ROUND(I26+ K26,2)</f>
        <v>0</v>
      </c>
    </row>
    <row r="27" spans="2:12" s="20" customFormat="1" ht="3.2" customHeight="1" x14ac:dyDescent="0.2"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</row>
    <row r="28" spans="2:12" s="20" customFormat="1" ht="18.2" customHeight="1" x14ac:dyDescent="0.2">
      <c r="B28" s="49" t="s">
        <v>135</v>
      </c>
      <c r="C28" s="49"/>
      <c r="D28" s="49"/>
      <c r="E28" s="49"/>
      <c r="F28" s="49"/>
      <c r="G28" s="49"/>
      <c r="H28" s="49"/>
      <c r="I28" s="49"/>
      <c r="J28" s="49"/>
      <c r="K28" s="49"/>
      <c r="L28" s="5"/>
    </row>
    <row r="29" spans="2:12" s="20" customFormat="1" ht="45.4" customHeight="1" x14ac:dyDescent="0.2">
      <c r="B29" s="6" t="s">
        <v>0</v>
      </c>
      <c r="C29" s="7" t="s">
        <v>1</v>
      </c>
      <c r="D29" s="6" t="s">
        <v>2</v>
      </c>
      <c r="E29" s="6" t="s">
        <v>3</v>
      </c>
      <c r="F29" s="6" t="s">
        <v>4</v>
      </c>
      <c r="G29" s="6" t="s">
        <v>5</v>
      </c>
      <c r="H29" s="6" t="s">
        <v>6</v>
      </c>
      <c r="I29" s="7" t="s">
        <v>7</v>
      </c>
      <c r="J29" s="6" t="s">
        <v>8</v>
      </c>
      <c r="K29" s="6" t="s">
        <v>9</v>
      </c>
      <c r="L29" s="7" t="s">
        <v>10</v>
      </c>
    </row>
    <row r="30" spans="2:12" s="20" customFormat="1" ht="19.7" customHeight="1" x14ac:dyDescent="0.2">
      <c r="B30" s="8">
        <v>4</v>
      </c>
      <c r="C30" s="9" t="s">
        <v>15</v>
      </c>
      <c r="D30" s="9" t="s">
        <v>16</v>
      </c>
      <c r="E30" s="10" t="s">
        <v>17</v>
      </c>
      <c r="F30" s="9" t="s">
        <v>14</v>
      </c>
      <c r="G30" s="11">
        <v>133</v>
      </c>
      <c r="H30" s="12">
        <v>0</v>
      </c>
      <c r="I30" s="13">
        <f>ROUND(G30* H30,2)</f>
        <v>0</v>
      </c>
      <c r="J30" s="8">
        <v>8</v>
      </c>
      <c r="K30" s="13">
        <f>ROUND(I30* J30/100,2)</f>
        <v>0</v>
      </c>
      <c r="L30" s="13">
        <f>ROUND(I30+ K30,2)</f>
        <v>0</v>
      </c>
    </row>
    <row r="31" spans="2:12" s="20" customFormat="1" ht="19.7" customHeight="1" x14ac:dyDescent="0.2">
      <c r="B31" s="8">
        <v>5</v>
      </c>
      <c r="C31" s="9" t="s">
        <v>11</v>
      </c>
      <c r="D31" s="9" t="s">
        <v>12</v>
      </c>
      <c r="E31" s="10" t="s">
        <v>13</v>
      </c>
      <c r="F31" s="9" t="s">
        <v>14</v>
      </c>
      <c r="G31" s="11">
        <v>867</v>
      </c>
      <c r="H31" s="12">
        <v>0</v>
      </c>
      <c r="I31" s="13">
        <f>ROUND(G31* H31,2)</f>
        <v>0</v>
      </c>
      <c r="J31" s="8">
        <v>8</v>
      </c>
      <c r="K31" s="13">
        <f>ROUND(I31* J31/100,2)</f>
        <v>0</v>
      </c>
      <c r="L31" s="13">
        <f>ROUND(I31+ K31,2)</f>
        <v>0</v>
      </c>
    </row>
    <row r="32" spans="2:12" s="20" customFormat="1" ht="3.2" customHeight="1" x14ac:dyDescent="0.2"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</row>
    <row r="33" spans="2:12" s="20" customFormat="1" ht="18.2" customHeight="1" x14ac:dyDescent="0.2">
      <c r="B33" s="49" t="s">
        <v>136</v>
      </c>
      <c r="C33" s="49"/>
      <c r="D33" s="49"/>
      <c r="E33" s="49"/>
      <c r="F33" s="49"/>
      <c r="G33" s="49"/>
      <c r="H33" s="49"/>
      <c r="I33" s="49"/>
      <c r="J33" s="49"/>
      <c r="K33" s="49"/>
      <c r="L33" s="5"/>
    </row>
    <row r="34" spans="2:12" s="20" customFormat="1" ht="45.4" customHeight="1" x14ac:dyDescent="0.2">
      <c r="B34" s="6" t="s">
        <v>0</v>
      </c>
      <c r="C34" s="7" t="s">
        <v>1</v>
      </c>
      <c r="D34" s="6" t="s">
        <v>2</v>
      </c>
      <c r="E34" s="6" t="s">
        <v>3</v>
      </c>
      <c r="F34" s="6" t="s">
        <v>4</v>
      </c>
      <c r="G34" s="6" t="s">
        <v>5</v>
      </c>
      <c r="H34" s="6" t="s">
        <v>6</v>
      </c>
      <c r="I34" s="7" t="s">
        <v>7</v>
      </c>
      <c r="J34" s="6" t="s">
        <v>8</v>
      </c>
      <c r="K34" s="6" t="s">
        <v>9</v>
      </c>
      <c r="L34" s="7" t="s">
        <v>10</v>
      </c>
    </row>
    <row r="35" spans="2:12" s="20" customFormat="1" ht="19.7" customHeight="1" x14ac:dyDescent="0.2">
      <c r="B35" s="8">
        <v>6</v>
      </c>
      <c r="C35" s="9" t="s">
        <v>15</v>
      </c>
      <c r="D35" s="9" t="s">
        <v>16</v>
      </c>
      <c r="E35" s="10" t="s">
        <v>17</v>
      </c>
      <c r="F35" s="9" t="s">
        <v>14</v>
      </c>
      <c r="G35" s="11">
        <v>300</v>
      </c>
      <c r="H35" s="12">
        <v>0</v>
      </c>
      <c r="I35" s="13">
        <f>ROUND(G35* H35,2)</f>
        <v>0</v>
      </c>
      <c r="J35" s="8">
        <v>8</v>
      </c>
      <c r="K35" s="13">
        <f>ROUND(I35* J35/100,2)</f>
        <v>0</v>
      </c>
      <c r="L35" s="13">
        <f>ROUND(I35+ K35,2)</f>
        <v>0</v>
      </c>
    </row>
    <row r="36" spans="2:12" s="20" customFormat="1" ht="3.2" customHeight="1" x14ac:dyDescent="0.2"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</row>
    <row r="37" spans="2:12" s="20" customFormat="1" ht="18.2" customHeight="1" x14ac:dyDescent="0.2">
      <c r="B37" s="49" t="s">
        <v>137</v>
      </c>
      <c r="C37" s="49"/>
      <c r="D37" s="49"/>
      <c r="E37" s="49"/>
      <c r="F37" s="49"/>
      <c r="G37" s="49"/>
      <c r="H37" s="49"/>
      <c r="I37" s="49"/>
      <c r="J37" s="49"/>
      <c r="K37" s="49"/>
      <c r="L37" s="5"/>
    </row>
    <row r="38" spans="2:12" s="20" customFormat="1" ht="45.4" customHeight="1" x14ac:dyDescent="0.2">
      <c r="B38" s="6" t="s">
        <v>0</v>
      </c>
      <c r="C38" s="7" t="s">
        <v>1</v>
      </c>
      <c r="D38" s="6" t="s">
        <v>2</v>
      </c>
      <c r="E38" s="6" t="s">
        <v>3</v>
      </c>
      <c r="F38" s="6" t="s">
        <v>4</v>
      </c>
      <c r="G38" s="6" t="s">
        <v>5</v>
      </c>
      <c r="H38" s="6" t="s">
        <v>6</v>
      </c>
      <c r="I38" s="7" t="s">
        <v>7</v>
      </c>
      <c r="J38" s="6" t="s">
        <v>8</v>
      </c>
      <c r="K38" s="6" t="s">
        <v>9</v>
      </c>
      <c r="L38" s="7" t="s">
        <v>10</v>
      </c>
    </row>
    <row r="39" spans="2:12" s="20" customFormat="1" ht="19.7" customHeight="1" x14ac:dyDescent="0.2">
      <c r="B39" s="8">
        <v>7</v>
      </c>
      <c r="C39" s="9" t="s">
        <v>11</v>
      </c>
      <c r="D39" s="9" t="s">
        <v>12</v>
      </c>
      <c r="E39" s="10" t="s">
        <v>13</v>
      </c>
      <c r="F39" s="9" t="s">
        <v>14</v>
      </c>
      <c r="G39" s="11">
        <v>2179</v>
      </c>
      <c r="H39" s="12">
        <v>0</v>
      </c>
      <c r="I39" s="13">
        <f>ROUND(G39* H39,2)</f>
        <v>0</v>
      </c>
      <c r="J39" s="8">
        <v>8</v>
      </c>
      <c r="K39" s="13">
        <f>ROUND(I39* J39/100,2)</f>
        <v>0</v>
      </c>
      <c r="L39" s="13">
        <f>ROUND(I39+ K39,2)</f>
        <v>0</v>
      </c>
    </row>
    <row r="40" spans="2:12" s="20" customFormat="1" ht="20.25" customHeight="1" x14ac:dyDescent="0.2"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</row>
    <row r="41" spans="2:12" s="20" customFormat="1" ht="45.4" customHeight="1" x14ac:dyDescent="0.2">
      <c r="B41" s="6" t="s">
        <v>0</v>
      </c>
      <c r="C41" s="7" t="s">
        <v>1</v>
      </c>
      <c r="D41" s="6" t="s">
        <v>2</v>
      </c>
      <c r="E41" s="6" t="s">
        <v>3</v>
      </c>
      <c r="F41" s="6" t="s">
        <v>4</v>
      </c>
      <c r="G41" s="6" t="s">
        <v>5</v>
      </c>
      <c r="H41" s="6" t="s">
        <v>6</v>
      </c>
      <c r="I41" s="7" t="s">
        <v>7</v>
      </c>
      <c r="J41" s="6" t="s">
        <v>8</v>
      </c>
      <c r="K41" s="6" t="s">
        <v>9</v>
      </c>
      <c r="L41" s="7" t="s">
        <v>10</v>
      </c>
    </row>
    <row r="42" spans="2:12" s="20" customFormat="1" ht="19.7" customHeight="1" x14ac:dyDescent="0.2">
      <c r="B42" s="8">
        <v>8</v>
      </c>
      <c r="C42" s="9" t="s">
        <v>18</v>
      </c>
      <c r="D42" s="9" t="s">
        <v>19</v>
      </c>
      <c r="E42" s="10" t="s">
        <v>20</v>
      </c>
      <c r="F42" s="9" t="s">
        <v>21</v>
      </c>
      <c r="G42" s="11">
        <v>1100</v>
      </c>
      <c r="H42" s="12">
        <v>0</v>
      </c>
      <c r="I42" s="13">
        <f t="shared" ref="I42:I73" si="0">ROUND(G42* H42,2)</f>
        <v>0</v>
      </c>
      <c r="J42" s="8">
        <v>8</v>
      </c>
      <c r="K42" s="13">
        <f t="shared" ref="K42:K73" si="1">ROUND(I42* J42/100,2)</f>
        <v>0</v>
      </c>
      <c r="L42" s="13">
        <f t="shared" ref="L42:L73" si="2">ROUND(I42+ K42,2)</f>
        <v>0</v>
      </c>
    </row>
    <row r="43" spans="2:12" s="20" customFormat="1" ht="60.75" customHeight="1" x14ac:dyDescent="0.2">
      <c r="B43" s="8">
        <v>9</v>
      </c>
      <c r="C43" s="9" t="s">
        <v>25</v>
      </c>
      <c r="D43" s="9" t="s">
        <v>26</v>
      </c>
      <c r="E43" s="10" t="s">
        <v>27</v>
      </c>
      <c r="F43" s="9" t="s">
        <v>28</v>
      </c>
      <c r="G43" s="11">
        <v>17.850000000000001</v>
      </c>
      <c r="H43" s="12">
        <v>0</v>
      </c>
      <c r="I43" s="13">
        <f t="shared" si="0"/>
        <v>0</v>
      </c>
      <c r="J43" s="8">
        <v>8</v>
      </c>
      <c r="K43" s="13">
        <f t="shared" si="1"/>
        <v>0</v>
      </c>
      <c r="L43" s="13">
        <f t="shared" si="2"/>
        <v>0</v>
      </c>
    </row>
    <row r="44" spans="2:12" s="20" customFormat="1" ht="19.7" customHeight="1" x14ac:dyDescent="0.2">
      <c r="B44" s="8">
        <v>10</v>
      </c>
      <c r="C44" s="9" t="s">
        <v>29</v>
      </c>
      <c r="D44" s="9" t="s">
        <v>30</v>
      </c>
      <c r="E44" s="10" t="s">
        <v>31</v>
      </c>
      <c r="F44" s="9" t="s">
        <v>32</v>
      </c>
      <c r="G44" s="11">
        <v>72.56</v>
      </c>
      <c r="H44" s="12">
        <v>0</v>
      </c>
      <c r="I44" s="13">
        <f t="shared" si="0"/>
        <v>0</v>
      </c>
      <c r="J44" s="8">
        <v>8</v>
      </c>
      <c r="K44" s="13">
        <f t="shared" si="1"/>
        <v>0</v>
      </c>
      <c r="L44" s="13">
        <f t="shared" si="2"/>
        <v>0</v>
      </c>
    </row>
    <row r="45" spans="2:12" s="20" customFormat="1" ht="19.7" customHeight="1" x14ac:dyDescent="0.2">
      <c r="B45" s="8">
        <v>11</v>
      </c>
      <c r="C45" s="9" t="s">
        <v>151</v>
      </c>
      <c r="D45" s="9" t="s">
        <v>152</v>
      </c>
      <c r="E45" s="10" t="s">
        <v>153</v>
      </c>
      <c r="F45" s="9" t="s">
        <v>32</v>
      </c>
      <c r="G45" s="11">
        <v>0.3</v>
      </c>
      <c r="H45" s="12">
        <v>0</v>
      </c>
      <c r="I45" s="13">
        <f t="shared" si="0"/>
        <v>0</v>
      </c>
      <c r="J45" s="8">
        <v>8</v>
      </c>
      <c r="K45" s="13">
        <f t="shared" si="1"/>
        <v>0</v>
      </c>
      <c r="L45" s="13">
        <f t="shared" si="2"/>
        <v>0</v>
      </c>
    </row>
    <row r="46" spans="2:12" s="20" customFormat="1" ht="19.7" customHeight="1" x14ac:dyDescent="0.2">
      <c r="B46" s="8">
        <v>12</v>
      </c>
      <c r="C46" s="9" t="s">
        <v>33</v>
      </c>
      <c r="D46" s="9" t="s">
        <v>34</v>
      </c>
      <c r="E46" s="10" t="s">
        <v>35</v>
      </c>
      <c r="F46" s="9" t="s">
        <v>32</v>
      </c>
      <c r="G46" s="11">
        <v>67.97</v>
      </c>
      <c r="H46" s="12">
        <v>0</v>
      </c>
      <c r="I46" s="13">
        <f t="shared" si="0"/>
        <v>0</v>
      </c>
      <c r="J46" s="8">
        <v>8</v>
      </c>
      <c r="K46" s="13">
        <f t="shared" si="1"/>
        <v>0</v>
      </c>
      <c r="L46" s="13">
        <f t="shared" si="2"/>
        <v>0</v>
      </c>
    </row>
    <row r="47" spans="2:12" s="20" customFormat="1" ht="19.7" customHeight="1" x14ac:dyDescent="0.2">
      <c r="B47" s="8">
        <v>13</v>
      </c>
      <c r="C47" s="9" t="s">
        <v>154</v>
      </c>
      <c r="D47" s="9" t="s">
        <v>155</v>
      </c>
      <c r="E47" s="10" t="s">
        <v>156</v>
      </c>
      <c r="F47" s="9" t="s">
        <v>32</v>
      </c>
      <c r="G47" s="11">
        <v>4.59</v>
      </c>
      <c r="H47" s="12">
        <v>0</v>
      </c>
      <c r="I47" s="13">
        <f t="shared" si="0"/>
        <v>0</v>
      </c>
      <c r="J47" s="8">
        <v>8</v>
      </c>
      <c r="K47" s="13">
        <f t="shared" si="1"/>
        <v>0</v>
      </c>
      <c r="L47" s="13">
        <f t="shared" si="2"/>
        <v>0</v>
      </c>
    </row>
    <row r="48" spans="2:12" s="20" customFormat="1" ht="28.7" customHeight="1" x14ac:dyDescent="0.2">
      <c r="B48" s="8">
        <v>14</v>
      </c>
      <c r="C48" s="9" t="s">
        <v>168</v>
      </c>
      <c r="D48" s="9" t="s">
        <v>169</v>
      </c>
      <c r="E48" s="10" t="s">
        <v>170</v>
      </c>
      <c r="F48" s="9" t="s">
        <v>32</v>
      </c>
      <c r="G48" s="11">
        <v>0.3</v>
      </c>
      <c r="H48" s="12">
        <v>0</v>
      </c>
      <c r="I48" s="13">
        <f t="shared" si="0"/>
        <v>0</v>
      </c>
      <c r="J48" s="8">
        <v>8</v>
      </c>
      <c r="K48" s="13">
        <f t="shared" si="1"/>
        <v>0</v>
      </c>
      <c r="L48" s="13">
        <f t="shared" si="2"/>
        <v>0</v>
      </c>
    </row>
    <row r="49" spans="2:12" s="20" customFormat="1" ht="19.7" customHeight="1" x14ac:dyDescent="0.2">
      <c r="B49" s="8">
        <v>15</v>
      </c>
      <c r="C49" s="9" t="s">
        <v>39</v>
      </c>
      <c r="D49" s="9" t="s">
        <v>40</v>
      </c>
      <c r="E49" s="10" t="s">
        <v>41</v>
      </c>
      <c r="F49" s="9" t="s">
        <v>32</v>
      </c>
      <c r="G49" s="11">
        <v>72.86</v>
      </c>
      <c r="H49" s="12">
        <v>0</v>
      </c>
      <c r="I49" s="13">
        <f t="shared" si="0"/>
        <v>0</v>
      </c>
      <c r="J49" s="8">
        <v>23</v>
      </c>
      <c r="K49" s="13">
        <f t="shared" si="1"/>
        <v>0</v>
      </c>
      <c r="L49" s="13">
        <f t="shared" si="2"/>
        <v>0</v>
      </c>
    </row>
    <row r="50" spans="2:12" s="20" customFormat="1" ht="28.7" customHeight="1" x14ac:dyDescent="0.2">
      <c r="B50" s="8">
        <v>16</v>
      </c>
      <c r="C50" s="9" t="s">
        <v>45</v>
      </c>
      <c r="D50" s="9" t="s">
        <v>46</v>
      </c>
      <c r="E50" s="10" t="s">
        <v>47</v>
      </c>
      <c r="F50" s="9" t="s">
        <v>28</v>
      </c>
      <c r="G50" s="11">
        <v>27.77</v>
      </c>
      <c r="H50" s="12">
        <v>0</v>
      </c>
      <c r="I50" s="13">
        <f t="shared" si="0"/>
        <v>0</v>
      </c>
      <c r="J50" s="8">
        <v>8</v>
      </c>
      <c r="K50" s="13">
        <f t="shared" si="1"/>
        <v>0</v>
      </c>
      <c r="L50" s="13">
        <f t="shared" si="2"/>
        <v>0</v>
      </c>
    </row>
    <row r="51" spans="2:12" s="20" customFormat="1" ht="28.7" customHeight="1" x14ac:dyDescent="0.2">
      <c r="B51" s="8">
        <v>17</v>
      </c>
      <c r="C51" s="9" t="s">
        <v>48</v>
      </c>
      <c r="D51" s="9" t="s">
        <v>49</v>
      </c>
      <c r="E51" s="10" t="s">
        <v>50</v>
      </c>
      <c r="F51" s="9" t="s">
        <v>28</v>
      </c>
      <c r="G51" s="11">
        <v>1.68</v>
      </c>
      <c r="H51" s="12">
        <v>0</v>
      </c>
      <c r="I51" s="13">
        <f t="shared" si="0"/>
        <v>0</v>
      </c>
      <c r="J51" s="8">
        <v>8</v>
      </c>
      <c r="K51" s="13">
        <f t="shared" si="1"/>
        <v>0</v>
      </c>
      <c r="L51" s="13">
        <f t="shared" si="2"/>
        <v>0</v>
      </c>
    </row>
    <row r="52" spans="2:12" s="20" customFormat="1" ht="19.7" customHeight="1" x14ac:dyDescent="0.2">
      <c r="B52" s="8">
        <v>18</v>
      </c>
      <c r="C52" s="9" t="s">
        <v>51</v>
      </c>
      <c r="D52" s="9" t="s">
        <v>52</v>
      </c>
      <c r="E52" s="10" t="s">
        <v>53</v>
      </c>
      <c r="F52" s="9" t="s">
        <v>28</v>
      </c>
      <c r="G52" s="11">
        <v>17.86</v>
      </c>
      <c r="H52" s="12">
        <v>0</v>
      </c>
      <c r="I52" s="13">
        <f t="shared" si="0"/>
        <v>0</v>
      </c>
      <c r="J52" s="8">
        <v>8</v>
      </c>
      <c r="K52" s="13">
        <f t="shared" si="1"/>
        <v>0</v>
      </c>
      <c r="L52" s="13">
        <f t="shared" si="2"/>
        <v>0</v>
      </c>
    </row>
    <row r="53" spans="2:12" s="20" customFormat="1" ht="19.7" customHeight="1" x14ac:dyDescent="0.2">
      <c r="B53" s="8">
        <v>19</v>
      </c>
      <c r="C53" s="9" t="s">
        <v>54</v>
      </c>
      <c r="D53" s="9" t="s">
        <v>55</v>
      </c>
      <c r="E53" s="10" t="s">
        <v>56</v>
      </c>
      <c r="F53" s="9" t="s">
        <v>28</v>
      </c>
      <c r="G53" s="11">
        <v>21.75</v>
      </c>
      <c r="H53" s="12">
        <v>0</v>
      </c>
      <c r="I53" s="13">
        <f t="shared" si="0"/>
        <v>0</v>
      </c>
      <c r="J53" s="8">
        <v>8</v>
      </c>
      <c r="K53" s="13">
        <f t="shared" si="1"/>
        <v>0</v>
      </c>
      <c r="L53" s="13">
        <f t="shared" si="2"/>
        <v>0</v>
      </c>
    </row>
    <row r="54" spans="2:12" s="20" customFormat="1" ht="28.7" customHeight="1" x14ac:dyDescent="0.2">
      <c r="B54" s="8">
        <v>20</v>
      </c>
      <c r="C54" s="9" t="s">
        <v>57</v>
      </c>
      <c r="D54" s="9" t="s">
        <v>58</v>
      </c>
      <c r="E54" s="10" t="s">
        <v>59</v>
      </c>
      <c r="F54" s="9" t="s">
        <v>28</v>
      </c>
      <c r="G54" s="11">
        <v>31.5</v>
      </c>
      <c r="H54" s="12">
        <v>0</v>
      </c>
      <c r="I54" s="13">
        <f t="shared" si="0"/>
        <v>0</v>
      </c>
      <c r="J54" s="8">
        <v>8</v>
      </c>
      <c r="K54" s="13">
        <f t="shared" si="1"/>
        <v>0</v>
      </c>
      <c r="L54" s="13">
        <f t="shared" si="2"/>
        <v>0</v>
      </c>
    </row>
    <row r="55" spans="2:12" s="20" customFormat="1" ht="19.7" customHeight="1" x14ac:dyDescent="0.2">
      <c r="B55" s="8">
        <v>21</v>
      </c>
      <c r="C55" s="9" t="s">
        <v>63</v>
      </c>
      <c r="D55" s="9" t="s">
        <v>64</v>
      </c>
      <c r="E55" s="10" t="s">
        <v>65</v>
      </c>
      <c r="F55" s="9" t="s">
        <v>66</v>
      </c>
      <c r="G55" s="11">
        <v>18</v>
      </c>
      <c r="H55" s="12">
        <v>0</v>
      </c>
      <c r="I55" s="13">
        <f t="shared" si="0"/>
        <v>0</v>
      </c>
      <c r="J55" s="8">
        <v>8</v>
      </c>
      <c r="K55" s="13">
        <f t="shared" si="1"/>
        <v>0</v>
      </c>
      <c r="L55" s="13">
        <f t="shared" si="2"/>
        <v>0</v>
      </c>
    </row>
    <row r="56" spans="2:12" s="20" customFormat="1" ht="19.7" customHeight="1" x14ac:dyDescent="0.2">
      <c r="B56" s="8">
        <v>22</v>
      </c>
      <c r="C56" s="9" t="s">
        <v>67</v>
      </c>
      <c r="D56" s="9" t="s">
        <v>68</v>
      </c>
      <c r="E56" s="10" t="s">
        <v>69</v>
      </c>
      <c r="F56" s="9" t="s">
        <v>14</v>
      </c>
      <c r="G56" s="11">
        <v>12</v>
      </c>
      <c r="H56" s="12">
        <v>0</v>
      </c>
      <c r="I56" s="13">
        <f t="shared" si="0"/>
        <v>0</v>
      </c>
      <c r="J56" s="8">
        <v>8</v>
      </c>
      <c r="K56" s="13">
        <f t="shared" si="1"/>
        <v>0</v>
      </c>
      <c r="L56" s="13">
        <f t="shared" si="2"/>
        <v>0</v>
      </c>
    </row>
    <row r="57" spans="2:12" s="20" customFormat="1" ht="28.7" customHeight="1" x14ac:dyDescent="0.2">
      <c r="B57" s="8">
        <v>23</v>
      </c>
      <c r="C57" s="9" t="s">
        <v>70</v>
      </c>
      <c r="D57" s="9" t="s">
        <v>71</v>
      </c>
      <c r="E57" s="10" t="s">
        <v>72</v>
      </c>
      <c r="F57" s="9" t="s">
        <v>66</v>
      </c>
      <c r="G57" s="11">
        <v>80</v>
      </c>
      <c r="H57" s="12">
        <v>0</v>
      </c>
      <c r="I57" s="13">
        <f t="shared" si="0"/>
        <v>0</v>
      </c>
      <c r="J57" s="8">
        <v>8</v>
      </c>
      <c r="K57" s="13">
        <f t="shared" si="1"/>
        <v>0</v>
      </c>
      <c r="L57" s="13">
        <f t="shared" si="2"/>
        <v>0</v>
      </c>
    </row>
    <row r="58" spans="2:12" s="20" customFormat="1" ht="19.7" customHeight="1" x14ac:dyDescent="0.2">
      <c r="B58" s="8">
        <v>24</v>
      </c>
      <c r="C58" s="9" t="s">
        <v>73</v>
      </c>
      <c r="D58" s="9" t="s">
        <v>74</v>
      </c>
      <c r="E58" s="10" t="s">
        <v>75</v>
      </c>
      <c r="F58" s="9" t="s">
        <v>66</v>
      </c>
      <c r="G58" s="11">
        <v>20</v>
      </c>
      <c r="H58" s="12">
        <v>0</v>
      </c>
      <c r="I58" s="13">
        <f t="shared" si="0"/>
        <v>0</v>
      </c>
      <c r="J58" s="8">
        <v>8</v>
      </c>
      <c r="K58" s="13">
        <f t="shared" si="1"/>
        <v>0</v>
      </c>
      <c r="L58" s="13">
        <f t="shared" si="2"/>
        <v>0</v>
      </c>
    </row>
    <row r="59" spans="2:12" s="20" customFormat="1" ht="28.7" customHeight="1" x14ac:dyDescent="0.2">
      <c r="B59" s="8">
        <v>25</v>
      </c>
      <c r="C59" s="9" t="s">
        <v>76</v>
      </c>
      <c r="D59" s="9" t="s">
        <v>77</v>
      </c>
      <c r="E59" s="10" t="s">
        <v>78</v>
      </c>
      <c r="F59" s="9" t="s">
        <v>79</v>
      </c>
      <c r="G59" s="11">
        <v>3</v>
      </c>
      <c r="H59" s="12">
        <v>0</v>
      </c>
      <c r="I59" s="13">
        <f t="shared" si="0"/>
        <v>0</v>
      </c>
      <c r="J59" s="8">
        <v>23</v>
      </c>
      <c r="K59" s="13">
        <f t="shared" si="1"/>
        <v>0</v>
      </c>
      <c r="L59" s="13">
        <f t="shared" si="2"/>
        <v>0</v>
      </c>
    </row>
    <row r="60" spans="2:12" s="20" customFormat="1" ht="19.7" customHeight="1" x14ac:dyDescent="0.2">
      <c r="B60" s="8">
        <v>26</v>
      </c>
      <c r="C60" s="9" t="s">
        <v>80</v>
      </c>
      <c r="D60" s="9" t="s">
        <v>81</v>
      </c>
      <c r="E60" s="10" t="s">
        <v>82</v>
      </c>
      <c r="F60" s="9" t="s">
        <v>66</v>
      </c>
      <c r="G60" s="11">
        <v>75</v>
      </c>
      <c r="H60" s="12">
        <v>0</v>
      </c>
      <c r="I60" s="13">
        <f t="shared" si="0"/>
        <v>0</v>
      </c>
      <c r="J60" s="8">
        <v>23</v>
      </c>
      <c r="K60" s="13">
        <f t="shared" si="1"/>
        <v>0</v>
      </c>
      <c r="L60" s="13">
        <f t="shared" si="2"/>
        <v>0</v>
      </c>
    </row>
    <row r="61" spans="2:12" s="20" customFormat="1" ht="19.7" customHeight="1" x14ac:dyDescent="0.2">
      <c r="B61" s="8">
        <v>27</v>
      </c>
      <c r="C61" s="9" t="s">
        <v>83</v>
      </c>
      <c r="D61" s="9" t="s">
        <v>84</v>
      </c>
      <c r="E61" s="10" t="s">
        <v>85</v>
      </c>
      <c r="F61" s="9" t="s">
        <v>79</v>
      </c>
      <c r="G61" s="11">
        <v>7.47</v>
      </c>
      <c r="H61" s="12">
        <v>0</v>
      </c>
      <c r="I61" s="13">
        <f t="shared" si="0"/>
        <v>0</v>
      </c>
      <c r="J61" s="8">
        <v>23</v>
      </c>
      <c r="K61" s="13">
        <f t="shared" si="1"/>
        <v>0</v>
      </c>
      <c r="L61" s="13">
        <f t="shared" si="2"/>
        <v>0</v>
      </c>
    </row>
    <row r="62" spans="2:12" s="20" customFormat="1" ht="19.7" customHeight="1" x14ac:dyDescent="0.2">
      <c r="B62" s="8">
        <v>28</v>
      </c>
      <c r="C62" s="9" t="s">
        <v>86</v>
      </c>
      <c r="D62" s="9" t="s">
        <v>87</v>
      </c>
      <c r="E62" s="10" t="s">
        <v>88</v>
      </c>
      <c r="F62" s="9" t="s">
        <v>89</v>
      </c>
      <c r="G62" s="11">
        <v>150</v>
      </c>
      <c r="H62" s="12">
        <v>0</v>
      </c>
      <c r="I62" s="13">
        <f t="shared" si="0"/>
        <v>0</v>
      </c>
      <c r="J62" s="8">
        <v>23</v>
      </c>
      <c r="K62" s="13">
        <f t="shared" si="1"/>
        <v>0</v>
      </c>
      <c r="L62" s="13">
        <f t="shared" si="2"/>
        <v>0</v>
      </c>
    </row>
    <row r="63" spans="2:12" s="20" customFormat="1" ht="19.7" customHeight="1" x14ac:dyDescent="0.2">
      <c r="B63" s="8">
        <v>29</v>
      </c>
      <c r="C63" s="9" t="s">
        <v>90</v>
      </c>
      <c r="D63" s="9" t="s">
        <v>91</v>
      </c>
      <c r="E63" s="10" t="s">
        <v>92</v>
      </c>
      <c r="F63" s="9" t="s">
        <v>93</v>
      </c>
      <c r="G63" s="11">
        <v>500</v>
      </c>
      <c r="H63" s="12">
        <v>0</v>
      </c>
      <c r="I63" s="13">
        <f t="shared" si="0"/>
        <v>0</v>
      </c>
      <c r="J63" s="8">
        <v>8</v>
      </c>
      <c r="K63" s="13">
        <f t="shared" si="1"/>
        <v>0</v>
      </c>
      <c r="L63" s="13">
        <f t="shared" si="2"/>
        <v>0</v>
      </c>
    </row>
    <row r="64" spans="2:12" s="20" customFormat="1" ht="28.7" customHeight="1" x14ac:dyDescent="0.2">
      <c r="B64" s="8">
        <v>30</v>
      </c>
      <c r="C64" s="9" t="s">
        <v>94</v>
      </c>
      <c r="D64" s="9" t="s">
        <v>95</v>
      </c>
      <c r="E64" s="10" t="s">
        <v>96</v>
      </c>
      <c r="F64" s="9" t="s">
        <v>93</v>
      </c>
      <c r="G64" s="11">
        <v>780</v>
      </c>
      <c r="H64" s="12">
        <v>0</v>
      </c>
      <c r="I64" s="13">
        <f t="shared" si="0"/>
        <v>0</v>
      </c>
      <c r="J64" s="8">
        <v>8</v>
      </c>
      <c r="K64" s="13">
        <f t="shared" si="1"/>
        <v>0</v>
      </c>
      <c r="L64" s="13">
        <f t="shared" si="2"/>
        <v>0</v>
      </c>
    </row>
    <row r="65" spans="2:13" s="20" customFormat="1" ht="28.7" customHeight="1" x14ac:dyDescent="0.2">
      <c r="B65" s="8">
        <v>31</v>
      </c>
      <c r="C65" s="9" t="s">
        <v>97</v>
      </c>
      <c r="D65" s="9" t="s">
        <v>98</v>
      </c>
      <c r="E65" s="10" t="s">
        <v>99</v>
      </c>
      <c r="F65" s="9" t="s">
        <v>14</v>
      </c>
      <c r="G65" s="11">
        <v>10</v>
      </c>
      <c r="H65" s="12">
        <v>0</v>
      </c>
      <c r="I65" s="13">
        <f t="shared" si="0"/>
        <v>0</v>
      </c>
      <c r="J65" s="8">
        <v>8</v>
      </c>
      <c r="K65" s="13">
        <f t="shared" si="1"/>
        <v>0</v>
      </c>
      <c r="L65" s="13">
        <f t="shared" si="2"/>
        <v>0</v>
      </c>
    </row>
    <row r="66" spans="2:13" s="20" customFormat="1" ht="19.7" customHeight="1" x14ac:dyDescent="0.2">
      <c r="B66" s="8">
        <v>32</v>
      </c>
      <c r="C66" s="9" t="s">
        <v>100</v>
      </c>
      <c r="D66" s="9" t="s">
        <v>101</v>
      </c>
      <c r="E66" s="10" t="s">
        <v>102</v>
      </c>
      <c r="F66" s="9" t="s">
        <v>66</v>
      </c>
      <c r="G66" s="11">
        <v>15</v>
      </c>
      <c r="H66" s="12">
        <v>0</v>
      </c>
      <c r="I66" s="13">
        <f t="shared" si="0"/>
        <v>0</v>
      </c>
      <c r="J66" s="8">
        <v>8</v>
      </c>
      <c r="K66" s="13">
        <f t="shared" si="1"/>
        <v>0</v>
      </c>
      <c r="L66" s="13">
        <f t="shared" si="2"/>
        <v>0</v>
      </c>
    </row>
    <row r="67" spans="2:13" s="20" customFormat="1" ht="28.7" customHeight="1" x14ac:dyDescent="0.2">
      <c r="B67" s="8">
        <v>33</v>
      </c>
      <c r="C67" s="9" t="s">
        <v>103</v>
      </c>
      <c r="D67" s="9" t="s">
        <v>104</v>
      </c>
      <c r="E67" s="10" t="s">
        <v>105</v>
      </c>
      <c r="F67" s="9" t="s">
        <v>66</v>
      </c>
      <c r="G67" s="11">
        <v>100</v>
      </c>
      <c r="H67" s="12">
        <v>0</v>
      </c>
      <c r="I67" s="13">
        <f t="shared" si="0"/>
        <v>0</v>
      </c>
      <c r="J67" s="8">
        <v>8</v>
      </c>
      <c r="K67" s="13">
        <f t="shared" si="1"/>
        <v>0</v>
      </c>
      <c r="L67" s="13">
        <f t="shared" si="2"/>
        <v>0</v>
      </c>
    </row>
    <row r="68" spans="2:13" s="20" customFormat="1" ht="19.7" customHeight="1" x14ac:dyDescent="0.2">
      <c r="B68" s="8">
        <v>34</v>
      </c>
      <c r="C68" s="9" t="s">
        <v>106</v>
      </c>
      <c r="D68" s="9" t="s">
        <v>107</v>
      </c>
      <c r="E68" s="10" t="s">
        <v>108</v>
      </c>
      <c r="F68" s="9" t="s">
        <v>28</v>
      </c>
      <c r="G68" s="11">
        <v>0.3</v>
      </c>
      <c r="H68" s="12">
        <v>0</v>
      </c>
      <c r="I68" s="13">
        <f t="shared" si="0"/>
        <v>0</v>
      </c>
      <c r="J68" s="8">
        <v>8</v>
      </c>
      <c r="K68" s="13">
        <f t="shared" si="1"/>
        <v>0</v>
      </c>
      <c r="L68" s="13">
        <f t="shared" si="2"/>
        <v>0</v>
      </c>
    </row>
    <row r="69" spans="2:13" s="20" customFormat="1" ht="28.7" customHeight="1" x14ac:dyDescent="0.2">
      <c r="B69" s="8">
        <v>35</v>
      </c>
      <c r="C69" s="9" t="s">
        <v>109</v>
      </c>
      <c r="D69" s="9" t="s">
        <v>110</v>
      </c>
      <c r="E69" s="10" t="s">
        <v>111</v>
      </c>
      <c r="F69" s="9" t="s">
        <v>89</v>
      </c>
      <c r="G69" s="11">
        <v>10</v>
      </c>
      <c r="H69" s="12">
        <v>0</v>
      </c>
      <c r="I69" s="13">
        <f t="shared" si="0"/>
        <v>0</v>
      </c>
      <c r="J69" s="8">
        <v>8</v>
      </c>
      <c r="K69" s="13">
        <f t="shared" si="1"/>
        <v>0</v>
      </c>
      <c r="L69" s="13">
        <f t="shared" si="2"/>
        <v>0</v>
      </c>
    </row>
    <row r="70" spans="2:13" s="20" customFormat="1" ht="19.7" customHeight="1" x14ac:dyDescent="0.2">
      <c r="B70" s="8">
        <v>36</v>
      </c>
      <c r="C70" s="9" t="s">
        <v>112</v>
      </c>
      <c r="D70" s="9" t="s">
        <v>113</v>
      </c>
      <c r="E70" s="10" t="s">
        <v>114</v>
      </c>
      <c r="F70" s="9" t="s">
        <v>89</v>
      </c>
      <c r="G70" s="11">
        <v>70</v>
      </c>
      <c r="H70" s="12">
        <v>0</v>
      </c>
      <c r="I70" s="13">
        <f t="shared" si="0"/>
        <v>0</v>
      </c>
      <c r="J70" s="8">
        <v>8</v>
      </c>
      <c r="K70" s="13">
        <f t="shared" si="1"/>
        <v>0</v>
      </c>
      <c r="L70" s="13">
        <f t="shared" si="2"/>
        <v>0</v>
      </c>
    </row>
    <row r="71" spans="2:13" s="20" customFormat="1" ht="19.7" customHeight="1" x14ac:dyDescent="0.2">
      <c r="B71" s="8">
        <v>37</v>
      </c>
      <c r="C71" s="9" t="s">
        <v>174</v>
      </c>
      <c r="D71" s="9" t="s">
        <v>175</v>
      </c>
      <c r="E71" s="10" t="s">
        <v>192</v>
      </c>
      <c r="F71" s="9" t="s">
        <v>89</v>
      </c>
      <c r="G71" s="11">
        <v>6</v>
      </c>
      <c r="H71" s="12">
        <v>0</v>
      </c>
      <c r="I71" s="13">
        <v>0</v>
      </c>
      <c r="J71" s="8">
        <v>8</v>
      </c>
      <c r="K71" s="13">
        <v>0</v>
      </c>
      <c r="L71" s="13">
        <v>0</v>
      </c>
    </row>
    <row r="72" spans="2:13" s="20" customFormat="1" ht="19.7" customHeight="1" x14ac:dyDescent="0.2">
      <c r="B72" s="8">
        <v>38</v>
      </c>
      <c r="C72" s="9" t="s">
        <v>115</v>
      </c>
      <c r="D72" s="9" t="s">
        <v>116</v>
      </c>
      <c r="E72" s="10" t="s">
        <v>117</v>
      </c>
      <c r="F72" s="9" t="s">
        <v>89</v>
      </c>
      <c r="G72" s="11">
        <v>3</v>
      </c>
      <c r="H72" s="12">
        <v>0</v>
      </c>
      <c r="I72" s="13">
        <f t="shared" si="0"/>
        <v>0</v>
      </c>
      <c r="J72" s="8">
        <v>8</v>
      </c>
      <c r="K72" s="13">
        <f t="shared" si="1"/>
        <v>0</v>
      </c>
      <c r="L72" s="13">
        <f t="shared" si="2"/>
        <v>0</v>
      </c>
    </row>
    <row r="73" spans="2:13" s="20" customFormat="1" ht="19.7" customHeight="1" x14ac:dyDescent="0.2">
      <c r="B73" s="8">
        <v>39</v>
      </c>
      <c r="C73" s="9" t="s">
        <v>118</v>
      </c>
      <c r="D73" s="9" t="s">
        <v>119</v>
      </c>
      <c r="E73" s="10" t="s">
        <v>117</v>
      </c>
      <c r="F73" s="9" t="s">
        <v>89</v>
      </c>
      <c r="G73" s="11">
        <v>118</v>
      </c>
      <c r="H73" s="12">
        <v>0</v>
      </c>
      <c r="I73" s="13">
        <f t="shared" si="0"/>
        <v>0</v>
      </c>
      <c r="J73" s="8">
        <v>23</v>
      </c>
      <c r="K73" s="13">
        <f t="shared" si="1"/>
        <v>0</v>
      </c>
      <c r="L73" s="13">
        <f t="shared" si="2"/>
        <v>0</v>
      </c>
    </row>
    <row r="74" spans="2:13" s="20" customFormat="1" ht="21.4" customHeight="1" x14ac:dyDescent="0.2">
      <c r="B74" s="44" t="s">
        <v>120</v>
      </c>
      <c r="C74" s="44"/>
      <c r="D74" s="44"/>
      <c r="E74" s="44"/>
      <c r="F74" s="45">
        <f>ROUND(I21+I25+I26+I30+I31+I35+I39+I42+I43+I44+I45+I46+I47+I48+I49+I50+I51+I52+I53+I54+I55+I56+I57+I58+I59+I60+I61+I62+I63+I64+I65+I66+I67+I68+I69+I70+I72+I73,2)</f>
        <v>0</v>
      </c>
      <c r="G74" s="46"/>
      <c r="H74" s="46"/>
      <c r="I74" s="46"/>
      <c r="J74" s="46"/>
      <c r="K74" s="46"/>
      <c r="L74" s="46"/>
    </row>
    <row r="75" spans="2:13" s="20" customFormat="1" ht="21.4" customHeight="1" x14ac:dyDescent="0.2">
      <c r="B75" s="44" t="s">
        <v>121</v>
      </c>
      <c r="C75" s="44"/>
      <c r="D75" s="44"/>
      <c r="E75" s="44"/>
      <c r="F75" s="47">
        <f>ROUND(L21+L25+L26+L30+L31+L35+L39+L42+L43+L44+L45+L46+L47+L48+L49+L50+L51+L52+L53+L54+L55+L56+L57+L58+L59+L60+L61+L62+L63+L64+L65+L66+L67+L68+L69+L70+L72+L73,2)</f>
        <v>0</v>
      </c>
      <c r="G75" s="48"/>
      <c r="H75" s="48"/>
      <c r="I75" s="48"/>
      <c r="J75" s="48"/>
      <c r="K75" s="48"/>
      <c r="L75" s="48"/>
    </row>
    <row r="76" spans="2:13" s="20" customFormat="1" ht="11.1" customHeight="1" x14ac:dyDescent="0.2"/>
    <row r="77" spans="2:13" s="20" customFormat="1" ht="51" customHeight="1" x14ac:dyDescent="0.2">
      <c r="B77" s="40" t="s">
        <v>138</v>
      </c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22"/>
    </row>
    <row r="78" spans="2:13" s="20" customFormat="1" ht="90" customHeight="1" x14ac:dyDescent="0.2">
      <c r="B78" s="40" t="s">
        <v>139</v>
      </c>
      <c r="C78" s="40"/>
      <c r="D78" s="40"/>
      <c r="E78" s="40"/>
      <c r="F78" s="40"/>
      <c r="G78" s="40"/>
      <c r="H78" s="40"/>
      <c r="I78" s="40"/>
      <c r="J78" s="40"/>
      <c r="K78" s="40"/>
      <c r="L78" s="40"/>
      <c r="M78" s="22"/>
    </row>
    <row r="79" spans="2:13" s="20" customFormat="1" ht="81" customHeight="1" x14ac:dyDescent="0.2">
      <c r="B79" s="56" t="s">
        <v>140</v>
      </c>
      <c r="C79" s="56"/>
      <c r="D79" s="56"/>
      <c r="E79" s="56"/>
      <c r="F79" s="56"/>
      <c r="G79" s="56"/>
      <c r="H79" s="56"/>
      <c r="I79" s="56"/>
      <c r="J79" s="56"/>
      <c r="K79" s="56"/>
      <c r="L79" s="56"/>
      <c r="M79" s="23"/>
    </row>
    <row r="80" spans="2:13" s="20" customFormat="1" ht="37.9" customHeight="1" x14ac:dyDescent="0.2">
      <c r="B80" s="65" t="s">
        <v>122</v>
      </c>
      <c r="C80" s="65"/>
      <c r="D80" s="65"/>
      <c r="E80" s="65"/>
      <c r="F80" s="66" t="s">
        <v>123</v>
      </c>
      <c r="G80" s="66"/>
      <c r="H80" s="66"/>
      <c r="I80" s="66"/>
      <c r="J80" s="66"/>
      <c r="K80" s="66"/>
      <c r="L80" s="66"/>
    </row>
    <row r="81" spans="2:13" s="20" customFormat="1" ht="28.7" customHeight="1" x14ac:dyDescent="0.2">
      <c r="B81" s="57"/>
      <c r="C81" s="57"/>
      <c r="D81" s="57"/>
      <c r="E81" s="57"/>
      <c r="F81" s="57"/>
      <c r="G81" s="57"/>
      <c r="H81" s="57"/>
      <c r="I81" s="57"/>
      <c r="J81" s="57"/>
      <c r="K81" s="57"/>
      <c r="L81" s="57"/>
    </row>
    <row r="82" spans="2:13" s="20" customFormat="1" ht="28.7" customHeight="1" x14ac:dyDescent="0.2"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</row>
    <row r="83" spans="2:13" s="20" customFormat="1" ht="2.65" customHeight="1" x14ac:dyDescent="0.2"/>
    <row r="84" spans="2:13" s="20" customFormat="1" ht="148.5" customHeight="1" x14ac:dyDescent="0.2">
      <c r="B84" s="40" t="s">
        <v>141</v>
      </c>
      <c r="C84" s="40"/>
      <c r="D84" s="40"/>
      <c r="E84" s="40"/>
      <c r="F84" s="40"/>
      <c r="G84" s="40"/>
      <c r="H84" s="40"/>
      <c r="I84" s="40"/>
      <c r="J84" s="40"/>
      <c r="K84" s="40"/>
      <c r="L84" s="40"/>
      <c r="M84" s="22"/>
    </row>
    <row r="85" spans="2:13" s="20" customFormat="1" ht="36.950000000000003" customHeight="1" x14ac:dyDescent="0.2">
      <c r="B85" s="58" t="s">
        <v>142</v>
      </c>
      <c r="C85" s="58"/>
      <c r="D85" s="58"/>
      <c r="E85" s="58"/>
      <c r="F85" s="58"/>
      <c r="G85" s="58"/>
      <c r="H85" s="58"/>
      <c r="I85" s="58"/>
      <c r="J85" s="58"/>
      <c r="K85" s="58"/>
      <c r="L85" s="58"/>
      <c r="M85" s="58"/>
    </row>
    <row r="86" spans="2:13" s="20" customFormat="1" ht="49.5" customHeight="1" x14ac:dyDescent="0.2">
      <c r="B86" s="65" t="s">
        <v>124</v>
      </c>
      <c r="C86" s="65"/>
      <c r="D86" s="65"/>
      <c r="E86" s="65"/>
      <c r="F86" s="66" t="s">
        <v>125</v>
      </c>
      <c r="G86" s="66"/>
      <c r="H86" s="66"/>
      <c r="I86" s="66"/>
      <c r="J86" s="66"/>
      <c r="K86" s="66"/>
      <c r="L86" s="66"/>
    </row>
    <row r="87" spans="2:13" s="20" customFormat="1" ht="28.7" customHeight="1" x14ac:dyDescent="0.2">
      <c r="B87" s="57"/>
      <c r="C87" s="57"/>
      <c r="D87" s="57"/>
      <c r="E87" s="57"/>
      <c r="F87" s="57"/>
      <c r="G87" s="57"/>
      <c r="H87" s="57"/>
      <c r="I87" s="57"/>
      <c r="J87" s="57"/>
      <c r="K87" s="57"/>
      <c r="L87" s="57"/>
    </row>
    <row r="88" spans="2:13" s="20" customFormat="1" ht="28.7" customHeight="1" x14ac:dyDescent="0.2">
      <c r="B88" s="57"/>
      <c r="C88" s="57"/>
      <c r="D88" s="57"/>
      <c r="E88" s="57"/>
      <c r="F88" s="57"/>
      <c r="G88" s="57"/>
      <c r="H88" s="57"/>
      <c r="I88" s="57"/>
      <c r="J88" s="57"/>
      <c r="K88" s="57"/>
      <c r="L88" s="57"/>
    </row>
    <row r="89" spans="2:13" s="20" customFormat="1" ht="28.7" customHeight="1" x14ac:dyDescent="0.2">
      <c r="B89" s="57"/>
      <c r="C89" s="57"/>
      <c r="D89" s="57"/>
      <c r="E89" s="57"/>
      <c r="F89" s="57"/>
      <c r="G89" s="57"/>
      <c r="H89" s="57"/>
      <c r="I89" s="57"/>
      <c r="J89" s="57"/>
      <c r="K89" s="57"/>
      <c r="L89" s="57"/>
    </row>
    <row r="90" spans="2:13" s="20" customFormat="1" ht="28.7" customHeight="1" x14ac:dyDescent="0.2">
      <c r="B90" s="57"/>
      <c r="C90" s="57"/>
      <c r="D90" s="57"/>
      <c r="E90" s="57"/>
      <c r="F90" s="57"/>
      <c r="G90" s="57"/>
      <c r="H90" s="57"/>
      <c r="I90" s="57"/>
      <c r="J90" s="57"/>
      <c r="K90" s="57"/>
      <c r="L90" s="57"/>
    </row>
    <row r="91" spans="2:13" s="20" customFormat="1" ht="2.65" customHeight="1" x14ac:dyDescent="0.2"/>
    <row r="92" spans="2:13" s="20" customFormat="1" ht="142.5" customHeight="1" x14ac:dyDescent="0.2">
      <c r="B92" s="40" t="s">
        <v>143</v>
      </c>
      <c r="C92" s="40"/>
      <c r="D92" s="40"/>
      <c r="E92" s="40"/>
      <c r="F92" s="40"/>
      <c r="G92" s="40"/>
      <c r="H92" s="40"/>
      <c r="I92" s="40"/>
      <c r="J92" s="40"/>
      <c r="K92" s="40"/>
      <c r="L92" s="40"/>
      <c r="M92" s="22"/>
    </row>
    <row r="93" spans="2:13" s="20" customFormat="1" ht="42.75" customHeight="1" x14ac:dyDescent="0.2">
      <c r="B93" s="40" t="s">
        <v>144</v>
      </c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22"/>
    </row>
    <row r="94" spans="2:13" s="20" customFormat="1" ht="51" customHeight="1" x14ac:dyDescent="0.2">
      <c r="B94" s="56" t="s">
        <v>145</v>
      </c>
      <c r="C94" s="56"/>
      <c r="D94" s="56"/>
      <c r="E94" s="56"/>
      <c r="F94" s="56"/>
      <c r="G94" s="56"/>
      <c r="H94" s="56"/>
      <c r="I94" s="56"/>
      <c r="J94" s="56"/>
      <c r="K94" s="56"/>
      <c r="L94" s="56"/>
      <c r="M94" s="23"/>
    </row>
    <row r="95" spans="2:13" s="20" customFormat="1" ht="33" customHeight="1" x14ac:dyDescent="0.2">
      <c r="B95" s="56" t="s">
        <v>146</v>
      </c>
      <c r="C95" s="56"/>
      <c r="D95" s="56"/>
      <c r="E95" s="56"/>
      <c r="F95" s="56"/>
      <c r="G95" s="56"/>
      <c r="H95" s="56"/>
      <c r="I95" s="56"/>
      <c r="J95" s="56"/>
      <c r="K95" s="56"/>
      <c r="L95" s="56"/>
      <c r="M95" s="23"/>
    </row>
    <row r="96" spans="2:13" s="20" customFormat="1" ht="2.65" customHeight="1" x14ac:dyDescent="0.2"/>
    <row r="97" spans="2:13" s="20" customFormat="1" ht="93.75" customHeight="1" x14ac:dyDescent="0.2">
      <c r="B97" s="40" t="s">
        <v>147</v>
      </c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22"/>
    </row>
    <row r="98" spans="2:13" s="20" customFormat="1" ht="84.95" customHeight="1" x14ac:dyDescent="0.2">
      <c r="B98" s="40" t="s">
        <v>148</v>
      </c>
      <c r="C98" s="40"/>
      <c r="D98" s="40"/>
      <c r="E98" s="40"/>
      <c r="F98" s="40"/>
      <c r="G98" s="40"/>
      <c r="H98" s="40"/>
      <c r="I98" s="40"/>
      <c r="J98" s="40"/>
      <c r="K98" s="40"/>
      <c r="L98" s="40"/>
      <c r="M98" s="22"/>
    </row>
    <row r="99" spans="2:13" s="20" customFormat="1" ht="25.5" customHeight="1" x14ac:dyDescent="0.2"/>
    <row r="100" spans="2:13" s="20" customFormat="1" ht="17.649999999999999" customHeight="1" x14ac:dyDescent="0.2">
      <c r="I100" s="39" t="s">
        <v>149</v>
      </c>
      <c r="J100" s="39"/>
    </row>
    <row r="101" spans="2:13" s="20" customFormat="1" ht="102.75" customHeight="1" x14ac:dyDescent="0.2">
      <c r="B101" s="56" t="s">
        <v>150</v>
      </c>
      <c r="C101" s="56"/>
      <c r="D101" s="56"/>
      <c r="E101" s="56"/>
      <c r="F101" s="56"/>
      <c r="G101" s="56"/>
      <c r="H101" s="56"/>
      <c r="I101" s="56"/>
      <c r="J101" s="56"/>
    </row>
    <row r="102" spans="2:13" s="20" customFormat="1" x14ac:dyDescent="0.2"/>
  </sheetData>
  <mergeCells count="54">
    <mergeCell ref="B6:E6"/>
    <mergeCell ref="B15:I15"/>
    <mergeCell ref="B16:I16"/>
    <mergeCell ref="B17:L17"/>
    <mergeCell ref="I1:N1"/>
    <mergeCell ref="B2:E2"/>
    <mergeCell ref="B3:D3"/>
    <mergeCell ref="B4:E4"/>
    <mergeCell ref="B5:D5"/>
    <mergeCell ref="B18:L18"/>
    <mergeCell ref="B19:K19"/>
    <mergeCell ref="B7:D7"/>
    <mergeCell ref="B9:D10"/>
    <mergeCell ref="G10:M11"/>
    <mergeCell ref="E12:G12"/>
    <mergeCell ref="B13:I13"/>
    <mergeCell ref="B14:I14"/>
    <mergeCell ref="B74:E74"/>
    <mergeCell ref="F74:L74"/>
    <mergeCell ref="B37:K37"/>
    <mergeCell ref="B33:K33"/>
    <mergeCell ref="B23:K23"/>
    <mergeCell ref="B28:K28"/>
    <mergeCell ref="B75:E75"/>
    <mergeCell ref="F75:L75"/>
    <mergeCell ref="B80:E80"/>
    <mergeCell ref="F80:L80"/>
    <mergeCell ref="B77:L77"/>
    <mergeCell ref="B78:L78"/>
    <mergeCell ref="B79:L79"/>
    <mergeCell ref="B85:M85"/>
    <mergeCell ref="B86:E86"/>
    <mergeCell ref="F86:L86"/>
    <mergeCell ref="B84:L84"/>
    <mergeCell ref="B81:E81"/>
    <mergeCell ref="F81:L81"/>
    <mergeCell ref="B82:E82"/>
    <mergeCell ref="F82:L82"/>
    <mergeCell ref="B87:E87"/>
    <mergeCell ref="F87:L87"/>
    <mergeCell ref="B88:E88"/>
    <mergeCell ref="F88:L88"/>
    <mergeCell ref="B89:E89"/>
    <mergeCell ref="F89:L89"/>
    <mergeCell ref="I100:J100"/>
    <mergeCell ref="B101:J101"/>
    <mergeCell ref="B90:E90"/>
    <mergeCell ref="F90:L90"/>
    <mergeCell ref="B92:L92"/>
    <mergeCell ref="B93:L93"/>
    <mergeCell ref="B94:L94"/>
    <mergeCell ref="B95:L95"/>
    <mergeCell ref="B97:L97"/>
    <mergeCell ref="B98:L98"/>
  </mergeCells>
  <pageMargins left="0.31496062992125984" right="0.31496062992125984" top="0.35433070866141736" bottom="0.35433070866141736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B5E00E-F7D2-4753-984D-8E406BE41AAD}">
  <dimension ref="B1:M95"/>
  <sheetViews>
    <sheetView topLeftCell="A10" workbookViewId="0">
      <selection activeCell="B20" sqref="B20:L20"/>
    </sheetView>
  </sheetViews>
  <sheetFormatPr defaultRowHeight="12.75" x14ac:dyDescent="0.2"/>
  <cols>
    <col min="1" max="1" width="0.140625" style="19" customWidth="1"/>
    <col min="2" max="2" width="4.5703125" style="19" customWidth="1"/>
    <col min="3" max="3" width="6.85546875" style="19" customWidth="1"/>
    <col min="4" max="4" width="9.7109375" style="19" customWidth="1"/>
    <col min="5" max="5" width="24" style="19" customWidth="1"/>
    <col min="6" max="6" width="5.7109375" style="19" customWidth="1"/>
    <col min="7" max="7" width="8" style="19" customWidth="1"/>
    <col min="8" max="8" width="9" style="19" customWidth="1"/>
    <col min="9" max="9" width="7.42578125" style="19" customWidth="1"/>
    <col min="10" max="10" width="5.42578125" style="19" customWidth="1"/>
    <col min="11" max="11" width="8" style="19" customWidth="1"/>
    <col min="12" max="12" width="9" style="19" customWidth="1"/>
    <col min="13" max="13" width="6.42578125" style="19" customWidth="1"/>
    <col min="14" max="14" width="8.7109375" style="19" customWidth="1"/>
    <col min="15" max="15" width="4.7109375" style="19" customWidth="1"/>
    <col min="16" max="16384" width="9.140625" style="19"/>
  </cols>
  <sheetData>
    <row r="1" spans="2:13" s="20" customFormat="1" ht="17.100000000000001" customHeight="1" x14ac:dyDescent="0.2">
      <c r="I1" s="68" t="s">
        <v>126</v>
      </c>
      <c r="J1" s="68"/>
      <c r="K1" s="68"/>
      <c r="L1" s="68"/>
      <c r="M1" s="68"/>
    </row>
    <row r="2" spans="2:13" s="20" customFormat="1" ht="30.75" customHeight="1" x14ac:dyDescent="0.2">
      <c r="B2" s="73"/>
      <c r="C2" s="73"/>
      <c r="D2" s="73"/>
    </row>
    <row r="3" spans="2:13" s="20" customFormat="1" ht="11.25" x14ac:dyDescent="0.2">
      <c r="B3" s="40"/>
      <c r="C3" s="40"/>
      <c r="D3" s="40"/>
      <c r="E3" s="40"/>
    </row>
    <row r="4" spans="2:13" s="20" customFormat="1" ht="11.25" x14ac:dyDescent="0.2">
      <c r="B4" s="73"/>
      <c r="C4" s="73"/>
      <c r="D4" s="73"/>
    </row>
    <row r="5" spans="2:13" s="20" customFormat="1" ht="11.25" x14ac:dyDescent="0.2">
      <c r="B5" s="40"/>
      <c r="C5" s="40"/>
      <c r="D5" s="40"/>
      <c r="E5" s="40"/>
    </row>
    <row r="6" spans="2:13" s="20" customFormat="1" ht="15" customHeight="1" x14ac:dyDescent="0.2">
      <c r="B6" s="73"/>
      <c r="C6" s="73"/>
      <c r="D6" s="73"/>
    </row>
    <row r="7" spans="2:13" s="20" customFormat="1" ht="4.3499999999999996" customHeight="1" x14ac:dyDescent="0.2"/>
    <row r="8" spans="2:13" s="20" customFormat="1" ht="12.75" customHeight="1" x14ac:dyDescent="0.2">
      <c r="B8" s="71" t="s">
        <v>127</v>
      </c>
      <c r="C8" s="71"/>
      <c r="D8" s="71"/>
    </row>
    <row r="9" spans="2:13" s="20" customFormat="1" ht="12.2" customHeight="1" x14ac:dyDescent="0.2">
      <c r="B9" s="71"/>
      <c r="C9" s="71"/>
      <c r="D9" s="71"/>
      <c r="G9" s="58" t="s">
        <v>128</v>
      </c>
      <c r="H9" s="58"/>
      <c r="I9" s="58"/>
      <c r="J9" s="58"/>
      <c r="K9" s="58"/>
      <c r="L9" s="58"/>
    </row>
    <row r="10" spans="2:13" s="20" customFormat="1" ht="7.9" customHeight="1" x14ac:dyDescent="0.2">
      <c r="G10" s="58"/>
      <c r="H10" s="58"/>
      <c r="I10" s="58"/>
      <c r="J10" s="58"/>
      <c r="K10" s="58"/>
      <c r="L10" s="58"/>
    </row>
    <row r="11" spans="2:13" s="20" customFormat="1" ht="24" customHeight="1" x14ac:dyDescent="0.2">
      <c r="E11" s="74" t="s">
        <v>129</v>
      </c>
      <c r="F11" s="74"/>
      <c r="G11" s="74"/>
    </row>
    <row r="12" spans="2:13" s="20" customFormat="1" ht="20.85" customHeight="1" x14ac:dyDescent="0.2">
      <c r="B12" s="82" t="s">
        <v>130</v>
      </c>
      <c r="C12" s="82"/>
      <c r="D12" s="82"/>
      <c r="E12" s="82"/>
      <c r="F12" s="82"/>
      <c r="G12" s="82"/>
      <c r="H12" s="82"/>
      <c r="I12" s="82"/>
    </row>
    <row r="13" spans="2:13" s="20" customFormat="1" ht="2.65" customHeight="1" x14ac:dyDescent="0.2"/>
    <row r="14" spans="2:13" s="20" customFormat="1" ht="20.85" customHeight="1" x14ac:dyDescent="0.2">
      <c r="B14" s="82" t="s">
        <v>131</v>
      </c>
      <c r="C14" s="82"/>
      <c r="D14" s="82"/>
      <c r="E14" s="82"/>
      <c r="F14" s="82"/>
      <c r="G14" s="82"/>
      <c r="H14" s="82"/>
      <c r="I14" s="82"/>
    </row>
    <row r="15" spans="2:13" s="20" customFormat="1" ht="2.65" customHeight="1" x14ac:dyDescent="0.2"/>
    <row r="16" spans="2:13" s="20" customFormat="1" ht="20.85" customHeight="1" x14ac:dyDescent="0.2">
      <c r="B16" s="82" t="s">
        <v>189</v>
      </c>
      <c r="C16" s="82"/>
      <c r="D16" s="82"/>
      <c r="E16" s="82"/>
      <c r="F16" s="82"/>
      <c r="G16" s="82"/>
      <c r="H16" s="82"/>
      <c r="I16" s="82"/>
    </row>
    <row r="17" spans="2:12" s="20" customFormat="1" ht="2.65" customHeight="1" x14ac:dyDescent="0.2"/>
    <row r="18" spans="2:12" s="20" customFormat="1" ht="20.85" customHeight="1" x14ac:dyDescent="0.2">
      <c r="B18" s="82" t="s">
        <v>133</v>
      </c>
      <c r="C18" s="82"/>
      <c r="D18" s="82"/>
      <c r="E18" s="82"/>
      <c r="F18" s="82"/>
      <c r="G18" s="82"/>
      <c r="H18" s="82"/>
      <c r="I18" s="82"/>
    </row>
    <row r="19" spans="2:12" s="20" customFormat="1" ht="33.75" customHeight="1" x14ac:dyDescent="0.2">
      <c r="B19" s="83" t="s">
        <v>196</v>
      </c>
      <c r="C19" s="83"/>
      <c r="D19" s="83"/>
      <c r="E19" s="83"/>
      <c r="F19" s="83"/>
      <c r="G19" s="83"/>
      <c r="H19" s="83"/>
      <c r="I19" s="83"/>
      <c r="J19" s="83"/>
      <c r="K19" s="83"/>
      <c r="L19" s="83"/>
    </row>
    <row r="20" spans="2:12" s="20" customFormat="1" ht="33" customHeight="1" x14ac:dyDescent="0.2">
      <c r="B20" s="81" t="str">
        <f xml:space="preserve"> "1.  Za wykonanie przedmiotu zamówienia w tym Pakiecie oferujemy następujące wynagrodzenie brutto: " &amp; TEXT(F71,"#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0" s="56"/>
      <c r="D20" s="56"/>
      <c r="E20" s="56"/>
      <c r="F20" s="56"/>
      <c r="G20" s="56"/>
      <c r="H20" s="56"/>
      <c r="I20" s="56"/>
      <c r="J20" s="56"/>
      <c r="K20" s="56"/>
      <c r="L20" s="56"/>
    </row>
    <row r="21" spans="2:12" s="2" customFormat="1" ht="18.2" customHeight="1" x14ac:dyDescent="0.2">
      <c r="B21" s="49" t="s">
        <v>134</v>
      </c>
      <c r="C21" s="49"/>
      <c r="D21" s="49"/>
      <c r="E21" s="49"/>
      <c r="F21" s="49"/>
      <c r="G21" s="49"/>
      <c r="H21" s="49"/>
      <c r="I21" s="49"/>
      <c r="J21" s="49"/>
      <c r="K21" s="49"/>
      <c r="L21" s="5"/>
    </row>
    <row r="22" spans="2:12" s="2" customFormat="1" ht="45.4" customHeight="1" x14ac:dyDescent="0.2">
      <c r="B22" s="6" t="s">
        <v>0</v>
      </c>
      <c r="C22" s="7" t="s">
        <v>1</v>
      </c>
      <c r="D22" s="6" t="s">
        <v>2</v>
      </c>
      <c r="E22" s="6" t="s">
        <v>3</v>
      </c>
      <c r="F22" s="6" t="s">
        <v>4</v>
      </c>
      <c r="G22" s="6" t="s">
        <v>5</v>
      </c>
      <c r="H22" s="6" t="s">
        <v>6</v>
      </c>
      <c r="I22" s="7" t="s">
        <v>7</v>
      </c>
      <c r="J22" s="6" t="s">
        <v>8</v>
      </c>
      <c r="K22" s="6" t="s">
        <v>9</v>
      </c>
      <c r="L22" s="7" t="s">
        <v>10</v>
      </c>
    </row>
    <row r="23" spans="2:12" s="2" customFormat="1" ht="19.7" customHeight="1" x14ac:dyDescent="0.2">
      <c r="B23" s="8">
        <v>1</v>
      </c>
      <c r="C23" s="9" t="s">
        <v>15</v>
      </c>
      <c r="D23" s="9" t="s">
        <v>16</v>
      </c>
      <c r="E23" s="10" t="s">
        <v>17</v>
      </c>
      <c r="F23" s="9" t="s">
        <v>14</v>
      </c>
      <c r="G23" s="11">
        <v>371</v>
      </c>
      <c r="H23" s="12">
        <v>0</v>
      </c>
      <c r="I23" s="13">
        <f>ROUND(G23* H23,2)</f>
        <v>0</v>
      </c>
      <c r="J23" s="8">
        <v>8</v>
      </c>
      <c r="K23" s="13">
        <f>ROUND(I23* J23/100,2)</f>
        <v>0</v>
      </c>
      <c r="L23" s="13">
        <f>ROUND(I23+ K23,2)</f>
        <v>0</v>
      </c>
    </row>
    <row r="24" spans="2:12" s="2" customFormat="1" ht="19.7" customHeight="1" x14ac:dyDescent="0.2">
      <c r="B24" s="8">
        <v>2</v>
      </c>
      <c r="C24" s="9" t="s">
        <v>11</v>
      </c>
      <c r="D24" s="9" t="s">
        <v>12</v>
      </c>
      <c r="E24" s="10" t="s">
        <v>13</v>
      </c>
      <c r="F24" s="9" t="s">
        <v>14</v>
      </c>
      <c r="G24" s="11">
        <v>2790</v>
      </c>
      <c r="H24" s="12">
        <v>0</v>
      </c>
      <c r="I24" s="13">
        <f>ROUND(G24* H24,2)</f>
        <v>0</v>
      </c>
      <c r="J24" s="8">
        <v>8</v>
      </c>
      <c r="K24" s="13">
        <f>ROUND(I24* J24/100,2)</f>
        <v>0</v>
      </c>
      <c r="L24" s="13">
        <f>ROUND(I24+ K24,2)</f>
        <v>0</v>
      </c>
    </row>
    <row r="25" spans="2:12" s="2" customFormat="1" ht="18.2" customHeight="1" x14ac:dyDescent="0.2">
      <c r="B25" s="49" t="s">
        <v>135</v>
      </c>
      <c r="C25" s="49"/>
      <c r="D25" s="49"/>
      <c r="E25" s="49"/>
      <c r="F25" s="49"/>
      <c r="G25" s="49"/>
      <c r="H25" s="49"/>
      <c r="I25" s="49"/>
      <c r="J25" s="49"/>
      <c r="K25" s="49"/>
      <c r="L25" s="5"/>
    </row>
    <row r="26" spans="2:12" s="2" customFormat="1" ht="45.4" customHeight="1" x14ac:dyDescent="0.2">
      <c r="B26" s="6" t="s">
        <v>0</v>
      </c>
      <c r="C26" s="7" t="s">
        <v>1</v>
      </c>
      <c r="D26" s="6" t="s">
        <v>2</v>
      </c>
      <c r="E26" s="6" t="s">
        <v>3</v>
      </c>
      <c r="F26" s="6" t="s">
        <v>4</v>
      </c>
      <c r="G26" s="6" t="s">
        <v>5</v>
      </c>
      <c r="H26" s="6" t="s">
        <v>6</v>
      </c>
      <c r="I26" s="7" t="s">
        <v>7</v>
      </c>
      <c r="J26" s="6" t="s">
        <v>8</v>
      </c>
      <c r="K26" s="6" t="s">
        <v>9</v>
      </c>
      <c r="L26" s="7" t="s">
        <v>10</v>
      </c>
    </row>
    <row r="27" spans="2:12" s="2" customFormat="1" ht="19.7" customHeight="1" x14ac:dyDescent="0.2">
      <c r="B27" s="8">
        <v>3</v>
      </c>
      <c r="C27" s="9" t="s">
        <v>15</v>
      </c>
      <c r="D27" s="9" t="s">
        <v>16</v>
      </c>
      <c r="E27" s="10" t="s">
        <v>17</v>
      </c>
      <c r="F27" s="9" t="s">
        <v>14</v>
      </c>
      <c r="G27" s="11">
        <v>320</v>
      </c>
      <c r="H27" s="12">
        <v>0</v>
      </c>
      <c r="I27" s="13">
        <f>ROUND(G27* H27,2)</f>
        <v>0</v>
      </c>
      <c r="J27" s="8">
        <v>8</v>
      </c>
      <c r="K27" s="13">
        <f>ROUND(I27* J27/100,2)</f>
        <v>0</v>
      </c>
      <c r="L27" s="13">
        <f>ROUND(I27+ K27,2)</f>
        <v>0</v>
      </c>
    </row>
    <row r="28" spans="2:12" s="2" customFormat="1" ht="24.75" customHeight="1" x14ac:dyDescent="0.2">
      <c r="B28" s="8">
        <v>4</v>
      </c>
      <c r="C28" s="9" t="s">
        <v>11</v>
      </c>
      <c r="D28" s="9" t="s">
        <v>12</v>
      </c>
      <c r="E28" s="10" t="s">
        <v>13</v>
      </c>
      <c r="F28" s="9" t="s">
        <v>14</v>
      </c>
      <c r="G28" s="11">
        <v>2140</v>
      </c>
      <c r="H28" s="12">
        <v>0</v>
      </c>
      <c r="I28" s="13">
        <f>ROUND(G28* H28,2)</f>
        <v>0</v>
      </c>
      <c r="J28" s="8">
        <v>8</v>
      </c>
      <c r="K28" s="13">
        <f>ROUND(I28* J28/100,2)</f>
        <v>0</v>
      </c>
      <c r="L28" s="13">
        <f>ROUND(I28+ K28,2)</f>
        <v>0</v>
      </c>
    </row>
    <row r="29" spans="2:12" s="2" customFormat="1" ht="18.2" customHeight="1" x14ac:dyDescent="0.2">
      <c r="B29" s="49" t="s">
        <v>136</v>
      </c>
      <c r="C29" s="49"/>
      <c r="D29" s="49"/>
      <c r="E29" s="49"/>
      <c r="F29" s="49"/>
      <c r="G29" s="49"/>
      <c r="H29" s="49"/>
      <c r="I29" s="49"/>
      <c r="J29" s="49"/>
      <c r="K29" s="49"/>
      <c r="L29" s="5"/>
    </row>
    <row r="30" spans="2:12" s="2" customFormat="1" ht="45.4" customHeight="1" x14ac:dyDescent="0.2">
      <c r="B30" s="6" t="s">
        <v>0</v>
      </c>
      <c r="C30" s="7" t="s">
        <v>1</v>
      </c>
      <c r="D30" s="6" t="s">
        <v>2</v>
      </c>
      <c r="E30" s="6" t="s">
        <v>3</v>
      </c>
      <c r="F30" s="6" t="s">
        <v>4</v>
      </c>
      <c r="G30" s="6" t="s">
        <v>5</v>
      </c>
      <c r="H30" s="6" t="s">
        <v>6</v>
      </c>
      <c r="I30" s="7" t="s">
        <v>7</v>
      </c>
      <c r="J30" s="6" t="s">
        <v>8</v>
      </c>
      <c r="K30" s="6" t="s">
        <v>9</v>
      </c>
      <c r="L30" s="7" t="s">
        <v>10</v>
      </c>
    </row>
    <row r="31" spans="2:12" s="2" customFormat="1" ht="13.5" customHeight="1" x14ac:dyDescent="0.2">
      <c r="B31" s="8">
        <v>5</v>
      </c>
      <c r="C31" s="9" t="s">
        <v>15</v>
      </c>
      <c r="D31" s="9" t="s">
        <v>16</v>
      </c>
      <c r="E31" s="10" t="s">
        <v>17</v>
      </c>
      <c r="F31" s="9" t="s">
        <v>14</v>
      </c>
      <c r="G31" s="11">
        <v>500</v>
      </c>
      <c r="H31" s="12">
        <v>0</v>
      </c>
      <c r="I31" s="13">
        <f>ROUND(G31* H31,2)</f>
        <v>0</v>
      </c>
      <c r="J31" s="8">
        <v>8</v>
      </c>
      <c r="K31" s="13">
        <f>ROUND(I31* J31/100,2)</f>
        <v>0</v>
      </c>
      <c r="L31" s="13">
        <f>ROUND(I31+ K31,2)</f>
        <v>0</v>
      </c>
    </row>
    <row r="32" spans="2:12" s="2" customFormat="1" ht="18.2" customHeight="1" x14ac:dyDescent="0.2">
      <c r="B32" s="49" t="s">
        <v>137</v>
      </c>
      <c r="C32" s="49"/>
      <c r="D32" s="49"/>
      <c r="E32" s="49"/>
      <c r="F32" s="49"/>
      <c r="G32" s="49"/>
      <c r="H32" s="49"/>
      <c r="I32" s="49"/>
      <c r="J32" s="49"/>
      <c r="K32" s="49"/>
      <c r="L32" s="5"/>
    </row>
    <row r="33" spans="2:12" s="2" customFormat="1" ht="45.4" customHeight="1" x14ac:dyDescent="0.2">
      <c r="B33" s="6" t="s">
        <v>0</v>
      </c>
      <c r="C33" s="7" t="s">
        <v>1</v>
      </c>
      <c r="D33" s="6" t="s">
        <v>2</v>
      </c>
      <c r="E33" s="6" t="s">
        <v>3</v>
      </c>
      <c r="F33" s="6" t="s">
        <v>4</v>
      </c>
      <c r="G33" s="6" t="s">
        <v>5</v>
      </c>
      <c r="H33" s="6" t="s">
        <v>6</v>
      </c>
      <c r="I33" s="7" t="s">
        <v>7</v>
      </c>
      <c r="J33" s="6" t="s">
        <v>8</v>
      </c>
      <c r="K33" s="6" t="s">
        <v>9</v>
      </c>
      <c r="L33" s="7" t="s">
        <v>10</v>
      </c>
    </row>
    <row r="34" spans="2:12" s="2" customFormat="1" ht="19.7" customHeight="1" x14ac:dyDescent="0.2">
      <c r="B34" s="8">
        <v>6</v>
      </c>
      <c r="C34" s="9" t="s">
        <v>11</v>
      </c>
      <c r="D34" s="9" t="s">
        <v>12</v>
      </c>
      <c r="E34" s="10" t="s">
        <v>13</v>
      </c>
      <c r="F34" s="9" t="s">
        <v>14</v>
      </c>
      <c r="G34" s="11">
        <v>1979</v>
      </c>
      <c r="H34" s="12">
        <v>0</v>
      </c>
      <c r="I34" s="13">
        <f>ROUND(G34* H34,2)</f>
        <v>0</v>
      </c>
      <c r="J34" s="8">
        <v>8</v>
      </c>
      <c r="K34" s="13">
        <f>ROUND(I34* J34/100,2)</f>
        <v>0</v>
      </c>
      <c r="L34" s="13">
        <f>ROUND(I34+ K34,2)</f>
        <v>0</v>
      </c>
    </row>
    <row r="35" spans="2:12" s="2" customFormat="1" ht="21.75" customHeight="1" x14ac:dyDescent="0.2"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</row>
    <row r="36" spans="2:12" s="2" customFormat="1" ht="45.4" customHeight="1" x14ac:dyDescent="0.2">
      <c r="B36" s="6" t="s">
        <v>0</v>
      </c>
      <c r="C36" s="7" t="s">
        <v>1</v>
      </c>
      <c r="D36" s="6" t="s">
        <v>2</v>
      </c>
      <c r="E36" s="6" t="s">
        <v>3</v>
      </c>
      <c r="F36" s="6" t="s">
        <v>4</v>
      </c>
      <c r="G36" s="6" t="s">
        <v>5</v>
      </c>
      <c r="H36" s="6" t="s">
        <v>6</v>
      </c>
      <c r="I36" s="7" t="s">
        <v>7</v>
      </c>
      <c r="J36" s="6" t="s">
        <v>8</v>
      </c>
      <c r="K36" s="6" t="s">
        <v>9</v>
      </c>
      <c r="L36" s="7" t="s">
        <v>10</v>
      </c>
    </row>
    <row r="37" spans="2:12" s="2" customFormat="1" ht="19.7" customHeight="1" x14ac:dyDescent="0.2">
      <c r="B37" s="8">
        <v>7</v>
      </c>
      <c r="C37" s="9" t="s">
        <v>18</v>
      </c>
      <c r="D37" s="9" t="s">
        <v>19</v>
      </c>
      <c r="E37" s="10" t="s">
        <v>20</v>
      </c>
      <c r="F37" s="9" t="s">
        <v>21</v>
      </c>
      <c r="G37" s="11">
        <v>5350</v>
      </c>
      <c r="H37" s="12">
        <v>0</v>
      </c>
      <c r="I37" s="13">
        <f t="shared" ref="I37:I69" si="0">ROUND(G37* H37,2)</f>
        <v>0</v>
      </c>
      <c r="J37" s="8">
        <v>8</v>
      </c>
      <c r="K37" s="13">
        <f t="shared" ref="K37:K69" si="1">ROUND(I37* J37/100,2)</f>
        <v>0</v>
      </c>
      <c r="L37" s="13">
        <f t="shared" ref="L37:L69" si="2">ROUND(I37+ K37,2)</f>
        <v>0</v>
      </c>
    </row>
    <row r="38" spans="2:12" s="2" customFormat="1" ht="63.75" customHeight="1" x14ac:dyDescent="0.2">
      <c r="B38" s="8">
        <v>8</v>
      </c>
      <c r="C38" s="9" t="s">
        <v>25</v>
      </c>
      <c r="D38" s="9" t="s">
        <v>26</v>
      </c>
      <c r="E38" s="10" t="s">
        <v>27</v>
      </c>
      <c r="F38" s="9" t="s">
        <v>28</v>
      </c>
      <c r="G38" s="11">
        <v>10.76</v>
      </c>
      <c r="H38" s="12">
        <v>0</v>
      </c>
      <c r="I38" s="13">
        <f t="shared" si="0"/>
        <v>0</v>
      </c>
      <c r="J38" s="8">
        <v>8</v>
      </c>
      <c r="K38" s="13">
        <f t="shared" si="1"/>
        <v>0</v>
      </c>
      <c r="L38" s="13">
        <f t="shared" si="2"/>
        <v>0</v>
      </c>
    </row>
    <row r="39" spans="2:12" s="2" customFormat="1" ht="28.7" customHeight="1" x14ac:dyDescent="0.2">
      <c r="B39" s="8">
        <v>9</v>
      </c>
      <c r="C39" s="9" t="s">
        <v>160</v>
      </c>
      <c r="D39" s="9" t="s">
        <v>161</v>
      </c>
      <c r="E39" s="10" t="s">
        <v>162</v>
      </c>
      <c r="F39" s="9" t="s">
        <v>28</v>
      </c>
      <c r="G39" s="11">
        <v>0.73</v>
      </c>
      <c r="H39" s="12">
        <v>0</v>
      </c>
      <c r="I39" s="13">
        <f t="shared" si="0"/>
        <v>0</v>
      </c>
      <c r="J39" s="8">
        <v>8</v>
      </c>
      <c r="K39" s="13">
        <f t="shared" si="1"/>
        <v>0</v>
      </c>
      <c r="L39" s="13">
        <f t="shared" si="2"/>
        <v>0</v>
      </c>
    </row>
    <row r="40" spans="2:12" s="2" customFormat="1" ht="19.7" customHeight="1" x14ac:dyDescent="0.2">
      <c r="B40" s="8">
        <v>10</v>
      </c>
      <c r="C40" s="9" t="s">
        <v>29</v>
      </c>
      <c r="D40" s="9" t="s">
        <v>30</v>
      </c>
      <c r="E40" s="10" t="s">
        <v>31</v>
      </c>
      <c r="F40" s="9" t="s">
        <v>32</v>
      </c>
      <c r="G40" s="11">
        <v>32.21</v>
      </c>
      <c r="H40" s="12">
        <v>0</v>
      </c>
      <c r="I40" s="13">
        <f t="shared" si="0"/>
        <v>0</v>
      </c>
      <c r="J40" s="8">
        <v>8</v>
      </c>
      <c r="K40" s="13">
        <f t="shared" si="1"/>
        <v>0</v>
      </c>
      <c r="L40" s="13">
        <f t="shared" si="2"/>
        <v>0</v>
      </c>
    </row>
    <row r="41" spans="2:12" s="2" customFormat="1" ht="19.7" customHeight="1" x14ac:dyDescent="0.2">
      <c r="B41" s="8">
        <v>11</v>
      </c>
      <c r="C41" s="9" t="s">
        <v>151</v>
      </c>
      <c r="D41" s="9" t="s">
        <v>152</v>
      </c>
      <c r="E41" s="10" t="s">
        <v>153</v>
      </c>
      <c r="F41" s="9" t="s">
        <v>32</v>
      </c>
      <c r="G41" s="11">
        <v>4.3</v>
      </c>
      <c r="H41" s="12">
        <v>0</v>
      </c>
      <c r="I41" s="13">
        <f t="shared" si="0"/>
        <v>0</v>
      </c>
      <c r="J41" s="8">
        <v>8</v>
      </c>
      <c r="K41" s="13">
        <f t="shared" si="1"/>
        <v>0</v>
      </c>
      <c r="L41" s="13">
        <f t="shared" si="2"/>
        <v>0</v>
      </c>
    </row>
    <row r="42" spans="2:12" s="2" customFormat="1" ht="19.7" customHeight="1" x14ac:dyDescent="0.2">
      <c r="B42" s="8">
        <v>12</v>
      </c>
      <c r="C42" s="9" t="s">
        <v>163</v>
      </c>
      <c r="D42" s="9" t="s">
        <v>164</v>
      </c>
      <c r="E42" s="10" t="s">
        <v>165</v>
      </c>
      <c r="F42" s="9" t="s">
        <v>166</v>
      </c>
      <c r="G42" s="11">
        <v>2.7</v>
      </c>
      <c r="H42" s="12">
        <v>0</v>
      </c>
      <c r="I42" s="13">
        <f t="shared" si="0"/>
        <v>0</v>
      </c>
      <c r="J42" s="8">
        <v>8</v>
      </c>
      <c r="K42" s="13">
        <f t="shared" si="1"/>
        <v>0</v>
      </c>
      <c r="L42" s="13">
        <f t="shared" si="2"/>
        <v>0</v>
      </c>
    </row>
    <row r="43" spans="2:12" s="2" customFormat="1" ht="19.7" customHeight="1" x14ac:dyDescent="0.2">
      <c r="B43" s="8">
        <v>13</v>
      </c>
      <c r="C43" s="9" t="s">
        <v>33</v>
      </c>
      <c r="D43" s="9" t="s">
        <v>34</v>
      </c>
      <c r="E43" s="10" t="s">
        <v>35</v>
      </c>
      <c r="F43" s="9" t="s">
        <v>32</v>
      </c>
      <c r="G43" s="11">
        <v>31.48</v>
      </c>
      <c r="H43" s="12">
        <v>0</v>
      </c>
      <c r="I43" s="13">
        <f t="shared" si="0"/>
        <v>0</v>
      </c>
      <c r="J43" s="8">
        <v>8</v>
      </c>
      <c r="K43" s="13">
        <f t="shared" si="1"/>
        <v>0</v>
      </c>
      <c r="L43" s="13">
        <f t="shared" si="2"/>
        <v>0</v>
      </c>
    </row>
    <row r="44" spans="2:12" s="2" customFormat="1" ht="24.75" customHeight="1" x14ac:dyDescent="0.2">
      <c r="B44" s="8">
        <v>14</v>
      </c>
      <c r="C44" s="9" t="s">
        <v>154</v>
      </c>
      <c r="D44" s="9" t="s">
        <v>155</v>
      </c>
      <c r="E44" s="10" t="s">
        <v>156</v>
      </c>
      <c r="F44" s="9" t="s">
        <v>32</v>
      </c>
      <c r="G44" s="11">
        <v>2.95</v>
      </c>
      <c r="H44" s="12">
        <v>0</v>
      </c>
      <c r="I44" s="13">
        <f t="shared" si="0"/>
        <v>0</v>
      </c>
      <c r="J44" s="8">
        <v>8</v>
      </c>
      <c r="K44" s="13">
        <f t="shared" si="1"/>
        <v>0</v>
      </c>
      <c r="L44" s="13">
        <f t="shared" si="2"/>
        <v>0</v>
      </c>
    </row>
    <row r="45" spans="2:12" s="2" customFormat="1" ht="28.7" customHeight="1" x14ac:dyDescent="0.2">
      <c r="B45" s="8">
        <v>15</v>
      </c>
      <c r="C45" s="9" t="s">
        <v>168</v>
      </c>
      <c r="D45" s="9" t="s">
        <v>169</v>
      </c>
      <c r="E45" s="10" t="s">
        <v>170</v>
      </c>
      <c r="F45" s="9" t="s">
        <v>32</v>
      </c>
      <c r="G45" s="11">
        <v>4.59</v>
      </c>
      <c r="H45" s="12">
        <v>0</v>
      </c>
      <c r="I45" s="13">
        <f t="shared" si="0"/>
        <v>0</v>
      </c>
      <c r="J45" s="8">
        <v>8</v>
      </c>
      <c r="K45" s="13">
        <f t="shared" si="1"/>
        <v>0</v>
      </c>
      <c r="L45" s="13">
        <f t="shared" si="2"/>
        <v>0</v>
      </c>
    </row>
    <row r="46" spans="2:12" s="2" customFormat="1" ht="19.7" customHeight="1" x14ac:dyDescent="0.2">
      <c r="B46" s="8">
        <v>16</v>
      </c>
      <c r="C46" s="9" t="s">
        <v>39</v>
      </c>
      <c r="D46" s="9" t="s">
        <v>40</v>
      </c>
      <c r="E46" s="10" t="s">
        <v>41</v>
      </c>
      <c r="F46" s="9" t="s">
        <v>32</v>
      </c>
      <c r="G46" s="11">
        <v>39.020000000000003</v>
      </c>
      <c r="H46" s="12">
        <v>0</v>
      </c>
      <c r="I46" s="13">
        <f t="shared" si="0"/>
        <v>0</v>
      </c>
      <c r="J46" s="8">
        <v>23</v>
      </c>
      <c r="K46" s="13">
        <f t="shared" si="1"/>
        <v>0</v>
      </c>
      <c r="L46" s="13">
        <f t="shared" si="2"/>
        <v>0</v>
      </c>
    </row>
    <row r="47" spans="2:12" s="2" customFormat="1" ht="28.7" customHeight="1" x14ac:dyDescent="0.2">
      <c r="B47" s="8">
        <v>17</v>
      </c>
      <c r="C47" s="9" t="s">
        <v>45</v>
      </c>
      <c r="D47" s="9" t="s">
        <v>46</v>
      </c>
      <c r="E47" s="10" t="s">
        <v>47</v>
      </c>
      <c r="F47" s="9" t="s">
        <v>28</v>
      </c>
      <c r="G47" s="11">
        <v>22.53</v>
      </c>
      <c r="H47" s="12">
        <v>0</v>
      </c>
      <c r="I47" s="13">
        <f t="shared" si="0"/>
        <v>0</v>
      </c>
      <c r="J47" s="8">
        <v>8</v>
      </c>
      <c r="K47" s="13">
        <f t="shared" si="1"/>
        <v>0</v>
      </c>
      <c r="L47" s="13">
        <f t="shared" si="2"/>
        <v>0</v>
      </c>
    </row>
    <row r="48" spans="2:12" s="2" customFormat="1" ht="19.7" customHeight="1" x14ac:dyDescent="0.2">
      <c r="B48" s="8">
        <v>18</v>
      </c>
      <c r="C48" s="9" t="s">
        <v>51</v>
      </c>
      <c r="D48" s="9" t="s">
        <v>52</v>
      </c>
      <c r="E48" s="10" t="s">
        <v>53</v>
      </c>
      <c r="F48" s="9" t="s">
        <v>28</v>
      </c>
      <c r="G48" s="11">
        <v>14.06</v>
      </c>
      <c r="H48" s="12">
        <v>0</v>
      </c>
      <c r="I48" s="13">
        <f t="shared" si="0"/>
        <v>0</v>
      </c>
      <c r="J48" s="8">
        <v>8</v>
      </c>
      <c r="K48" s="13">
        <f t="shared" si="1"/>
        <v>0</v>
      </c>
      <c r="L48" s="13">
        <f t="shared" si="2"/>
        <v>0</v>
      </c>
    </row>
    <row r="49" spans="2:12" s="2" customFormat="1" ht="19.7" customHeight="1" x14ac:dyDescent="0.2">
      <c r="B49" s="8">
        <v>19</v>
      </c>
      <c r="C49" s="9" t="s">
        <v>54</v>
      </c>
      <c r="D49" s="9" t="s">
        <v>55</v>
      </c>
      <c r="E49" s="10" t="s">
        <v>56</v>
      </c>
      <c r="F49" s="9" t="s">
        <v>28</v>
      </c>
      <c r="G49" s="11">
        <v>27.3</v>
      </c>
      <c r="H49" s="12">
        <v>0</v>
      </c>
      <c r="I49" s="13">
        <f t="shared" si="0"/>
        <v>0</v>
      </c>
      <c r="J49" s="8">
        <v>8</v>
      </c>
      <c r="K49" s="13">
        <f t="shared" si="1"/>
        <v>0</v>
      </c>
      <c r="L49" s="13">
        <f t="shared" si="2"/>
        <v>0</v>
      </c>
    </row>
    <row r="50" spans="2:12" s="2" customFormat="1" ht="28.7" customHeight="1" x14ac:dyDescent="0.2">
      <c r="B50" s="8">
        <v>20</v>
      </c>
      <c r="C50" s="9" t="s">
        <v>57</v>
      </c>
      <c r="D50" s="9" t="s">
        <v>58</v>
      </c>
      <c r="E50" s="10" t="s">
        <v>59</v>
      </c>
      <c r="F50" s="9" t="s">
        <v>28</v>
      </c>
      <c r="G50" s="11">
        <v>23.64</v>
      </c>
      <c r="H50" s="12">
        <v>0</v>
      </c>
      <c r="I50" s="13">
        <f t="shared" si="0"/>
        <v>0</v>
      </c>
      <c r="J50" s="8">
        <v>8</v>
      </c>
      <c r="K50" s="13">
        <f t="shared" si="1"/>
        <v>0</v>
      </c>
      <c r="L50" s="13">
        <f t="shared" si="2"/>
        <v>0</v>
      </c>
    </row>
    <row r="51" spans="2:12" s="2" customFormat="1" ht="19.7" customHeight="1" x14ac:dyDescent="0.2">
      <c r="B51" s="8">
        <v>21</v>
      </c>
      <c r="C51" s="9" t="s">
        <v>171</v>
      </c>
      <c r="D51" s="9" t="s">
        <v>172</v>
      </c>
      <c r="E51" s="10" t="s">
        <v>173</v>
      </c>
      <c r="F51" s="9" t="s">
        <v>32</v>
      </c>
      <c r="G51" s="11">
        <v>1.18</v>
      </c>
      <c r="H51" s="12">
        <v>0</v>
      </c>
      <c r="I51" s="13">
        <f t="shared" si="0"/>
        <v>0</v>
      </c>
      <c r="J51" s="8">
        <v>8</v>
      </c>
      <c r="K51" s="13">
        <f t="shared" si="1"/>
        <v>0</v>
      </c>
      <c r="L51" s="13">
        <f t="shared" si="2"/>
        <v>0</v>
      </c>
    </row>
    <row r="52" spans="2:12" s="2" customFormat="1" ht="19.7" customHeight="1" x14ac:dyDescent="0.2">
      <c r="B52" s="8">
        <v>22</v>
      </c>
      <c r="C52" s="9" t="s">
        <v>63</v>
      </c>
      <c r="D52" s="9" t="s">
        <v>64</v>
      </c>
      <c r="E52" s="10" t="s">
        <v>65</v>
      </c>
      <c r="F52" s="9" t="s">
        <v>66</v>
      </c>
      <c r="G52" s="11">
        <v>30</v>
      </c>
      <c r="H52" s="12">
        <v>0</v>
      </c>
      <c r="I52" s="13">
        <f t="shared" si="0"/>
        <v>0</v>
      </c>
      <c r="J52" s="8">
        <v>8</v>
      </c>
      <c r="K52" s="13">
        <f t="shared" si="1"/>
        <v>0</v>
      </c>
      <c r="L52" s="13">
        <f t="shared" si="2"/>
        <v>0</v>
      </c>
    </row>
    <row r="53" spans="2:12" s="2" customFormat="1" ht="19.7" customHeight="1" x14ac:dyDescent="0.2">
      <c r="B53" s="8">
        <v>23</v>
      </c>
      <c r="C53" s="9" t="s">
        <v>67</v>
      </c>
      <c r="D53" s="9" t="s">
        <v>68</v>
      </c>
      <c r="E53" s="10" t="s">
        <v>69</v>
      </c>
      <c r="F53" s="9" t="s">
        <v>14</v>
      </c>
      <c r="G53" s="11">
        <v>20</v>
      </c>
      <c r="H53" s="12">
        <v>0</v>
      </c>
      <c r="I53" s="13">
        <f t="shared" si="0"/>
        <v>0</v>
      </c>
      <c r="J53" s="8">
        <v>8</v>
      </c>
      <c r="K53" s="13">
        <f t="shared" si="1"/>
        <v>0</v>
      </c>
      <c r="L53" s="13">
        <f t="shared" si="2"/>
        <v>0</v>
      </c>
    </row>
    <row r="54" spans="2:12" s="2" customFormat="1" ht="28.7" customHeight="1" x14ac:dyDescent="0.2">
      <c r="B54" s="8">
        <v>24</v>
      </c>
      <c r="C54" s="9" t="s">
        <v>70</v>
      </c>
      <c r="D54" s="9" t="s">
        <v>71</v>
      </c>
      <c r="E54" s="10" t="s">
        <v>72</v>
      </c>
      <c r="F54" s="9" t="s">
        <v>66</v>
      </c>
      <c r="G54" s="11">
        <v>200</v>
      </c>
      <c r="H54" s="12">
        <v>0</v>
      </c>
      <c r="I54" s="13">
        <f t="shared" si="0"/>
        <v>0</v>
      </c>
      <c r="J54" s="8">
        <v>8</v>
      </c>
      <c r="K54" s="13">
        <f t="shared" si="1"/>
        <v>0</v>
      </c>
      <c r="L54" s="13">
        <f t="shared" si="2"/>
        <v>0</v>
      </c>
    </row>
    <row r="55" spans="2:12" s="2" customFormat="1" ht="19.7" customHeight="1" x14ac:dyDescent="0.2">
      <c r="B55" s="8">
        <v>25</v>
      </c>
      <c r="C55" s="9" t="s">
        <v>73</v>
      </c>
      <c r="D55" s="9" t="s">
        <v>74</v>
      </c>
      <c r="E55" s="10" t="s">
        <v>75</v>
      </c>
      <c r="F55" s="9" t="s">
        <v>66</v>
      </c>
      <c r="G55" s="11">
        <v>115</v>
      </c>
      <c r="H55" s="12">
        <v>0</v>
      </c>
      <c r="I55" s="13">
        <f t="shared" si="0"/>
        <v>0</v>
      </c>
      <c r="J55" s="8">
        <v>8</v>
      </c>
      <c r="K55" s="13">
        <f t="shared" si="1"/>
        <v>0</v>
      </c>
      <c r="L55" s="13">
        <f t="shared" si="2"/>
        <v>0</v>
      </c>
    </row>
    <row r="56" spans="2:12" s="2" customFormat="1" ht="19.7" customHeight="1" x14ac:dyDescent="0.2">
      <c r="B56" s="8">
        <v>26</v>
      </c>
      <c r="C56" s="9" t="s">
        <v>86</v>
      </c>
      <c r="D56" s="9" t="s">
        <v>87</v>
      </c>
      <c r="E56" s="10" t="s">
        <v>88</v>
      </c>
      <c r="F56" s="9" t="s">
        <v>89</v>
      </c>
      <c r="G56" s="11">
        <v>250</v>
      </c>
      <c r="H56" s="12">
        <v>0</v>
      </c>
      <c r="I56" s="13">
        <f t="shared" si="0"/>
        <v>0</v>
      </c>
      <c r="J56" s="8">
        <v>23</v>
      </c>
      <c r="K56" s="13">
        <f t="shared" si="1"/>
        <v>0</v>
      </c>
      <c r="L56" s="13">
        <f t="shared" si="2"/>
        <v>0</v>
      </c>
    </row>
    <row r="57" spans="2:12" s="2" customFormat="1" ht="19.7" customHeight="1" x14ac:dyDescent="0.2">
      <c r="B57" s="8">
        <v>27</v>
      </c>
      <c r="C57" s="9" t="s">
        <v>90</v>
      </c>
      <c r="D57" s="9" t="s">
        <v>91</v>
      </c>
      <c r="E57" s="10" t="s">
        <v>92</v>
      </c>
      <c r="F57" s="9" t="s">
        <v>93</v>
      </c>
      <c r="G57" s="11">
        <v>500</v>
      </c>
      <c r="H57" s="12">
        <v>0</v>
      </c>
      <c r="I57" s="13">
        <f t="shared" si="0"/>
        <v>0</v>
      </c>
      <c r="J57" s="8">
        <v>8</v>
      </c>
      <c r="K57" s="13">
        <f t="shared" si="1"/>
        <v>0</v>
      </c>
      <c r="L57" s="13">
        <f t="shared" si="2"/>
        <v>0</v>
      </c>
    </row>
    <row r="58" spans="2:12" s="2" customFormat="1" ht="28.7" customHeight="1" x14ac:dyDescent="0.2">
      <c r="B58" s="8">
        <v>28</v>
      </c>
      <c r="C58" s="9" t="s">
        <v>94</v>
      </c>
      <c r="D58" s="9" t="s">
        <v>95</v>
      </c>
      <c r="E58" s="10" t="s">
        <v>96</v>
      </c>
      <c r="F58" s="9" t="s">
        <v>93</v>
      </c>
      <c r="G58" s="11">
        <v>2310</v>
      </c>
      <c r="H58" s="12">
        <v>0</v>
      </c>
      <c r="I58" s="13">
        <f t="shared" si="0"/>
        <v>0</v>
      </c>
      <c r="J58" s="8">
        <v>8</v>
      </c>
      <c r="K58" s="13">
        <f t="shared" si="1"/>
        <v>0</v>
      </c>
      <c r="L58" s="13">
        <f t="shared" si="2"/>
        <v>0</v>
      </c>
    </row>
    <row r="59" spans="2:12" s="2" customFormat="1" ht="28.7" customHeight="1" x14ac:dyDescent="0.2">
      <c r="B59" s="8">
        <v>29</v>
      </c>
      <c r="C59" s="9" t="s">
        <v>97</v>
      </c>
      <c r="D59" s="9" t="s">
        <v>98</v>
      </c>
      <c r="E59" s="10" t="s">
        <v>99</v>
      </c>
      <c r="F59" s="9" t="s">
        <v>14</v>
      </c>
      <c r="G59" s="11">
        <v>25</v>
      </c>
      <c r="H59" s="12">
        <v>0</v>
      </c>
      <c r="I59" s="13">
        <f t="shared" si="0"/>
        <v>0</v>
      </c>
      <c r="J59" s="8">
        <v>8</v>
      </c>
      <c r="K59" s="13">
        <f t="shared" si="1"/>
        <v>0</v>
      </c>
      <c r="L59" s="13">
        <f t="shared" si="2"/>
        <v>0</v>
      </c>
    </row>
    <row r="60" spans="2:12" s="2" customFormat="1" ht="28.7" customHeight="1" x14ac:dyDescent="0.2">
      <c r="B60" s="8">
        <v>30</v>
      </c>
      <c r="C60" s="9" t="s">
        <v>157</v>
      </c>
      <c r="D60" s="9" t="s">
        <v>158</v>
      </c>
      <c r="E60" s="10" t="s">
        <v>159</v>
      </c>
      <c r="F60" s="9" t="s">
        <v>66</v>
      </c>
      <c r="G60" s="11">
        <v>15</v>
      </c>
      <c r="H60" s="12">
        <v>0</v>
      </c>
      <c r="I60" s="13">
        <f t="shared" si="0"/>
        <v>0</v>
      </c>
      <c r="J60" s="8">
        <v>8</v>
      </c>
      <c r="K60" s="13">
        <f t="shared" si="1"/>
        <v>0</v>
      </c>
      <c r="L60" s="13">
        <f t="shared" si="2"/>
        <v>0</v>
      </c>
    </row>
    <row r="61" spans="2:12" s="2" customFormat="1" ht="19.7" customHeight="1" x14ac:dyDescent="0.2">
      <c r="B61" s="8">
        <v>31</v>
      </c>
      <c r="C61" s="9" t="s">
        <v>100</v>
      </c>
      <c r="D61" s="9" t="s">
        <v>101</v>
      </c>
      <c r="E61" s="10" t="s">
        <v>102</v>
      </c>
      <c r="F61" s="9" t="s">
        <v>66</v>
      </c>
      <c r="G61" s="11">
        <v>87</v>
      </c>
      <c r="H61" s="12">
        <v>0</v>
      </c>
      <c r="I61" s="13">
        <f t="shared" si="0"/>
        <v>0</v>
      </c>
      <c r="J61" s="8">
        <v>8</v>
      </c>
      <c r="K61" s="13">
        <f t="shared" si="1"/>
        <v>0</v>
      </c>
      <c r="L61" s="13">
        <f t="shared" si="2"/>
        <v>0</v>
      </c>
    </row>
    <row r="62" spans="2:12" s="2" customFormat="1" ht="28.7" customHeight="1" x14ac:dyDescent="0.2">
      <c r="B62" s="8">
        <v>32</v>
      </c>
      <c r="C62" s="9" t="s">
        <v>103</v>
      </c>
      <c r="D62" s="9" t="s">
        <v>104</v>
      </c>
      <c r="E62" s="10" t="s">
        <v>105</v>
      </c>
      <c r="F62" s="9" t="s">
        <v>66</v>
      </c>
      <c r="G62" s="11">
        <v>275</v>
      </c>
      <c r="H62" s="12">
        <v>0</v>
      </c>
      <c r="I62" s="13">
        <f t="shared" si="0"/>
        <v>0</v>
      </c>
      <c r="J62" s="8">
        <v>8</v>
      </c>
      <c r="K62" s="13">
        <f t="shared" si="1"/>
        <v>0</v>
      </c>
      <c r="L62" s="13">
        <f t="shared" si="2"/>
        <v>0</v>
      </c>
    </row>
    <row r="63" spans="2:12" s="2" customFormat="1" ht="19.7" customHeight="1" x14ac:dyDescent="0.2">
      <c r="B63" s="8">
        <v>33</v>
      </c>
      <c r="C63" s="9" t="s">
        <v>106</v>
      </c>
      <c r="D63" s="9" t="s">
        <v>107</v>
      </c>
      <c r="E63" s="10" t="s">
        <v>108</v>
      </c>
      <c r="F63" s="9" t="s">
        <v>28</v>
      </c>
      <c r="G63" s="11">
        <v>0.3</v>
      </c>
      <c r="H63" s="12">
        <v>0</v>
      </c>
      <c r="I63" s="13">
        <f t="shared" si="0"/>
        <v>0</v>
      </c>
      <c r="J63" s="8">
        <v>8</v>
      </c>
      <c r="K63" s="13">
        <f t="shared" si="1"/>
        <v>0</v>
      </c>
      <c r="L63" s="13">
        <f t="shared" si="2"/>
        <v>0</v>
      </c>
    </row>
    <row r="64" spans="2:12" s="2" customFormat="1" ht="28.7" customHeight="1" x14ac:dyDescent="0.2">
      <c r="B64" s="8">
        <v>34</v>
      </c>
      <c r="C64" s="9" t="s">
        <v>109</v>
      </c>
      <c r="D64" s="9" t="s">
        <v>110</v>
      </c>
      <c r="E64" s="10" t="s">
        <v>111</v>
      </c>
      <c r="F64" s="9" t="s">
        <v>89</v>
      </c>
      <c r="G64" s="11">
        <v>10</v>
      </c>
      <c r="H64" s="12">
        <v>0</v>
      </c>
      <c r="I64" s="13">
        <f t="shared" si="0"/>
        <v>0</v>
      </c>
      <c r="J64" s="8">
        <v>8</v>
      </c>
      <c r="K64" s="13">
        <f t="shared" si="1"/>
        <v>0</v>
      </c>
      <c r="L64" s="13">
        <f t="shared" si="2"/>
        <v>0</v>
      </c>
    </row>
    <row r="65" spans="2:12" s="2" customFormat="1" ht="19.7" customHeight="1" x14ac:dyDescent="0.2">
      <c r="B65" s="8">
        <v>35</v>
      </c>
      <c r="C65" s="9" t="s">
        <v>112</v>
      </c>
      <c r="D65" s="9" t="s">
        <v>113</v>
      </c>
      <c r="E65" s="10" t="s">
        <v>114</v>
      </c>
      <c r="F65" s="9" t="s">
        <v>89</v>
      </c>
      <c r="G65" s="11">
        <v>535.52</v>
      </c>
      <c r="H65" s="12">
        <v>0</v>
      </c>
      <c r="I65" s="13">
        <f t="shared" si="0"/>
        <v>0</v>
      </c>
      <c r="J65" s="8">
        <v>8</v>
      </c>
      <c r="K65" s="13">
        <f t="shared" si="1"/>
        <v>0</v>
      </c>
      <c r="L65" s="13">
        <f t="shared" si="2"/>
        <v>0</v>
      </c>
    </row>
    <row r="66" spans="2:12" s="2" customFormat="1" ht="19.7" customHeight="1" x14ac:dyDescent="0.2">
      <c r="B66" s="8">
        <v>36</v>
      </c>
      <c r="C66" s="9" t="s">
        <v>174</v>
      </c>
      <c r="D66" s="9" t="s">
        <v>175</v>
      </c>
      <c r="E66" s="10" t="s">
        <v>176</v>
      </c>
      <c r="F66" s="9" t="s">
        <v>89</v>
      </c>
      <c r="G66" s="11">
        <v>75</v>
      </c>
      <c r="H66" s="12">
        <v>0</v>
      </c>
      <c r="I66" s="13">
        <f t="shared" si="0"/>
        <v>0</v>
      </c>
      <c r="J66" s="8">
        <v>8</v>
      </c>
      <c r="K66" s="13">
        <f t="shared" si="1"/>
        <v>0</v>
      </c>
      <c r="L66" s="13">
        <f t="shared" si="2"/>
        <v>0</v>
      </c>
    </row>
    <row r="67" spans="2:12" s="2" customFormat="1" ht="19.7" customHeight="1" x14ac:dyDescent="0.2">
      <c r="B67" s="8">
        <v>37</v>
      </c>
      <c r="C67" s="9" t="s">
        <v>177</v>
      </c>
      <c r="D67" s="9" t="s">
        <v>178</v>
      </c>
      <c r="E67" s="10" t="s">
        <v>179</v>
      </c>
      <c r="F67" s="9" t="s">
        <v>89</v>
      </c>
      <c r="G67" s="11">
        <v>2.5</v>
      </c>
      <c r="H67" s="12">
        <v>0</v>
      </c>
      <c r="I67" s="13">
        <f t="shared" si="0"/>
        <v>0</v>
      </c>
      <c r="J67" s="8">
        <v>23</v>
      </c>
      <c r="K67" s="13">
        <f t="shared" si="1"/>
        <v>0</v>
      </c>
      <c r="L67" s="13">
        <f t="shared" si="2"/>
        <v>0</v>
      </c>
    </row>
    <row r="68" spans="2:12" s="2" customFormat="1" ht="19.7" customHeight="1" x14ac:dyDescent="0.2">
      <c r="B68" s="8">
        <v>38</v>
      </c>
      <c r="C68" s="9" t="s">
        <v>115</v>
      </c>
      <c r="D68" s="9" t="s">
        <v>116</v>
      </c>
      <c r="E68" s="10" t="s">
        <v>117</v>
      </c>
      <c r="F68" s="9" t="s">
        <v>89</v>
      </c>
      <c r="G68" s="11">
        <v>11</v>
      </c>
      <c r="H68" s="12">
        <v>0</v>
      </c>
      <c r="I68" s="13">
        <f t="shared" si="0"/>
        <v>0</v>
      </c>
      <c r="J68" s="8">
        <v>8</v>
      </c>
      <c r="K68" s="13">
        <f t="shared" si="1"/>
        <v>0</v>
      </c>
      <c r="L68" s="13">
        <f t="shared" si="2"/>
        <v>0</v>
      </c>
    </row>
    <row r="69" spans="2:12" s="2" customFormat="1" ht="19.7" customHeight="1" x14ac:dyDescent="0.2">
      <c r="B69" s="8">
        <v>39</v>
      </c>
      <c r="C69" s="9" t="s">
        <v>118</v>
      </c>
      <c r="D69" s="9" t="s">
        <v>119</v>
      </c>
      <c r="E69" s="10" t="s">
        <v>117</v>
      </c>
      <c r="F69" s="9" t="s">
        <v>89</v>
      </c>
      <c r="G69" s="11">
        <v>1831</v>
      </c>
      <c r="H69" s="12">
        <v>0</v>
      </c>
      <c r="I69" s="13">
        <f t="shared" si="0"/>
        <v>0</v>
      </c>
      <c r="J69" s="8">
        <v>23</v>
      </c>
      <c r="K69" s="13">
        <f t="shared" si="1"/>
        <v>0</v>
      </c>
      <c r="L69" s="13">
        <f t="shared" si="2"/>
        <v>0</v>
      </c>
    </row>
    <row r="70" spans="2:12" s="2" customFormat="1" ht="21.4" customHeight="1" x14ac:dyDescent="0.2">
      <c r="B70" s="76" t="s">
        <v>120</v>
      </c>
      <c r="C70" s="76"/>
      <c r="D70" s="76"/>
      <c r="E70" s="76"/>
      <c r="F70" s="79">
        <f>ROUND(I23+I24+I27+I28+I31+I34+I37+I38+I39+I40+I41+I42+I43+I44+I45+I46+I47+I48+I49+I50+I51+I52+I53+I54+I55+I56+I57+I58+I59+I60+I61+I62+I63+I64+I65+I66+I67+I68+I69,2)</f>
        <v>0</v>
      </c>
      <c r="G70" s="80"/>
      <c r="H70" s="80"/>
      <c r="I70" s="80"/>
      <c r="J70" s="80"/>
      <c r="K70" s="80"/>
      <c r="L70" s="80"/>
    </row>
    <row r="71" spans="2:12" s="2" customFormat="1" ht="21.4" customHeight="1" x14ac:dyDescent="0.2">
      <c r="B71" s="76" t="s">
        <v>121</v>
      </c>
      <c r="C71" s="76"/>
      <c r="D71" s="76"/>
      <c r="E71" s="76"/>
      <c r="F71" s="77">
        <f>ROUND(L23+L24+L27+L28+L31+L34+L37+L38+L39+L40+L41+L42+L43+L44+L45+L46+L47+L48+L49+L50+L51+L52+L53+L54+L55+L56+L57+L58+L59+L60+L61+L62+L63+L64+L65+L66+L67+L68+L69,2)</f>
        <v>0</v>
      </c>
      <c r="G71" s="78"/>
      <c r="H71" s="78"/>
      <c r="I71" s="78"/>
      <c r="J71" s="78"/>
      <c r="K71" s="78"/>
      <c r="L71" s="78"/>
    </row>
    <row r="72" spans="2:12" s="2" customFormat="1" ht="52.5" customHeight="1" x14ac:dyDescent="0.2">
      <c r="B72" s="40" t="s">
        <v>138</v>
      </c>
      <c r="C72" s="40"/>
      <c r="D72" s="40"/>
      <c r="E72" s="40"/>
      <c r="F72" s="40"/>
      <c r="G72" s="40"/>
      <c r="H72" s="40"/>
      <c r="I72" s="40"/>
      <c r="J72" s="40"/>
      <c r="K72" s="40"/>
      <c r="L72" s="40"/>
    </row>
    <row r="73" spans="2:12" s="2" customFormat="1" ht="83.25" customHeight="1" x14ac:dyDescent="0.2">
      <c r="B73" s="40" t="s">
        <v>139</v>
      </c>
      <c r="C73" s="40"/>
      <c r="D73" s="40"/>
      <c r="E73" s="40"/>
      <c r="F73" s="40"/>
      <c r="G73" s="40"/>
      <c r="H73" s="40"/>
      <c r="I73" s="40"/>
      <c r="J73" s="40"/>
      <c r="K73" s="40"/>
      <c r="L73" s="40"/>
    </row>
    <row r="74" spans="2:12" s="2" customFormat="1" ht="71.25" customHeight="1" x14ac:dyDescent="0.2">
      <c r="B74" s="56" t="s">
        <v>140</v>
      </c>
      <c r="C74" s="56"/>
      <c r="D74" s="56"/>
      <c r="E74" s="56"/>
      <c r="F74" s="56"/>
      <c r="G74" s="56"/>
      <c r="H74" s="56"/>
      <c r="I74" s="56"/>
      <c r="J74" s="56"/>
      <c r="K74" s="56"/>
      <c r="L74" s="56"/>
    </row>
    <row r="75" spans="2:12" s="2" customFormat="1" ht="37.9" customHeight="1" x14ac:dyDescent="0.2">
      <c r="B75" s="65" t="s">
        <v>122</v>
      </c>
      <c r="C75" s="65"/>
      <c r="D75" s="65"/>
      <c r="E75" s="65"/>
      <c r="F75" s="66" t="s">
        <v>123</v>
      </c>
      <c r="G75" s="66"/>
      <c r="H75" s="66"/>
      <c r="I75" s="66"/>
      <c r="J75" s="66"/>
      <c r="K75" s="66"/>
      <c r="L75" s="66"/>
    </row>
    <row r="76" spans="2:12" s="2" customFormat="1" ht="28.7" customHeight="1" x14ac:dyDescent="0.2">
      <c r="B76" s="57"/>
      <c r="C76" s="57"/>
      <c r="D76" s="57"/>
      <c r="E76" s="57"/>
      <c r="F76" s="57"/>
      <c r="G76" s="57"/>
      <c r="H76" s="57"/>
      <c r="I76" s="57"/>
      <c r="J76" s="57"/>
      <c r="K76" s="57"/>
      <c r="L76" s="57"/>
    </row>
    <row r="77" spans="2:12" s="2" customFormat="1" ht="28.7" customHeight="1" x14ac:dyDescent="0.2">
      <c r="B77" s="57"/>
      <c r="C77" s="57"/>
      <c r="D77" s="57"/>
      <c r="E77" s="57"/>
      <c r="F77" s="57"/>
      <c r="G77" s="57"/>
      <c r="H77" s="57"/>
      <c r="I77" s="57"/>
      <c r="J77" s="57"/>
      <c r="K77" s="57"/>
      <c r="L77" s="57"/>
    </row>
    <row r="78" spans="2:12" s="2" customFormat="1" ht="2.65" customHeight="1" x14ac:dyDescent="0.2">
      <c r="B78" s="20"/>
      <c r="C78" s="20"/>
      <c r="D78" s="20"/>
      <c r="E78" s="20"/>
      <c r="F78" s="20"/>
      <c r="G78" s="20"/>
      <c r="H78" s="20"/>
      <c r="I78" s="20"/>
      <c r="J78" s="20"/>
      <c r="K78" s="20"/>
      <c r="L78" s="20"/>
    </row>
    <row r="79" spans="2:12" s="2" customFormat="1" ht="132" customHeight="1" x14ac:dyDescent="0.2">
      <c r="B79" s="40" t="s">
        <v>141</v>
      </c>
      <c r="C79" s="40"/>
      <c r="D79" s="40"/>
      <c r="E79" s="40"/>
      <c r="F79" s="40"/>
      <c r="G79" s="40"/>
      <c r="H79" s="40"/>
      <c r="I79" s="40"/>
      <c r="J79" s="40"/>
      <c r="K79" s="40"/>
      <c r="L79" s="40"/>
    </row>
    <row r="80" spans="2:12" s="2" customFormat="1" ht="24.75" customHeight="1" x14ac:dyDescent="0.2">
      <c r="B80" s="58" t="s">
        <v>142</v>
      </c>
      <c r="C80" s="58"/>
      <c r="D80" s="58"/>
      <c r="E80" s="58"/>
      <c r="F80" s="58"/>
      <c r="G80" s="58"/>
      <c r="H80" s="58"/>
      <c r="I80" s="58"/>
      <c r="J80" s="58"/>
      <c r="K80" s="58"/>
      <c r="L80" s="58"/>
    </row>
    <row r="81" spans="2:12" s="2" customFormat="1" ht="42" customHeight="1" x14ac:dyDescent="0.2">
      <c r="B81" s="65" t="s">
        <v>124</v>
      </c>
      <c r="C81" s="65"/>
      <c r="D81" s="65"/>
      <c r="E81" s="65"/>
      <c r="F81" s="66" t="s">
        <v>125</v>
      </c>
      <c r="G81" s="66"/>
      <c r="H81" s="66"/>
      <c r="I81" s="66"/>
      <c r="J81" s="66"/>
      <c r="K81" s="66"/>
      <c r="L81" s="66"/>
    </row>
    <row r="82" spans="2:12" s="2" customFormat="1" ht="28.7" customHeight="1" x14ac:dyDescent="0.2"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</row>
    <row r="83" spans="2:12" s="2" customFormat="1" ht="28.7" customHeight="1" x14ac:dyDescent="0.2">
      <c r="B83" s="57"/>
      <c r="C83" s="57"/>
      <c r="D83" s="57"/>
      <c r="E83" s="57"/>
      <c r="F83" s="57"/>
      <c r="G83" s="57"/>
      <c r="H83" s="57"/>
      <c r="I83" s="57"/>
      <c r="J83" s="57"/>
      <c r="K83" s="57"/>
      <c r="L83" s="57"/>
    </row>
    <row r="84" spans="2:12" s="2" customFormat="1" ht="28.7" customHeight="1" x14ac:dyDescent="0.2">
      <c r="B84" s="57"/>
      <c r="C84" s="57"/>
      <c r="D84" s="57"/>
      <c r="E84" s="57"/>
      <c r="F84" s="57"/>
      <c r="G84" s="57"/>
      <c r="H84" s="57"/>
      <c r="I84" s="57"/>
      <c r="J84" s="57"/>
      <c r="K84" s="57"/>
      <c r="L84" s="57"/>
    </row>
    <row r="85" spans="2:12" s="2" customFormat="1" ht="28.7" customHeight="1" x14ac:dyDescent="0.2">
      <c r="B85" s="57"/>
      <c r="C85" s="57"/>
      <c r="D85" s="57"/>
      <c r="E85" s="57"/>
      <c r="F85" s="57"/>
      <c r="G85" s="57"/>
      <c r="H85" s="57"/>
      <c r="I85" s="57"/>
      <c r="J85" s="57"/>
      <c r="K85" s="57"/>
      <c r="L85" s="57"/>
    </row>
    <row r="86" spans="2:12" s="2" customFormat="1" ht="117.75" customHeight="1" x14ac:dyDescent="0.2">
      <c r="B86" s="40" t="s">
        <v>143</v>
      </c>
      <c r="C86" s="40"/>
      <c r="D86" s="40"/>
      <c r="E86" s="40"/>
      <c r="F86" s="40"/>
      <c r="G86" s="40"/>
      <c r="H86" s="40"/>
      <c r="I86" s="40"/>
      <c r="J86" s="40"/>
      <c r="K86" s="40"/>
      <c r="L86" s="40"/>
    </row>
    <row r="87" spans="2:12" s="2" customFormat="1" ht="45" customHeight="1" x14ac:dyDescent="0.2">
      <c r="B87" s="40" t="s">
        <v>144</v>
      </c>
      <c r="C87" s="40"/>
      <c r="D87" s="40"/>
      <c r="E87" s="40"/>
      <c r="F87" s="40"/>
      <c r="G87" s="40"/>
      <c r="H87" s="40"/>
      <c r="I87" s="40"/>
      <c r="J87" s="40"/>
      <c r="K87" s="40"/>
      <c r="L87" s="40"/>
    </row>
    <row r="88" spans="2:12" s="2" customFormat="1" ht="55.5" customHeight="1" x14ac:dyDescent="0.2">
      <c r="B88" s="56" t="s">
        <v>145</v>
      </c>
      <c r="C88" s="56"/>
      <c r="D88" s="56"/>
      <c r="E88" s="56"/>
      <c r="F88" s="56"/>
      <c r="G88" s="56"/>
      <c r="H88" s="56"/>
      <c r="I88" s="56"/>
      <c r="J88" s="56"/>
      <c r="K88" s="56"/>
      <c r="L88" s="56"/>
    </row>
    <row r="89" spans="2:12" s="2" customFormat="1" ht="39" customHeight="1" x14ac:dyDescent="0.2">
      <c r="B89" s="56" t="s">
        <v>146</v>
      </c>
      <c r="C89" s="56"/>
      <c r="D89" s="56"/>
      <c r="E89" s="56"/>
      <c r="F89" s="56"/>
      <c r="G89" s="56"/>
      <c r="H89" s="56"/>
      <c r="I89" s="56"/>
      <c r="J89" s="56"/>
      <c r="K89" s="56"/>
      <c r="L89" s="56"/>
    </row>
    <row r="90" spans="2:12" s="2" customFormat="1" ht="125.1" customHeight="1" x14ac:dyDescent="0.2">
      <c r="B90" s="40" t="s">
        <v>147</v>
      </c>
      <c r="C90" s="40"/>
      <c r="D90" s="40"/>
      <c r="E90" s="40"/>
      <c r="F90" s="40"/>
      <c r="G90" s="40"/>
      <c r="H90" s="40"/>
      <c r="I90" s="40"/>
      <c r="J90" s="40"/>
      <c r="K90" s="40"/>
      <c r="L90" s="40"/>
    </row>
    <row r="91" spans="2:12" s="2" customFormat="1" ht="22.5" customHeight="1" x14ac:dyDescent="0.2">
      <c r="B91" s="75" t="s">
        <v>148</v>
      </c>
      <c r="C91" s="75"/>
      <c r="D91" s="75"/>
      <c r="E91" s="75"/>
      <c r="F91" s="75"/>
      <c r="G91" s="75"/>
      <c r="H91" s="75"/>
      <c r="I91" s="75"/>
      <c r="J91" s="75"/>
      <c r="K91" s="75"/>
      <c r="L91" s="75"/>
    </row>
    <row r="92" spans="2:12" s="2" customFormat="1" ht="36" customHeight="1" x14ac:dyDescent="0.2">
      <c r="B92" s="20"/>
      <c r="C92" s="20"/>
      <c r="D92" s="20"/>
      <c r="E92" s="20"/>
      <c r="F92" s="20"/>
      <c r="G92" s="20"/>
      <c r="H92" s="20"/>
      <c r="I92" s="20"/>
      <c r="J92" s="20"/>
      <c r="K92" s="20"/>
      <c r="L92" s="20"/>
    </row>
    <row r="93" spans="2:12" s="2" customFormat="1" ht="17.649999999999999" customHeight="1" x14ac:dyDescent="0.2">
      <c r="B93" s="20"/>
      <c r="C93" s="20"/>
      <c r="D93" s="20"/>
      <c r="E93" s="20"/>
      <c r="F93" s="20"/>
      <c r="G93" s="20"/>
      <c r="H93" s="20"/>
      <c r="I93" s="39" t="s">
        <v>149</v>
      </c>
      <c r="J93" s="39"/>
      <c r="K93" s="20"/>
      <c r="L93" s="20"/>
    </row>
    <row r="94" spans="2:12" s="2" customFormat="1" ht="111" customHeight="1" x14ac:dyDescent="0.2">
      <c r="B94" s="56" t="s">
        <v>150</v>
      </c>
      <c r="C94" s="56"/>
      <c r="D94" s="56"/>
      <c r="E94" s="56"/>
      <c r="F94" s="56"/>
      <c r="G94" s="56"/>
      <c r="H94" s="56"/>
      <c r="I94" s="56"/>
      <c r="J94" s="56"/>
      <c r="K94" s="20"/>
      <c r="L94" s="20"/>
    </row>
    <row r="95" spans="2:12" s="2" customFormat="1" ht="28.7" customHeight="1" x14ac:dyDescent="0.2"/>
  </sheetData>
  <mergeCells count="52">
    <mergeCell ref="I1:M1"/>
    <mergeCell ref="B2:D2"/>
    <mergeCell ref="B3:E3"/>
    <mergeCell ref="B4:D4"/>
    <mergeCell ref="B5:E5"/>
    <mergeCell ref="B25:K25"/>
    <mergeCell ref="B20:L20"/>
    <mergeCell ref="B21:K21"/>
    <mergeCell ref="B6:D6"/>
    <mergeCell ref="B8:D9"/>
    <mergeCell ref="G9:L10"/>
    <mergeCell ref="E11:G11"/>
    <mergeCell ref="B12:I12"/>
    <mergeCell ref="B14:I14"/>
    <mergeCell ref="B16:I16"/>
    <mergeCell ref="B18:I18"/>
    <mergeCell ref="B19:L19"/>
    <mergeCell ref="B75:E75"/>
    <mergeCell ref="F75:L75"/>
    <mergeCell ref="B70:E70"/>
    <mergeCell ref="F70:L70"/>
    <mergeCell ref="B29:K29"/>
    <mergeCell ref="B32:K32"/>
    <mergeCell ref="B71:E71"/>
    <mergeCell ref="F71:L71"/>
    <mergeCell ref="B72:L72"/>
    <mergeCell ref="B73:L73"/>
    <mergeCell ref="B74:L74"/>
    <mergeCell ref="B79:L79"/>
    <mergeCell ref="B80:L80"/>
    <mergeCell ref="B81:E81"/>
    <mergeCell ref="F81:L81"/>
    <mergeCell ref="B76:E76"/>
    <mergeCell ref="F76:L76"/>
    <mergeCell ref="B77:E77"/>
    <mergeCell ref="F77:L77"/>
    <mergeCell ref="B82:E82"/>
    <mergeCell ref="F82:L82"/>
    <mergeCell ref="B83:E83"/>
    <mergeCell ref="F83:L83"/>
    <mergeCell ref="B84:E84"/>
    <mergeCell ref="F84:L84"/>
    <mergeCell ref="B90:L90"/>
    <mergeCell ref="B91:L91"/>
    <mergeCell ref="I93:J93"/>
    <mergeCell ref="B94:J94"/>
    <mergeCell ref="B85:E85"/>
    <mergeCell ref="F85:L85"/>
    <mergeCell ref="B86:L86"/>
    <mergeCell ref="B87:L87"/>
    <mergeCell ref="B88:L88"/>
    <mergeCell ref="B89:L89"/>
  </mergeCells>
  <pageMargins left="0.31496062992125984" right="0.31496062992125984" top="0.35433070866141736" bottom="0.35433070866141736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249F09-3E66-45CB-B196-82098135CA8B}">
  <dimension ref="B1:L105"/>
  <sheetViews>
    <sheetView topLeftCell="A60" workbookViewId="0">
      <selection activeCell="C75" sqref="C75:G75"/>
    </sheetView>
  </sheetViews>
  <sheetFormatPr defaultRowHeight="12" x14ac:dyDescent="0.2"/>
  <cols>
    <col min="1" max="1" width="0.140625" style="24" customWidth="1"/>
    <col min="2" max="2" width="5.5703125" style="24" customWidth="1"/>
    <col min="3" max="3" width="6.5703125" style="24" customWidth="1"/>
    <col min="4" max="4" width="9.28515625" style="24" customWidth="1"/>
    <col min="5" max="5" width="22.5703125" style="24" customWidth="1"/>
    <col min="6" max="6" width="5.42578125" style="24" customWidth="1"/>
    <col min="7" max="7" width="7.85546875" style="24" customWidth="1"/>
    <col min="8" max="8" width="9.140625" style="24" customWidth="1"/>
    <col min="9" max="9" width="9.28515625" style="24" customWidth="1"/>
    <col min="10" max="10" width="5.42578125" style="24" customWidth="1"/>
    <col min="11" max="11" width="7.28515625" style="24" customWidth="1"/>
    <col min="12" max="12" width="9" style="24" customWidth="1"/>
    <col min="13" max="13" width="4.7109375" style="24" customWidth="1"/>
    <col min="14" max="16384" width="9.140625" style="24"/>
  </cols>
  <sheetData>
    <row r="1" spans="2:12" s="1" customFormat="1" ht="17.100000000000001" customHeight="1" x14ac:dyDescent="0.2">
      <c r="I1" s="98" t="s">
        <v>126</v>
      </c>
      <c r="J1" s="98"/>
      <c r="K1" s="98"/>
      <c r="L1" s="98"/>
    </row>
    <row r="2" spans="2:12" s="1" customFormat="1" ht="28.7" customHeight="1" x14ac:dyDescent="0.2">
      <c r="B2" s="99"/>
      <c r="C2" s="99"/>
      <c r="D2" s="99"/>
      <c r="E2" s="99"/>
    </row>
    <row r="3" spans="2:12" s="1" customFormat="1" x14ac:dyDescent="0.2">
      <c r="B3" s="93"/>
      <c r="C3" s="93"/>
      <c r="D3" s="93"/>
    </row>
    <row r="4" spans="2:12" s="1" customFormat="1" ht="15.75" customHeight="1" x14ac:dyDescent="0.2">
      <c r="B4" s="99"/>
      <c r="C4" s="99"/>
      <c r="D4" s="99"/>
      <c r="E4" s="99"/>
    </row>
    <row r="5" spans="2:12" s="1" customFormat="1" x14ac:dyDescent="0.2">
      <c r="B5" s="93"/>
      <c r="C5" s="93"/>
      <c r="D5" s="93"/>
    </row>
    <row r="6" spans="2:12" s="1" customFormat="1" ht="12" customHeight="1" x14ac:dyDescent="0.2">
      <c r="B6" s="99"/>
      <c r="C6" s="99"/>
      <c r="D6" s="99"/>
      <c r="E6" s="99"/>
    </row>
    <row r="7" spans="2:12" s="1" customFormat="1" x14ac:dyDescent="0.2">
      <c r="B7" s="93"/>
      <c r="C7" s="93"/>
      <c r="D7" s="93"/>
    </row>
    <row r="8" spans="2:12" s="1" customFormat="1" ht="4.3499999999999996" customHeight="1" x14ac:dyDescent="0.2"/>
    <row r="9" spans="2:12" s="1" customFormat="1" ht="6.95" customHeight="1" x14ac:dyDescent="0.2">
      <c r="B9" s="94" t="s">
        <v>127</v>
      </c>
      <c r="C9" s="94"/>
      <c r="D9" s="94"/>
    </row>
    <row r="10" spans="2:12" s="1" customFormat="1" ht="12.2" customHeight="1" x14ac:dyDescent="0.2">
      <c r="B10" s="94"/>
      <c r="C10" s="94"/>
      <c r="D10" s="94"/>
      <c r="G10" s="95" t="s">
        <v>128</v>
      </c>
      <c r="H10" s="95"/>
      <c r="I10" s="95"/>
      <c r="J10" s="95"/>
      <c r="K10" s="95"/>
      <c r="L10" s="95"/>
    </row>
    <row r="11" spans="2:12" s="1" customFormat="1" ht="7.9" customHeight="1" x14ac:dyDescent="0.2">
      <c r="G11" s="95"/>
      <c r="H11" s="95"/>
      <c r="I11" s="95"/>
      <c r="J11" s="95"/>
      <c r="K11" s="95"/>
      <c r="L11" s="95"/>
    </row>
    <row r="12" spans="2:12" s="1" customFormat="1" ht="20.25" customHeight="1" x14ac:dyDescent="0.2"/>
    <row r="13" spans="2:12" s="1" customFormat="1" ht="24" customHeight="1" x14ac:dyDescent="0.2">
      <c r="E13" s="96" t="s">
        <v>129</v>
      </c>
      <c r="F13" s="96"/>
      <c r="G13" s="96"/>
    </row>
    <row r="14" spans="2:12" s="1" customFormat="1" ht="20.85" customHeight="1" x14ac:dyDescent="0.2">
      <c r="B14" s="97" t="s">
        <v>130</v>
      </c>
      <c r="C14" s="97"/>
      <c r="D14" s="97"/>
      <c r="E14" s="97"/>
      <c r="F14" s="97"/>
      <c r="G14" s="97"/>
      <c r="H14" s="97"/>
      <c r="I14" s="97"/>
    </row>
    <row r="15" spans="2:12" s="1" customFormat="1" ht="2.65" customHeight="1" x14ac:dyDescent="0.2"/>
    <row r="16" spans="2:12" s="1" customFormat="1" ht="20.85" customHeight="1" x14ac:dyDescent="0.2">
      <c r="B16" s="97" t="s">
        <v>131</v>
      </c>
      <c r="C16" s="97"/>
      <c r="D16" s="97"/>
      <c r="E16" s="97"/>
      <c r="F16" s="97"/>
      <c r="G16" s="97"/>
      <c r="H16" s="97"/>
      <c r="I16" s="97"/>
    </row>
    <row r="17" spans="2:12" s="1" customFormat="1" ht="2.65" customHeight="1" x14ac:dyDescent="0.2"/>
    <row r="18" spans="2:12" s="1" customFormat="1" ht="20.85" customHeight="1" x14ac:dyDescent="0.2">
      <c r="B18" s="97" t="s">
        <v>189</v>
      </c>
      <c r="C18" s="97"/>
      <c r="D18" s="97"/>
      <c r="E18" s="97"/>
      <c r="F18" s="97"/>
      <c r="G18" s="97"/>
      <c r="H18" s="97"/>
      <c r="I18" s="97"/>
    </row>
    <row r="19" spans="2:12" s="1" customFormat="1" ht="2.65" customHeight="1" x14ac:dyDescent="0.2"/>
    <row r="20" spans="2:12" s="1" customFormat="1" ht="20.85" customHeight="1" x14ac:dyDescent="0.2">
      <c r="B20" s="97" t="s">
        <v>133</v>
      </c>
      <c r="C20" s="97"/>
      <c r="D20" s="97"/>
      <c r="E20" s="97"/>
      <c r="F20" s="97"/>
      <c r="G20" s="97"/>
      <c r="H20" s="97"/>
      <c r="I20" s="97"/>
    </row>
    <row r="21" spans="2:12" s="1" customFormat="1" ht="33" customHeight="1" x14ac:dyDescent="0.2">
      <c r="B21" s="54" t="s">
        <v>197</v>
      </c>
      <c r="C21" s="54"/>
      <c r="D21" s="54"/>
      <c r="E21" s="54"/>
      <c r="F21" s="54"/>
      <c r="G21" s="54"/>
      <c r="H21" s="54"/>
      <c r="I21" s="54"/>
      <c r="J21" s="54"/>
      <c r="K21" s="54"/>
      <c r="L21" s="54"/>
    </row>
    <row r="22" spans="2:12" s="1" customFormat="1" ht="39" customHeight="1" x14ac:dyDescent="0.2">
      <c r="B22" s="55" t="str">
        <f xml:space="preserve"> "1.  Za wykonanie przedmiotu zamówienia w tym Pakiecie oferujemy następujące wynagrodzenie brutto: " &amp; TEXT(F79,"#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2" s="67"/>
      <c r="D22" s="67"/>
      <c r="E22" s="67"/>
      <c r="F22" s="67"/>
      <c r="G22" s="67"/>
      <c r="H22" s="67"/>
      <c r="I22" s="67"/>
      <c r="J22" s="67"/>
      <c r="K22" s="67"/>
      <c r="L22" s="67"/>
    </row>
    <row r="23" spans="2:12" s="1" customFormat="1" ht="18.2" customHeight="1" x14ac:dyDescent="0.2">
      <c r="B23" s="92" t="s">
        <v>167</v>
      </c>
      <c r="C23" s="92"/>
      <c r="D23" s="92"/>
      <c r="E23" s="92"/>
      <c r="F23" s="92"/>
      <c r="G23" s="92"/>
      <c r="H23" s="92"/>
      <c r="I23" s="92"/>
      <c r="J23" s="92"/>
      <c r="K23" s="92"/>
    </row>
    <row r="24" spans="2:12" s="1" customFormat="1" ht="45.4" customHeight="1" x14ac:dyDescent="0.2">
      <c r="B24" s="25" t="s">
        <v>0</v>
      </c>
      <c r="C24" s="7" t="s">
        <v>1</v>
      </c>
      <c r="D24" s="6" t="s">
        <v>2</v>
      </c>
      <c r="E24" s="6" t="s">
        <v>3</v>
      </c>
      <c r="F24" s="6" t="s">
        <v>4</v>
      </c>
      <c r="G24" s="6" t="s">
        <v>5</v>
      </c>
      <c r="H24" s="6" t="s">
        <v>6</v>
      </c>
      <c r="I24" s="7" t="s">
        <v>7</v>
      </c>
      <c r="J24" s="6" t="s">
        <v>8</v>
      </c>
      <c r="K24" s="6" t="s">
        <v>9</v>
      </c>
      <c r="L24" s="7" t="s">
        <v>10</v>
      </c>
    </row>
    <row r="25" spans="2:12" s="1" customFormat="1" ht="19.7" customHeight="1" x14ac:dyDescent="0.2">
      <c r="B25" s="26">
        <v>1</v>
      </c>
      <c r="C25" s="27" t="s">
        <v>11</v>
      </c>
      <c r="D25" s="27" t="s">
        <v>12</v>
      </c>
      <c r="E25" s="10" t="s">
        <v>13</v>
      </c>
      <c r="F25" s="27" t="s">
        <v>14</v>
      </c>
      <c r="G25" s="28">
        <v>765</v>
      </c>
      <c r="H25" s="29">
        <v>0</v>
      </c>
      <c r="I25" s="30">
        <f>ROUND(G25* H25,2)</f>
        <v>0</v>
      </c>
      <c r="J25" s="26">
        <v>8</v>
      </c>
      <c r="K25" s="30">
        <f>ROUND(I25* J25/100,2)</f>
        <v>0</v>
      </c>
      <c r="L25" s="30">
        <f>ROUND(I25+ K25,2)</f>
        <v>0</v>
      </c>
    </row>
    <row r="26" spans="2:12" s="1" customFormat="1" ht="3.2" customHeight="1" x14ac:dyDescent="0.2"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</row>
    <row r="27" spans="2:12" s="1" customFormat="1" ht="18.2" customHeight="1" x14ac:dyDescent="0.2">
      <c r="B27" s="92" t="s">
        <v>134</v>
      </c>
      <c r="C27" s="92"/>
      <c r="D27" s="92"/>
      <c r="E27" s="92"/>
      <c r="F27" s="92"/>
      <c r="G27" s="92"/>
      <c r="H27" s="92"/>
      <c r="I27" s="92"/>
      <c r="J27" s="92"/>
      <c r="K27" s="92"/>
      <c r="L27" s="31"/>
    </row>
    <row r="28" spans="2:12" s="1" customFormat="1" ht="45.4" customHeight="1" x14ac:dyDescent="0.2">
      <c r="B28" s="25" t="s">
        <v>0</v>
      </c>
      <c r="C28" s="7" t="s">
        <v>1</v>
      </c>
      <c r="D28" s="6" t="s">
        <v>2</v>
      </c>
      <c r="E28" s="6" t="s">
        <v>3</v>
      </c>
      <c r="F28" s="6" t="s">
        <v>4</v>
      </c>
      <c r="G28" s="6" t="s">
        <v>5</v>
      </c>
      <c r="H28" s="6" t="s">
        <v>6</v>
      </c>
      <c r="I28" s="7" t="s">
        <v>7</v>
      </c>
      <c r="J28" s="6" t="s">
        <v>8</v>
      </c>
      <c r="K28" s="6" t="s">
        <v>9</v>
      </c>
      <c r="L28" s="7" t="s">
        <v>10</v>
      </c>
    </row>
    <row r="29" spans="2:12" s="1" customFormat="1" ht="19.7" customHeight="1" x14ac:dyDescent="0.2">
      <c r="B29" s="26">
        <v>2</v>
      </c>
      <c r="C29" s="27" t="s">
        <v>11</v>
      </c>
      <c r="D29" s="27" t="s">
        <v>12</v>
      </c>
      <c r="E29" s="10" t="s">
        <v>13</v>
      </c>
      <c r="F29" s="27" t="s">
        <v>14</v>
      </c>
      <c r="G29" s="28">
        <v>1890</v>
      </c>
      <c r="H29" s="29">
        <v>0</v>
      </c>
      <c r="I29" s="30">
        <f>ROUND(G29* H29,2)</f>
        <v>0</v>
      </c>
      <c r="J29" s="26">
        <v>8</v>
      </c>
      <c r="K29" s="30">
        <f>ROUND(I29* J29/100,2)</f>
        <v>0</v>
      </c>
      <c r="L29" s="30">
        <f>ROUND(I29+ K29,2)</f>
        <v>0</v>
      </c>
    </row>
    <row r="30" spans="2:12" s="1" customFormat="1" ht="3.2" customHeight="1" x14ac:dyDescent="0.2"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</row>
    <row r="31" spans="2:12" s="1" customFormat="1" ht="18.2" customHeight="1" x14ac:dyDescent="0.2">
      <c r="B31" s="92" t="s">
        <v>135</v>
      </c>
      <c r="C31" s="92"/>
      <c r="D31" s="92"/>
      <c r="E31" s="92"/>
      <c r="F31" s="92"/>
      <c r="G31" s="92"/>
      <c r="H31" s="92"/>
      <c r="I31" s="92"/>
      <c r="J31" s="92"/>
      <c r="K31" s="92"/>
      <c r="L31" s="31"/>
    </row>
    <row r="32" spans="2:12" s="1" customFormat="1" ht="45.4" customHeight="1" x14ac:dyDescent="0.2">
      <c r="B32" s="25" t="s">
        <v>0</v>
      </c>
      <c r="C32" s="7" t="s">
        <v>1</v>
      </c>
      <c r="D32" s="6" t="s">
        <v>2</v>
      </c>
      <c r="E32" s="6" t="s">
        <v>3</v>
      </c>
      <c r="F32" s="6" t="s">
        <v>4</v>
      </c>
      <c r="G32" s="6" t="s">
        <v>5</v>
      </c>
      <c r="H32" s="6" t="s">
        <v>6</v>
      </c>
      <c r="I32" s="7" t="s">
        <v>7</v>
      </c>
      <c r="J32" s="6" t="s">
        <v>8</v>
      </c>
      <c r="K32" s="6" t="s">
        <v>9</v>
      </c>
      <c r="L32" s="7" t="s">
        <v>10</v>
      </c>
    </row>
    <row r="33" spans="2:12" s="1" customFormat="1" ht="19.7" customHeight="1" x14ac:dyDescent="0.2">
      <c r="B33" s="26">
        <v>3</v>
      </c>
      <c r="C33" s="27" t="s">
        <v>15</v>
      </c>
      <c r="D33" s="27" t="s">
        <v>16</v>
      </c>
      <c r="E33" s="10" t="s">
        <v>17</v>
      </c>
      <c r="F33" s="27" t="s">
        <v>14</v>
      </c>
      <c r="G33" s="28">
        <v>320</v>
      </c>
      <c r="H33" s="29">
        <v>0</v>
      </c>
      <c r="I33" s="30">
        <f>ROUND(G33* H33,2)</f>
        <v>0</v>
      </c>
      <c r="J33" s="26">
        <v>8</v>
      </c>
      <c r="K33" s="30">
        <f>ROUND(I33* J33/100,2)</f>
        <v>0</v>
      </c>
      <c r="L33" s="30">
        <f>ROUND(I33+ K33,2)</f>
        <v>0</v>
      </c>
    </row>
    <row r="34" spans="2:12" s="1" customFormat="1" ht="19.7" customHeight="1" x14ac:dyDescent="0.2">
      <c r="B34" s="26">
        <v>4</v>
      </c>
      <c r="C34" s="27" t="s">
        <v>11</v>
      </c>
      <c r="D34" s="27" t="s">
        <v>12</v>
      </c>
      <c r="E34" s="10" t="s">
        <v>13</v>
      </c>
      <c r="F34" s="27" t="s">
        <v>14</v>
      </c>
      <c r="G34" s="28">
        <v>1175</v>
      </c>
      <c r="H34" s="29">
        <v>0</v>
      </c>
      <c r="I34" s="30">
        <f>ROUND(G34* H34,2)</f>
        <v>0</v>
      </c>
      <c r="J34" s="26">
        <v>8</v>
      </c>
      <c r="K34" s="30">
        <f>ROUND(I34* J34/100,2)</f>
        <v>0</v>
      </c>
      <c r="L34" s="30">
        <f>ROUND(I34+ K34,2)</f>
        <v>0</v>
      </c>
    </row>
    <row r="35" spans="2:12" s="1" customFormat="1" ht="3.2" customHeight="1" x14ac:dyDescent="0.2">
      <c r="B35" s="31"/>
      <c r="C35" s="31"/>
      <c r="D35" s="31"/>
      <c r="E35" s="31"/>
      <c r="F35" s="31"/>
      <c r="G35" s="31"/>
      <c r="H35" s="31"/>
      <c r="I35" s="31"/>
      <c r="J35" s="31"/>
      <c r="K35" s="31"/>
      <c r="L35" s="31"/>
    </row>
    <row r="36" spans="2:12" s="1" customFormat="1" ht="18.2" customHeight="1" x14ac:dyDescent="0.2">
      <c r="B36" s="92" t="s">
        <v>136</v>
      </c>
      <c r="C36" s="92"/>
      <c r="D36" s="92"/>
      <c r="E36" s="92"/>
      <c r="F36" s="92"/>
      <c r="G36" s="92"/>
      <c r="H36" s="92"/>
      <c r="I36" s="92"/>
      <c r="J36" s="92"/>
      <c r="K36" s="92"/>
      <c r="L36" s="31"/>
    </row>
    <row r="37" spans="2:12" s="1" customFormat="1" ht="45.4" customHeight="1" x14ac:dyDescent="0.2">
      <c r="B37" s="25" t="s">
        <v>0</v>
      </c>
      <c r="C37" s="7" t="s">
        <v>1</v>
      </c>
      <c r="D37" s="6" t="s">
        <v>2</v>
      </c>
      <c r="E37" s="6" t="s">
        <v>3</v>
      </c>
      <c r="F37" s="6" t="s">
        <v>4</v>
      </c>
      <c r="G37" s="6" t="s">
        <v>5</v>
      </c>
      <c r="H37" s="6" t="s">
        <v>6</v>
      </c>
      <c r="I37" s="7" t="s">
        <v>7</v>
      </c>
      <c r="J37" s="6" t="s">
        <v>8</v>
      </c>
      <c r="K37" s="6" t="s">
        <v>9</v>
      </c>
      <c r="L37" s="7" t="s">
        <v>10</v>
      </c>
    </row>
    <row r="38" spans="2:12" s="1" customFormat="1" ht="19.7" customHeight="1" x14ac:dyDescent="0.2">
      <c r="B38" s="26">
        <v>5</v>
      </c>
      <c r="C38" s="27" t="s">
        <v>15</v>
      </c>
      <c r="D38" s="27" t="s">
        <v>16</v>
      </c>
      <c r="E38" s="10" t="s">
        <v>17</v>
      </c>
      <c r="F38" s="27" t="s">
        <v>14</v>
      </c>
      <c r="G38" s="28">
        <v>360</v>
      </c>
      <c r="H38" s="29">
        <v>0</v>
      </c>
      <c r="I38" s="30">
        <f>ROUND(G38* H38,2)</f>
        <v>0</v>
      </c>
      <c r="J38" s="26">
        <v>8</v>
      </c>
      <c r="K38" s="30">
        <f>ROUND(I38* J38/100,2)</f>
        <v>0</v>
      </c>
      <c r="L38" s="30">
        <f>ROUND(I38+ K38,2)</f>
        <v>0</v>
      </c>
    </row>
    <row r="39" spans="2:12" s="1" customFormat="1" ht="3.2" customHeight="1" x14ac:dyDescent="0.2">
      <c r="B39" s="31"/>
      <c r="C39" s="31"/>
      <c r="D39" s="31"/>
      <c r="E39" s="31"/>
      <c r="F39" s="31"/>
      <c r="G39" s="31"/>
      <c r="H39" s="31"/>
      <c r="I39" s="31"/>
      <c r="J39" s="31"/>
      <c r="K39" s="31"/>
      <c r="L39" s="31"/>
    </row>
    <row r="40" spans="2:12" s="1" customFormat="1" ht="18.2" customHeight="1" x14ac:dyDescent="0.2">
      <c r="B40" s="92" t="s">
        <v>137</v>
      </c>
      <c r="C40" s="92"/>
      <c r="D40" s="92"/>
      <c r="E40" s="92"/>
      <c r="F40" s="92"/>
      <c r="G40" s="92"/>
      <c r="H40" s="92"/>
      <c r="I40" s="92"/>
      <c r="J40" s="92"/>
      <c r="K40" s="92"/>
      <c r="L40" s="31"/>
    </row>
    <row r="41" spans="2:12" s="1" customFormat="1" ht="45.4" customHeight="1" x14ac:dyDescent="0.2">
      <c r="B41" s="25" t="s">
        <v>0</v>
      </c>
      <c r="C41" s="7" t="s">
        <v>1</v>
      </c>
      <c r="D41" s="6" t="s">
        <v>2</v>
      </c>
      <c r="E41" s="6" t="s">
        <v>3</v>
      </c>
      <c r="F41" s="6" t="s">
        <v>4</v>
      </c>
      <c r="G41" s="6" t="s">
        <v>5</v>
      </c>
      <c r="H41" s="6" t="s">
        <v>6</v>
      </c>
      <c r="I41" s="7" t="s">
        <v>7</v>
      </c>
      <c r="J41" s="6" t="s">
        <v>8</v>
      </c>
      <c r="K41" s="6" t="s">
        <v>9</v>
      </c>
      <c r="L41" s="7" t="s">
        <v>10</v>
      </c>
    </row>
    <row r="42" spans="2:12" s="1" customFormat="1" ht="19.7" customHeight="1" x14ac:dyDescent="0.2">
      <c r="B42" s="26">
        <v>6</v>
      </c>
      <c r="C42" s="27" t="s">
        <v>11</v>
      </c>
      <c r="D42" s="27" t="s">
        <v>12</v>
      </c>
      <c r="E42" s="10" t="s">
        <v>13</v>
      </c>
      <c r="F42" s="27" t="s">
        <v>14</v>
      </c>
      <c r="G42" s="28">
        <v>2390</v>
      </c>
      <c r="H42" s="29">
        <v>0</v>
      </c>
      <c r="I42" s="30">
        <f>ROUND(G42* H42,2)</f>
        <v>0</v>
      </c>
      <c r="J42" s="26">
        <v>8</v>
      </c>
      <c r="K42" s="30">
        <f>ROUND(I42* J42/100,2)</f>
        <v>0</v>
      </c>
      <c r="L42" s="30">
        <f>ROUND(I42+ K42,2)</f>
        <v>0</v>
      </c>
    </row>
    <row r="43" spans="2:12" s="1" customFormat="1" ht="15.75" customHeight="1" x14ac:dyDescent="0.2">
      <c r="B43" s="31"/>
      <c r="C43" s="31"/>
      <c r="D43" s="31"/>
      <c r="E43" s="31"/>
      <c r="F43" s="31"/>
      <c r="G43" s="31"/>
      <c r="H43" s="31"/>
      <c r="I43" s="31"/>
      <c r="J43" s="31"/>
      <c r="K43" s="31"/>
      <c r="L43" s="31"/>
    </row>
    <row r="44" spans="2:12" s="1" customFormat="1" ht="45.4" customHeight="1" x14ac:dyDescent="0.2">
      <c r="B44" s="25" t="s">
        <v>0</v>
      </c>
      <c r="C44" s="7" t="s">
        <v>1</v>
      </c>
      <c r="D44" s="6" t="s">
        <v>2</v>
      </c>
      <c r="E44" s="6" t="s">
        <v>3</v>
      </c>
      <c r="F44" s="6" t="s">
        <v>4</v>
      </c>
      <c r="G44" s="6" t="s">
        <v>5</v>
      </c>
      <c r="H44" s="6" t="s">
        <v>6</v>
      </c>
      <c r="I44" s="7" t="s">
        <v>7</v>
      </c>
      <c r="J44" s="6" t="s">
        <v>8</v>
      </c>
      <c r="K44" s="6" t="s">
        <v>9</v>
      </c>
      <c r="L44" s="7" t="s">
        <v>10</v>
      </c>
    </row>
    <row r="45" spans="2:12" s="1" customFormat="1" ht="72" customHeight="1" x14ac:dyDescent="0.2">
      <c r="B45" s="26">
        <v>7</v>
      </c>
      <c r="C45" s="27" t="s">
        <v>25</v>
      </c>
      <c r="D45" s="27" t="s">
        <v>26</v>
      </c>
      <c r="E45" s="10" t="s">
        <v>27</v>
      </c>
      <c r="F45" s="27" t="s">
        <v>28</v>
      </c>
      <c r="G45" s="28">
        <v>2.42</v>
      </c>
      <c r="H45" s="29">
        <v>0</v>
      </c>
      <c r="I45" s="30">
        <f t="shared" ref="I45:I77" si="0">ROUND(G45* H45,2)</f>
        <v>0</v>
      </c>
      <c r="J45" s="26">
        <v>8</v>
      </c>
      <c r="K45" s="30">
        <f t="shared" ref="K45:K77" si="1">ROUND(I45* J45/100,2)</f>
        <v>0</v>
      </c>
      <c r="L45" s="30">
        <f t="shared" ref="L45:L77" si="2">ROUND(I45+ K45,2)</f>
        <v>0</v>
      </c>
    </row>
    <row r="46" spans="2:12" s="1" customFormat="1" ht="19.7" customHeight="1" x14ac:dyDescent="0.2">
      <c r="B46" s="26">
        <v>8</v>
      </c>
      <c r="C46" s="27" t="s">
        <v>29</v>
      </c>
      <c r="D46" s="27" t="s">
        <v>30</v>
      </c>
      <c r="E46" s="10" t="s">
        <v>31</v>
      </c>
      <c r="F46" s="27" t="s">
        <v>32</v>
      </c>
      <c r="G46" s="28">
        <v>21.07</v>
      </c>
      <c r="H46" s="29">
        <v>0</v>
      </c>
      <c r="I46" s="30">
        <f t="shared" si="0"/>
        <v>0</v>
      </c>
      <c r="J46" s="26">
        <v>8</v>
      </c>
      <c r="K46" s="30">
        <f t="shared" si="1"/>
        <v>0</v>
      </c>
      <c r="L46" s="30">
        <f t="shared" si="2"/>
        <v>0</v>
      </c>
    </row>
    <row r="47" spans="2:12" s="1" customFormat="1" ht="19.7" customHeight="1" x14ac:dyDescent="0.2">
      <c r="B47" s="26">
        <v>9</v>
      </c>
      <c r="C47" s="27" t="s">
        <v>151</v>
      </c>
      <c r="D47" s="27" t="s">
        <v>152</v>
      </c>
      <c r="E47" s="10" t="s">
        <v>153</v>
      </c>
      <c r="F47" s="27" t="s">
        <v>32</v>
      </c>
      <c r="G47" s="28">
        <v>2.0099999999999998</v>
      </c>
      <c r="H47" s="29">
        <v>0</v>
      </c>
      <c r="I47" s="30">
        <f t="shared" si="0"/>
        <v>0</v>
      </c>
      <c r="J47" s="26">
        <v>8</v>
      </c>
      <c r="K47" s="30">
        <f t="shared" si="1"/>
        <v>0</v>
      </c>
      <c r="L47" s="30">
        <f t="shared" si="2"/>
        <v>0</v>
      </c>
    </row>
    <row r="48" spans="2:12" s="1" customFormat="1" ht="19.7" customHeight="1" x14ac:dyDescent="0.2">
      <c r="B48" s="26">
        <v>10</v>
      </c>
      <c r="C48" s="27" t="s">
        <v>33</v>
      </c>
      <c r="D48" s="27" t="s">
        <v>34</v>
      </c>
      <c r="E48" s="10" t="s">
        <v>35</v>
      </c>
      <c r="F48" s="27" t="s">
        <v>32</v>
      </c>
      <c r="G48" s="28">
        <v>8.6999999999999993</v>
      </c>
      <c r="H48" s="29">
        <v>0</v>
      </c>
      <c r="I48" s="30">
        <f t="shared" si="0"/>
        <v>0</v>
      </c>
      <c r="J48" s="26">
        <v>8</v>
      </c>
      <c r="K48" s="30">
        <f t="shared" si="1"/>
        <v>0</v>
      </c>
      <c r="L48" s="30">
        <f t="shared" si="2"/>
        <v>0</v>
      </c>
    </row>
    <row r="49" spans="2:12" s="1" customFormat="1" ht="19.7" customHeight="1" x14ac:dyDescent="0.2">
      <c r="B49" s="26">
        <v>11</v>
      </c>
      <c r="C49" s="27" t="s">
        <v>154</v>
      </c>
      <c r="D49" s="27" t="s">
        <v>155</v>
      </c>
      <c r="E49" s="10" t="s">
        <v>156</v>
      </c>
      <c r="F49" s="27" t="s">
        <v>32</v>
      </c>
      <c r="G49" s="28">
        <v>12.22</v>
      </c>
      <c r="H49" s="29">
        <v>0</v>
      </c>
      <c r="I49" s="30">
        <f t="shared" si="0"/>
        <v>0</v>
      </c>
      <c r="J49" s="26">
        <v>8</v>
      </c>
      <c r="K49" s="30">
        <f t="shared" si="1"/>
        <v>0</v>
      </c>
      <c r="L49" s="30">
        <f t="shared" si="2"/>
        <v>0</v>
      </c>
    </row>
    <row r="50" spans="2:12" s="1" customFormat="1" ht="28.7" customHeight="1" x14ac:dyDescent="0.2">
      <c r="B50" s="26">
        <v>12</v>
      </c>
      <c r="C50" s="27" t="s">
        <v>168</v>
      </c>
      <c r="D50" s="27" t="s">
        <v>169</v>
      </c>
      <c r="E50" s="10" t="s">
        <v>170</v>
      </c>
      <c r="F50" s="27" t="s">
        <v>32</v>
      </c>
      <c r="G50" s="28">
        <v>2.16</v>
      </c>
      <c r="H50" s="29">
        <v>0</v>
      </c>
      <c r="I50" s="30">
        <f t="shared" si="0"/>
        <v>0</v>
      </c>
      <c r="J50" s="26">
        <v>8</v>
      </c>
      <c r="K50" s="30">
        <f t="shared" si="1"/>
        <v>0</v>
      </c>
      <c r="L50" s="30">
        <f t="shared" si="2"/>
        <v>0</v>
      </c>
    </row>
    <row r="51" spans="2:12" s="1" customFormat="1" ht="19.7" customHeight="1" x14ac:dyDescent="0.2">
      <c r="B51" s="26">
        <v>13</v>
      </c>
      <c r="C51" s="27" t="s">
        <v>39</v>
      </c>
      <c r="D51" s="27" t="s">
        <v>40</v>
      </c>
      <c r="E51" s="10" t="s">
        <v>41</v>
      </c>
      <c r="F51" s="27" t="s">
        <v>32</v>
      </c>
      <c r="G51" s="28">
        <v>23.08</v>
      </c>
      <c r="H51" s="29">
        <v>0</v>
      </c>
      <c r="I51" s="30">
        <f t="shared" si="0"/>
        <v>0</v>
      </c>
      <c r="J51" s="26">
        <v>23</v>
      </c>
      <c r="K51" s="30">
        <f t="shared" si="1"/>
        <v>0</v>
      </c>
      <c r="L51" s="30">
        <f t="shared" si="2"/>
        <v>0</v>
      </c>
    </row>
    <row r="52" spans="2:12" s="1" customFormat="1" ht="28.7" customHeight="1" x14ac:dyDescent="0.2">
      <c r="B52" s="26">
        <v>14</v>
      </c>
      <c r="C52" s="27" t="s">
        <v>42</v>
      </c>
      <c r="D52" s="27" t="s">
        <v>43</v>
      </c>
      <c r="E52" s="10" t="s">
        <v>44</v>
      </c>
      <c r="F52" s="27" t="s">
        <v>28</v>
      </c>
      <c r="G52" s="28">
        <v>0.99</v>
      </c>
      <c r="H52" s="29">
        <v>0</v>
      </c>
      <c r="I52" s="30">
        <f t="shared" si="0"/>
        <v>0</v>
      </c>
      <c r="J52" s="26">
        <v>8</v>
      </c>
      <c r="K52" s="30">
        <f t="shared" si="1"/>
        <v>0</v>
      </c>
      <c r="L52" s="30">
        <f t="shared" si="2"/>
        <v>0</v>
      </c>
    </row>
    <row r="53" spans="2:12" s="1" customFormat="1" ht="28.7" customHeight="1" x14ac:dyDescent="0.2">
      <c r="B53" s="26">
        <v>15</v>
      </c>
      <c r="C53" s="27" t="s">
        <v>45</v>
      </c>
      <c r="D53" s="27" t="s">
        <v>46</v>
      </c>
      <c r="E53" s="10" t="s">
        <v>47</v>
      </c>
      <c r="F53" s="27" t="s">
        <v>28</v>
      </c>
      <c r="G53" s="28">
        <v>8.2799999999999994</v>
      </c>
      <c r="H53" s="29">
        <v>0</v>
      </c>
      <c r="I53" s="30">
        <f t="shared" si="0"/>
        <v>0</v>
      </c>
      <c r="J53" s="26">
        <v>8</v>
      </c>
      <c r="K53" s="30">
        <f t="shared" si="1"/>
        <v>0</v>
      </c>
      <c r="L53" s="30">
        <f t="shared" si="2"/>
        <v>0</v>
      </c>
    </row>
    <row r="54" spans="2:12" s="1" customFormat="1" ht="28.7" customHeight="1" x14ac:dyDescent="0.2">
      <c r="B54" s="26">
        <v>16</v>
      </c>
      <c r="C54" s="27" t="s">
        <v>48</v>
      </c>
      <c r="D54" s="27" t="s">
        <v>49</v>
      </c>
      <c r="E54" s="10" t="s">
        <v>50</v>
      </c>
      <c r="F54" s="27" t="s">
        <v>28</v>
      </c>
      <c r="G54" s="28">
        <v>2.99</v>
      </c>
      <c r="H54" s="29">
        <v>0</v>
      </c>
      <c r="I54" s="30">
        <f t="shared" si="0"/>
        <v>0</v>
      </c>
      <c r="J54" s="26">
        <v>8</v>
      </c>
      <c r="K54" s="30">
        <f t="shared" si="1"/>
        <v>0</v>
      </c>
      <c r="L54" s="30">
        <f t="shared" si="2"/>
        <v>0</v>
      </c>
    </row>
    <row r="55" spans="2:12" s="1" customFormat="1" ht="19.7" customHeight="1" x14ac:dyDescent="0.2">
      <c r="B55" s="26">
        <v>17</v>
      </c>
      <c r="C55" s="27" t="s">
        <v>51</v>
      </c>
      <c r="D55" s="27" t="s">
        <v>52</v>
      </c>
      <c r="E55" s="10" t="s">
        <v>53</v>
      </c>
      <c r="F55" s="27" t="s">
        <v>28</v>
      </c>
      <c r="G55" s="28">
        <v>11.68</v>
      </c>
      <c r="H55" s="29">
        <v>0</v>
      </c>
      <c r="I55" s="30">
        <f t="shared" si="0"/>
        <v>0</v>
      </c>
      <c r="J55" s="26">
        <v>8</v>
      </c>
      <c r="K55" s="30">
        <f t="shared" si="1"/>
        <v>0</v>
      </c>
      <c r="L55" s="30">
        <f t="shared" si="2"/>
        <v>0</v>
      </c>
    </row>
    <row r="56" spans="2:12" s="1" customFormat="1" ht="19.7" customHeight="1" x14ac:dyDescent="0.2">
      <c r="B56" s="26">
        <v>18</v>
      </c>
      <c r="C56" s="27" t="s">
        <v>54</v>
      </c>
      <c r="D56" s="27" t="s">
        <v>55</v>
      </c>
      <c r="E56" s="10" t="s">
        <v>56</v>
      </c>
      <c r="F56" s="27" t="s">
        <v>28</v>
      </c>
      <c r="G56" s="28">
        <v>20.52</v>
      </c>
      <c r="H56" s="29">
        <v>0</v>
      </c>
      <c r="I56" s="30">
        <f t="shared" si="0"/>
        <v>0</v>
      </c>
      <c r="J56" s="26">
        <v>8</v>
      </c>
      <c r="K56" s="30">
        <f t="shared" si="1"/>
        <v>0</v>
      </c>
      <c r="L56" s="30">
        <f t="shared" si="2"/>
        <v>0</v>
      </c>
    </row>
    <row r="57" spans="2:12" s="1" customFormat="1" ht="28.7" customHeight="1" x14ac:dyDescent="0.2">
      <c r="B57" s="26">
        <v>19</v>
      </c>
      <c r="C57" s="27" t="s">
        <v>57</v>
      </c>
      <c r="D57" s="27" t="s">
        <v>58</v>
      </c>
      <c r="E57" s="10" t="s">
        <v>59</v>
      </c>
      <c r="F57" s="27" t="s">
        <v>28</v>
      </c>
      <c r="G57" s="28">
        <v>13.95</v>
      </c>
      <c r="H57" s="29">
        <v>0</v>
      </c>
      <c r="I57" s="30">
        <f t="shared" si="0"/>
        <v>0</v>
      </c>
      <c r="J57" s="26">
        <v>8</v>
      </c>
      <c r="K57" s="30">
        <f t="shared" si="1"/>
        <v>0</v>
      </c>
      <c r="L57" s="30">
        <f t="shared" si="2"/>
        <v>0</v>
      </c>
    </row>
    <row r="58" spans="2:12" s="1" customFormat="1" ht="19.7" customHeight="1" x14ac:dyDescent="0.2">
      <c r="B58" s="26">
        <v>20</v>
      </c>
      <c r="C58" s="27" t="s">
        <v>171</v>
      </c>
      <c r="D58" s="27" t="s">
        <v>172</v>
      </c>
      <c r="E58" s="10" t="s">
        <v>173</v>
      </c>
      <c r="F58" s="27" t="s">
        <v>32</v>
      </c>
      <c r="G58" s="28">
        <v>0.15</v>
      </c>
      <c r="H58" s="29">
        <v>0</v>
      </c>
      <c r="I58" s="30">
        <f t="shared" si="0"/>
        <v>0</v>
      </c>
      <c r="J58" s="26">
        <v>8</v>
      </c>
      <c r="K58" s="30">
        <f t="shared" si="1"/>
        <v>0</v>
      </c>
      <c r="L58" s="30">
        <f t="shared" si="2"/>
        <v>0</v>
      </c>
    </row>
    <row r="59" spans="2:12" s="1" customFormat="1" ht="19.7" customHeight="1" x14ac:dyDescent="0.2">
      <c r="B59" s="26">
        <v>21</v>
      </c>
      <c r="C59" s="27" t="s">
        <v>63</v>
      </c>
      <c r="D59" s="27" t="s">
        <v>64</v>
      </c>
      <c r="E59" s="10" t="s">
        <v>65</v>
      </c>
      <c r="F59" s="27" t="s">
        <v>66</v>
      </c>
      <c r="G59" s="28">
        <v>30</v>
      </c>
      <c r="H59" s="29">
        <v>0</v>
      </c>
      <c r="I59" s="30">
        <f t="shared" si="0"/>
        <v>0</v>
      </c>
      <c r="J59" s="26">
        <v>8</v>
      </c>
      <c r="K59" s="30">
        <f t="shared" si="1"/>
        <v>0</v>
      </c>
      <c r="L59" s="30">
        <f t="shared" si="2"/>
        <v>0</v>
      </c>
    </row>
    <row r="60" spans="2:12" s="1" customFormat="1" ht="19.7" customHeight="1" x14ac:dyDescent="0.2">
      <c r="B60" s="26">
        <v>22</v>
      </c>
      <c r="C60" s="27" t="s">
        <v>67</v>
      </c>
      <c r="D60" s="27" t="s">
        <v>68</v>
      </c>
      <c r="E60" s="10" t="s">
        <v>69</v>
      </c>
      <c r="F60" s="27" t="s">
        <v>14</v>
      </c>
      <c r="G60" s="28">
        <v>19.5</v>
      </c>
      <c r="H60" s="29">
        <v>0</v>
      </c>
      <c r="I60" s="30">
        <f t="shared" si="0"/>
        <v>0</v>
      </c>
      <c r="J60" s="26">
        <v>8</v>
      </c>
      <c r="K60" s="30">
        <f t="shared" si="1"/>
        <v>0</v>
      </c>
      <c r="L60" s="30">
        <f t="shared" si="2"/>
        <v>0</v>
      </c>
    </row>
    <row r="61" spans="2:12" s="1" customFormat="1" ht="28.7" customHeight="1" x14ac:dyDescent="0.2">
      <c r="B61" s="26">
        <v>23</v>
      </c>
      <c r="C61" s="27" t="s">
        <v>70</v>
      </c>
      <c r="D61" s="27" t="s">
        <v>71</v>
      </c>
      <c r="E61" s="10" t="s">
        <v>72</v>
      </c>
      <c r="F61" s="27" t="s">
        <v>66</v>
      </c>
      <c r="G61" s="28">
        <v>100</v>
      </c>
      <c r="H61" s="29">
        <v>0</v>
      </c>
      <c r="I61" s="30">
        <f t="shared" si="0"/>
        <v>0</v>
      </c>
      <c r="J61" s="26">
        <v>8</v>
      </c>
      <c r="K61" s="30">
        <f t="shared" si="1"/>
        <v>0</v>
      </c>
      <c r="L61" s="30">
        <f t="shared" si="2"/>
        <v>0</v>
      </c>
    </row>
    <row r="62" spans="2:12" s="1" customFormat="1" ht="19.7" customHeight="1" x14ac:dyDescent="0.2">
      <c r="B62" s="26">
        <v>24</v>
      </c>
      <c r="C62" s="27" t="s">
        <v>73</v>
      </c>
      <c r="D62" s="27" t="s">
        <v>74</v>
      </c>
      <c r="E62" s="10" t="s">
        <v>75</v>
      </c>
      <c r="F62" s="27" t="s">
        <v>66</v>
      </c>
      <c r="G62" s="28">
        <v>110</v>
      </c>
      <c r="H62" s="29">
        <v>0</v>
      </c>
      <c r="I62" s="30">
        <f t="shared" si="0"/>
        <v>0</v>
      </c>
      <c r="J62" s="26">
        <v>8</v>
      </c>
      <c r="K62" s="30">
        <f t="shared" si="1"/>
        <v>0</v>
      </c>
      <c r="L62" s="30">
        <f t="shared" si="2"/>
        <v>0</v>
      </c>
    </row>
    <row r="63" spans="2:12" s="1" customFormat="1" ht="19.7" customHeight="1" x14ac:dyDescent="0.2">
      <c r="B63" s="26">
        <v>25</v>
      </c>
      <c r="C63" s="27" t="s">
        <v>80</v>
      </c>
      <c r="D63" s="27" t="s">
        <v>81</v>
      </c>
      <c r="E63" s="10" t="s">
        <v>82</v>
      </c>
      <c r="F63" s="27" t="s">
        <v>66</v>
      </c>
      <c r="G63" s="28">
        <v>32</v>
      </c>
      <c r="H63" s="29">
        <v>0</v>
      </c>
      <c r="I63" s="30">
        <f t="shared" si="0"/>
        <v>0</v>
      </c>
      <c r="J63" s="26">
        <v>23</v>
      </c>
      <c r="K63" s="30">
        <f t="shared" si="1"/>
        <v>0</v>
      </c>
      <c r="L63" s="30">
        <f t="shared" si="2"/>
        <v>0</v>
      </c>
    </row>
    <row r="64" spans="2:12" s="1" customFormat="1" ht="19.7" customHeight="1" x14ac:dyDescent="0.2">
      <c r="B64" s="26">
        <v>26</v>
      </c>
      <c r="C64" s="27" t="s">
        <v>83</v>
      </c>
      <c r="D64" s="27" t="s">
        <v>84</v>
      </c>
      <c r="E64" s="10" t="s">
        <v>85</v>
      </c>
      <c r="F64" s="27" t="s">
        <v>79</v>
      </c>
      <c r="G64" s="28">
        <v>0.25</v>
      </c>
      <c r="H64" s="29">
        <v>0</v>
      </c>
      <c r="I64" s="30">
        <f t="shared" si="0"/>
        <v>0</v>
      </c>
      <c r="J64" s="26">
        <v>23</v>
      </c>
      <c r="K64" s="30">
        <f t="shared" si="1"/>
        <v>0</v>
      </c>
      <c r="L64" s="30">
        <f t="shared" si="2"/>
        <v>0</v>
      </c>
    </row>
    <row r="65" spans="2:12" s="1" customFormat="1" ht="19.7" customHeight="1" x14ac:dyDescent="0.2">
      <c r="B65" s="26">
        <v>27</v>
      </c>
      <c r="C65" s="27" t="s">
        <v>86</v>
      </c>
      <c r="D65" s="27" t="s">
        <v>87</v>
      </c>
      <c r="E65" s="10" t="s">
        <v>88</v>
      </c>
      <c r="F65" s="27" t="s">
        <v>89</v>
      </c>
      <c r="G65" s="28">
        <v>150</v>
      </c>
      <c r="H65" s="29">
        <v>0</v>
      </c>
      <c r="I65" s="30">
        <f t="shared" si="0"/>
        <v>0</v>
      </c>
      <c r="J65" s="26">
        <v>23</v>
      </c>
      <c r="K65" s="30">
        <f t="shared" si="1"/>
        <v>0</v>
      </c>
      <c r="L65" s="30">
        <f t="shared" si="2"/>
        <v>0</v>
      </c>
    </row>
    <row r="66" spans="2:12" s="1" customFormat="1" ht="19.7" customHeight="1" x14ac:dyDescent="0.2">
      <c r="B66" s="26">
        <v>28</v>
      </c>
      <c r="C66" s="27" t="s">
        <v>90</v>
      </c>
      <c r="D66" s="27" t="s">
        <v>91</v>
      </c>
      <c r="E66" s="10" t="s">
        <v>92</v>
      </c>
      <c r="F66" s="27" t="s">
        <v>93</v>
      </c>
      <c r="G66" s="28">
        <v>200</v>
      </c>
      <c r="H66" s="29">
        <v>0</v>
      </c>
      <c r="I66" s="30">
        <f t="shared" si="0"/>
        <v>0</v>
      </c>
      <c r="J66" s="26">
        <v>8</v>
      </c>
      <c r="K66" s="30">
        <f t="shared" si="1"/>
        <v>0</v>
      </c>
      <c r="L66" s="30">
        <f t="shared" si="2"/>
        <v>0</v>
      </c>
    </row>
    <row r="67" spans="2:12" s="1" customFormat="1" ht="28.7" customHeight="1" x14ac:dyDescent="0.2">
      <c r="B67" s="26">
        <v>29</v>
      </c>
      <c r="C67" s="27" t="s">
        <v>94</v>
      </c>
      <c r="D67" s="27" t="s">
        <v>95</v>
      </c>
      <c r="E67" s="10" t="s">
        <v>96</v>
      </c>
      <c r="F67" s="27" t="s">
        <v>93</v>
      </c>
      <c r="G67" s="28">
        <v>200</v>
      </c>
      <c r="H67" s="29">
        <v>0</v>
      </c>
      <c r="I67" s="30">
        <f t="shared" si="0"/>
        <v>0</v>
      </c>
      <c r="J67" s="26">
        <v>8</v>
      </c>
      <c r="K67" s="30">
        <f t="shared" si="1"/>
        <v>0</v>
      </c>
      <c r="L67" s="30">
        <f t="shared" si="2"/>
        <v>0</v>
      </c>
    </row>
    <row r="68" spans="2:12" s="1" customFormat="1" ht="28.7" customHeight="1" x14ac:dyDescent="0.2">
      <c r="B68" s="26">
        <v>30</v>
      </c>
      <c r="C68" s="27" t="s">
        <v>97</v>
      </c>
      <c r="D68" s="27" t="s">
        <v>98</v>
      </c>
      <c r="E68" s="10" t="s">
        <v>99</v>
      </c>
      <c r="F68" s="27" t="s">
        <v>14</v>
      </c>
      <c r="G68" s="28">
        <v>20</v>
      </c>
      <c r="H68" s="29">
        <v>0</v>
      </c>
      <c r="I68" s="30">
        <f t="shared" si="0"/>
        <v>0</v>
      </c>
      <c r="J68" s="26">
        <v>8</v>
      </c>
      <c r="K68" s="30">
        <f t="shared" si="1"/>
        <v>0</v>
      </c>
      <c r="L68" s="30">
        <f t="shared" si="2"/>
        <v>0</v>
      </c>
    </row>
    <row r="69" spans="2:12" s="1" customFormat="1" ht="28.7" customHeight="1" x14ac:dyDescent="0.2">
      <c r="B69" s="26">
        <v>31</v>
      </c>
      <c r="C69" s="27" t="s">
        <v>157</v>
      </c>
      <c r="D69" s="27" t="s">
        <v>158</v>
      </c>
      <c r="E69" s="10" t="s">
        <v>159</v>
      </c>
      <c r="F69" s="27" t="s">
        <v>66</v>
      </c>
      <c r="G69" s="28">
        <v>7</v>
      </c>
      <c r="H69" s="29">
        <v>0</v>
      </c>
      <c r="I69" s="30">
        <f t="shared" si="0"/>
        <v>0</v>
      </c>
      <c r="J69" s="26">
        <v>8</v>
      </c>
      <c r="K69" s="30">
        <f t="shared" si="1"/>
        <v>0</v>
      </c>
      <c r="L69" s="30">
        <f t="shared" si="2"/>
        <v>0</v>
      </c>
    </row>
    <row r="70" spans="2:12" s="1" customFormat="1" ht="19.7" customHeight="1" x14ac:dyDescent="0.2">
      <c r="B70" s="26">
        <v>32</v>
      </c>
      <c r="C70" s="27" t="s">
        <v>100</v>
      </c>
      <c r="D70" s="27" t="s">
        <v>101</v>
      </c>
      <c r="E70" s="10" t="s">
        <v>102</v>
      </c>
      <c r="F70" s="27" t="s">
        <v>66</v>
      </c>
      <c r="G70" s="28">
        <v>40</v>
      </c>
      <c r="H70" s="29">
        <v>0</v>
      </c>
      <c r="I70" s="30">
        <f t="shared" si="0"/>
        <v>0</v>
      </c>
      <c r="J70" s="26">
        <v>8</v>
      </c>
      <c r="K70" s="30">
        <f t="shared" si="1"/>
        <v>0</v>
      </c>
      <c r="L70" s="30">
        <f t="shared" si="2"/>
        <v>0</v>
      </c>
    </row>
    <row r="71" spans="2:12" s="1" customFormat="1" ht="28.7" customHeight="1" x14ac:dyDescent="0.2">
      <c r="B71" s="26">
        <v>33</v>
      </c>
      <c r="C71" s="27" t="s">
        <v>103</v>
      </c>
      <c r="D71" s="27" t="s">
        <v>104</v>
      </c>
      <c r="E71" s="10" t="s">
        <v>105</v>
      </c>
      <c r="F71" s="27" t="s">
        <v>66</v>
      </c>
      <c r="G71" s="28">
        <v>250</v>
      </c>
      <c r="H71" s="29">
        <v>0</v>
      </c>
      <c r="I71" s="30">
        <f t="shared" si="0"/>
        <v>0</v>
      </c>
      <c r="J71" s="26">
        <v>8</v>
      </c>
      <c r="K71" s="30">
        <f t="shared" si="1"/>
        <v>0</v>
      </c>
      <c r="L71" s="30">
        <f t="shared" si="2"/>
        <v>0</v>
      </c>
    </row>
    <row r="72" spans="2:12" s="1" customFormat="1" ht="19.7" customHeight="1" x14ac:dyDescent="0.2">
      <c r="B72" s="26">
        <v>34</v>
      </c>
      <c r="C72" s="27" t="s">
        <v>106</v>
      </c>
      <c r="D72" s="27" t="s">
        <v>107</v>
      </c>
      <c r="E72" s="10" t="s">
        <v>108</v>
      </c>
      <c r="F72" s="27" t="s">
        <v>28</v>
      </c>
      <c r="G72" s="28">
        <v>0.3</v>
      </c>
      <c r="H72" s="29">
        <v>0</v>
      </c>
      <c r="I72" s="30">
        <f t="shared" si="0"/>
        <v>0</v>
      </c>
      <c r="J72" s="26">
        <v>8</v>
      </c>
      <c r="K72" s="30">
        <f t="shared" si="1"/>
        <v>0</v>
      </c>
      <c r="L72" s="30">
        <f t="shared" si="2"/>
        <v>0</v>
      </c>
    </row>
    <row r="73" spans="2:12" s="1" customFormat="1" ht="28.7" customHeight="1" x14ac:dyDescent="0.2">
      <c r="B73" s="26">
        <v>35</v>
      </c>
      <c r="C73" s="27" t="s">
        <v>109</v>
      </c>
      <c r="D73" s="27" t="s">
        <v>110</v>
      </c>
      <c r="E73" s="10" t="s">
        <v>111</v>
      </c>
      <c r="F73" s="27" t="s">
        <v>89</v>
      </c>
      <c r="G73" s="28">
        <v>10</v>
      </c>
      <c r="H73" s="29">
        <v>0</v>
      </c>
      <c r="I73" s="30">
        <f t="shared" si="0"/>
        <v>0</v>
      </c>
      <c r="J73" s="26">
        <v>8</v>
      </c>
      <c r="K73" s="30">
        <f t="shared" si="1"/>
        <v>0</v>
      </c>
      <c r="L73" s="30">
        <f t="shared" si="2"/>
        <v>0</v>
      </c>
    </row>
    <row r="74" spans="2:12" s="1" customFormat="1" ht="19.7" customHeight="1" x14ac:dyDescent="0.2">
      <c r="B74" s="26">
        <v>36</v>
      </c>
      <c r="C74" s="27" t="s">
        <v>112</v>
      </c>
      <c r="D74" s="27" t="s">
        <v>113</v>
      </c>
      <c r="E74" s="10" t="s">
        <v>114</v>
      </c>
      <c r="F74" s="27" t="s">
        <v>89</v>
      </c>
      <c r="G74" s="28">
        <v>70</v>
      </c>
      <c r="H74" s="29">
        <v>0</v>
      </c>
      <c r="I74" s="30">
        <f t="shared" si="0"/>
        <v>0</v>
      </c>
      <c r="J74" s="26">
        <v>8</v>
      </c>
      <c r="K74" s="30">
        <f t="shared" si="1"/>
        <v>0</v>
      </c>
      <c r="L74" s="30">
        <f t="shared" si="2"/>
        <v>0</v>
      </c>
    </row>
    <row r="75" spans="2:12" s="1" customFormat="1" ht="19.7" customHeight="1" x14ac:dyDescent="0.2">
      <c r="B75" s="26">
        <v>37</v>
      </c>
      <c r="C75" s="27" t="s">
        <v>174</v>
      </c>
      <c r="D75" s="9" t="s">
        <v>175</v>
      </c>
      <c r="E75" s="10" t="s">
        <v>176</v>
      </c>
      <c r="F75" s="9" t="s">
        <v>89</v>
      </c>
      <c r="G75" s="11">
        <v>6</v>
      </c>
      <c r="H75" s="29">
        <v>0</v>
      </c>
      <c r="I75" s="30">
        <v>0</v>
      </c>
      <c r="J75" s="26">
        <v>8</v>
      </c>
      <c r="K75" s="30">
        <v>0</v>
      </c>
      <c r="L75" s="30">
        <v>0</v>
      </c>
    </row>
    <row r="76" spans="2:12" s="1" customFormat="1" ht="19.7" customHeight="1" x14ac:dyDescent="0.2">
      <c r="B76" s="26">
        <v>38</v>
      </c>
      <c r="C76" s="27" t="s">
        <v>115</v>
      </c>
      <c r="D76" s="27" t="s">
        <v>116</v>
      </c>
      <c r="E76" s="10" t="s">
        <v>117</v>
      </c>
      <c r="F76" s="27" t="s">
        <v>89</v>
      </c>
      <c r="G76" s="28">
        <v>3</v>
      </c>
      <c r="H76" s="29">
        <v>0</v>
      </c>
      <c r="I76" s="30">
        <f t="shared" si="0"/>
        <v>0</v>
      </c>
      <c r="J76" s="26">
        <v>8</v>
      </c>
      <c r="K76" s="30">
        <f t="shared" si="1"/>
        <v>0</v>
      </c>
      <c r="L76" s="30">
        <f t="shared" si="2"/>
        <v>0</v>
      </c>
    </row>
    <row r="77" spans="2:12" s="1" customFormat="1" ht="19.7" customHeight="1" x14ac:dyDescent="0.2">
      <c r="B77" s="26">
        <v>39</v>
      </c>
      <c r="C77" s="27" t="s">
        <v>118</v>
      </c>
      <c r="D77" s="27" t="s">
        <v>119</v>
      </c>
      <c r="E77" s="10" t="s">
        <v>117</v>
      </c>
      <c r="F77" s="27" t="s">
        <v>89</v>
      </c>
      <c r="G77" s="28">
        <v>220.75</v>
      </c>
      <c r="H77" s="29">
        <v>0</v>
      </c>
      <c r="I77" s="30">
        <f t="shared" si="0"/>
        <v>0</v>
      </c>
      <c r="J77" s="26">
        <v>23</v>
      </c>
      <c r="K77" s="30">
        <f t="shared" si="1"/>
        <v>0</v>
      </c>
      <c r="L77" s="30">
        <f t="shared" si="2"/>
        <v>0</v>
      </c>
    </row>
    <row r="78" spans="2:12" s="1" customFormat="1" ht="21.4" customHeight="1" x14ac:dyDescent="0.2">
      <c r="B78" s="86" t="s">
        <v>120</v>
      </c>
      <c r="C78" s="86"/>
      <c r="D78" s="86"/>
      <c r="E78" s="86"/>
      <c r="F78" s="90">
        <f>ROUND(I25+I29+I33+I34+I38+I42+I45+I46+I47+I48+I49+I50+I51+I52+I53+I54+I55+I56+I57+I58+I59+I60+I61+I62+I64+I65+I66+I67+I68+I69+I70+I71+I72+I73+I74+I76+I77,2)</f>
        <v>0</v>
      </c>
      <c r="G78" s="91"/>
      <c r="H78" s="91"/>
      <c r="I78" s="91"/>
      <c r="J78" s="91"/>
      <c r="K78" s="91"/>
      <c r="L78" s="91"/>
    </row>
    <row r="79" spans="2:12" s="1" customFormat="1" ht="21.4" customHeight="1" x14ac:dyDescent="0.2">
      <c r="B79" s="86" t="s">
        <v>121</v>
      </c>
      <c r="C79" s="86"/>
      <c r="D79" s="86"/>
      <c r="E79" s="86"/>
      <c r="F79" s="87">
        <f>ROUND(L25+L29+L33+L34+L38+L42+L45+L46+L47+L48+L49+L50+L51+L52+L53+L54+L55+L56+L57+L58+L59+L60+L61+L62+L64+L65+L66+L67+L68+L69+L70+L71+L72+L73+L74+L76+L77,2)</f>
        <v>0</v>
      </c>
      <c r="G79" s="88"/>
      <c r="H79" s="88"/>
      <c r="I79" s="88"/>
      <c r="J79" s="88"/>
      <c r="K79" s="88"/>
      <c r="L79" s="88"/>
    </row>
    <row r="80" spans="2:12" s="1" customFormat="1" ht="11.1" customHeight="1" x14ac:dyDescent="0.2"/>
    <row r="81" spans="2:12" s="1" customFormat="1" ht="62.25" customHeight="1" x14ac:dyDescent="0.2">
      <c r="B81" s="40" t="s">
        <v>138</v>
      </c>
      <c r="C81" s="40"/>
      <c r="D81" s="40"/>
      <c r="E81" s="40"/>
      <c r="F81" s="40"/>
      <c r="G81" s="40"/>
      <c r="H81" s="40"/>
      <c r="I81" s="40"/>
      <c r="J81" s="40"/>
      <c r="K81" s="40"/>
      <c r="L81" s="40"/>
    </row>
    <row r="82" spans="2:12" s="1" customFormat="1" ht="40.5" customHeight="1" x14ac:dyDescent="0.2">
      <c r="B82" s="40" t="s">
        <v>139</v>
      </c>
      <c r="C82" s="40"/>
      <c r="D82" s="40"/>
      <c r="E82" s="40"/>
      <c r="F82" s="40"/>
      <c r="G82" s="40"/>
      <c r="H82" s="40"/>
      <c r="I82" s="40"/>
      <c r="J82" s="40"/>
      <c r="K82" s="40"/>
      <c r="L82" s="40"/>
    </row>
    <row r="83" spans="2:12" s="1" customFormat="1" ht="77.25" customHeight="1" x14ac:dyDescent="0.2">
      <c r="B83" s="56" t="s">
        <v>140</v>
      </c>
      <c r="C83" s="56"/>
      <c r="D83" s="56"/>
      <c r="E83" s="56"/>
      <c r="F83" s="56"/>
      <c r="G83" s="56"/>
      <c r="H83" s="56"/>
      <c r="I83" s="56"/>
      <c r="J83" s="56"/>
      <c r="K83" s="56"/>
      <c r="L83" s="56"/>
    </row>
    <row r="84" spans="2:12" s="1" customFormat="1" ht="37.9" customHeight="1" x14ac:dyDescent="0.2">
      <c r="B84" s="65" t="s">
        <v>122</v>
      </c>
      <c r="C84" s="65"/>
      <c r="D84" s="65"/>
      <c r="E84" s="65"/>
      <c r="F84" s="89" t="s">
        <v>123</v>
      </c>
      <c r="G84" s="89"/>
      <c r="H84" s="89"/>
      <c r="I84" s="89"/>
      <c r="J84" s="89"/>
      <c r="K84" s="89"/>
      <c r="L84" s="89"/>
    </row>
    <row r="85" spans="2:12" s="1" customFormat="1" ht="28.7" customHeight="1" x14ac:dyDescent="0.2">
      <c r="B85" s="85"/>
      <c r="C85" s="85"/>
      <c r="D85" s="85"/>
      <c r="E85" s="85"/>
      <c r="F85" s="85"/>
      <c r="G85" s="85"/>
      <c r="H85" s="85"/>
      <c r="I85" s="85"/>
      <c r="J85" s="85"/>
      <c r="K85" s="85"/>
      <c r="L85" s="85"/>
    </row>
    <row r="86" spans="2:12" s="1" customFormat="1" ht="28.7" customHeight="1" x14ac:dyDescent="0.2">
      <c r="B86" s="85"/>
      <c r="C86" s="85"/>
      <c r="D86" s="85"/>
      <c r="E86" s="85"/>
      <c r="F86" s="85"/>
      <c r="G86" s="85"/>
      <c r="H86" s="85"/>
      <c r="I86" s="85"/>
      <c r="J86" s="85"/>
      <c r="K86" s="85"/>
      <c r="L86" s="85"/>
    </row>
    <row r="87" spans="2:12" s="1" customFormat="1" ht="2.65" customHeight="1" x14ac:dyDescent="0.2">
      <c r="B87" s="32"/>
      <c r="C87" s="32"/>
      <c r="D87" s="32"/>
      <c r="E87" s="32"/>
      <c r="F87" s="32"/>
      <c r="G87" s="32"/>
      <c r="H87" s="32"/>
      <c r="I87" s="32"/>
      <c r="J87" s="32"/>
      <c r="K87" s="32"/>
      <c r="L87" s="32"/>
    </row>
    <row r="88" spans="2:12" s="1" customFormat="1" ht="146.25" customHeight="1" x14ac:dyDescent="0.2">
      <c r="B88" s="40" t="s">
        <v>141</v>
      </c>
      <c r="C88" s="40"/>
      <c r="D88" s="40"/>
      <c r="E88" s="40"/>
      <c r="F88" s="40"/>
      <c r="G88" s="40"/>
      <c r="H88" s="40"/>
      <c r="I88" s="40"/>
      <c r="J88" s="40"/>
      <c r="K88" s="40"/>
      <c r="L88" s="40"/>
    </row>
    <row r="89" spans="2:12" s="1" customFormat="1" ht="30.75" customHeight="1" x14ac:dyDescent="0.2">
      <c r="B89" s="58" t="s">
        <v>142</v>
      </c>
      <c r="C89" s="58"/>
      <c r="D89" s="58"/>
      <c r="E89" s="58"/>
      <c r="F89" s="58"/>
      <c r="G89" s="58"/>
      <c r="H89" s="58"/>
      <c r="I89" s="58"/>
      <c r="J89" s="58"/>
      <c r="K89" s="58"/>
      <c r="L89" s="58"/>
    </row>
    <row r="90" spans="2:12" s="1" customFormat="1" ht="45" customHeight="1" x14ac:dyDescent="0.2">
      <c r="B90" s="65" t="s">
        <v>124</v>
      </c>
      <c r="C90" s="65"/>
      <c r="D90" s="65"/>
      <c r="E90" s="65"/>
      <c r="F90" s="66" t="s">
        <v>125</v>
      </c>
      <c r="G90" s="66"/>
      <c r="H90" s="66"/>
      <c r="I90" s="66"/>
      <c r="J90" s="66"/>
      <c r="K90" s="66"/>
      <c r="L90" s="66"/>
    </row>
    <row r="91" spans="2:12" s="1" customFormat="1" ht="28.7" customHeight="1" x14ac:dyDescent="0.2">
      <c r="B91" s="85"/>
      <c r="C91" s="85"/>
      <c r="D91" s="85"/>
      <c r="E91" s="85"/>
      <c r="F91" s="85"/>
      <c r="G91" s="85"/>
      <c r="H91" s="85"/>
      <c r="I91" s="85"/>
      <c r="J91" s="85"/>
      <c r="K91" s="85"/>
      <c r="L91" s="85"/>
    </row>
    <row r="92" spans="2:12" s="1" customFormat="1" ht="28.7" customHeight="1" x14ac:dyDescent="0.2">
      <c r="B92" s="85"/>
      <c r="C92" s="85"/>
      <c r="D92" s="85"/>
      <c r="E92" s="85"/>
      <c r="F92" s="85"/>
      <c r="G92" s="85"/>
      <c r="H92" s="85"/>
      <c r="I92" s="85"/>
      <c r="J92" s="85"/>
      <c r="K92" s="85"/>
      <c r="L92" s="85"/>
    </row>
    <row r="93" spans="2:12" s="1" customFormat="1" ht="28.7" customHeight="1" x14ac:dyDescent="0.2">
      <c r="B93" s="85"/>
      <c r="C93" s="85"/>
      <c r="D93" s="85"/>
      <c r="E93" s="85"/>
      <c r="F93" s="85"/>
      <c r="G93" s="85"/>
      <c r="H93" s="85"/>
      <c r="I93" s="85"/>
      <c r="J93" s="85"/>
      <c r="K93" s="85"/>
      <c r="L93" s="85"/>
    </row>
    <row r="94" spans="2:12" s="1" customFormat="1" ht="28.7" customHeight="1" x14ac:dyDescent="0.2">
      <c r="B94" s="85"/>
      <c r="C94" s="85"/>
      <c r="D94" s="85"/>
      <c r="E94" s="85"/>
      <c r="F94" s="85"/>
      <c r="G94" s="85"/>
      <c r="H94" s="85"/>
      <c r="I94" s="85"/>
      <c r="J94" s="85"/>
      <c r="K94" s="85"/>
      <c r="L94" s="85"/>
    </row>
    <row r="95" spans="2:12" s="1" customFormat="1" ht="2.65" customHeight="1" x14ac:dyDescent="0.2">
      <c r="B95" s="32"/>
      <c r="C95" s="32"/>
      <c r="D95" s="32"/>
      <c r="E95" s="32"/>
      <c r="F95" s="32"/>
      <c r="G95" s="32"/>
      <c r="H95" s="32"/>
      <c r="I95" s="32"/>
      <c r="J95" s="32"/>
      <c r="K95" s="32"/>
      <c r="L95" s="32"/>
    </row>
    <row r="96" spans="2:12" s="1" customFormat="1" ht="118.5" customHeight="1" x14ac:dyDescent="0.2">
      <c r="B96" s="40" t="s">
        <v>143</v>
      </c>
      <c r="C96" s="40"/>
      <c r="D96" s="40"/>
      <c r="E96" s="40"/>
      <c r="F96" s="40"/>
      <c r="G96" s="40"/>
      <c r="H96" s="40"/>
      <c r="I96" s="40"/>
      <c r="J96" s="40"/>
      <c r="K96" s="40"/>
      <c r="L96" s="40"/>
    </row>
    <row r="97" spans="2:12" s="1" customFormat="1" ht="38.25" customHeight="1" x14ac:dyDescent="0.2">
      <c r="B97" s="40" t="s">
        <v>144</v>
      </c>
      <c r="C97" s="40"/>
      <c r="D97" s="40"/>
      <c r="E97" s="40"/>
      <c r="F97" s="40"/>
      <c r="G97" s="40"/>
      <c r="H97" s="40"/>
      <c r="I97" s="40"/>
      <c r="J97" s="40"/>
      <c r="K97" s="40"/>
      <c r="L97" s="40"/>
    </row>
    <row r="98" spans="2:12" s="1" customFormat="1" ht="48" customHeight="1" x14ac:dyDescent="0.2">
      <c r="B98" s="56" t="s">
        <v>145</v>
      </c>
      <c r="C98" s="56"/>
      <c r="D98" s="56"/>
      <c r="E98" s="56"/>
      <c r="F98" s="56"/>
      <c r="G98" s="56"/>
      <c r="H98" s="56"/>
      <c r="I98" s="56"/>
      <c r="J98" s="56"/>
      <c r="K98" s="56"/>
      <c r="L98" s="56"/>
    </row>
    <row r="99" spans="2:12" s="1" customFormat="1" ht="39" customHeight="1" x14ac:dyDescent="0.2">
      <c r="B99" s="56" t="s">
        <v>146</v>
      </c>
      <c r="C99" s="56"/>
      <c r="D99" s="56"/>
      <c r="E99" s="56"/>
      <c r="F99" s="56"/>
      <c r="G99" s="56"/>
      <c r="H99" s="56"/>
      <c r="I99" s="56"/>
      <c r="J99" s="56"/>
      <c r="K99" s="56"/>
      <c r="L99" s="56"/>
    </row>
    <row r="100" spans="2:12" s="1" customFormat="1" ht="94.5" customHeight="1" x14ac:dyDescent="0.2">
      <c r="B100" s="40" t="s">
        <v>147</v>
      </c>
      <c r="C100" s="40"/>
      <c r="D100" s="40"/>
      <c r="E100" s="40"/>
      <c r="F100" s="40"/>
      <c r="G100" s="40"/>
      <c r="H100" s="40"/>
      <c r="I100" s="40"/>
      <c r="J100" s="40"/>
      <c r="K100" s="40"/>
      <c r="L100" s="40"/>
    </row>
    <row r="101" spans="2:12" s="1" customFormat="1" ht="84.95" customHeight="1" x14ac:dyDescent="0.2">
      <c r="B101" s="40" t="s">
        <v>148</v>
      </c>
      <c r="C101" s="40"/>
      <c r="D101" s="40"/>
      <c r="E101" s="40"/>
      <c r="F101" s="40"/>
      <c r="G101" s="40"/>
      <c r="H101" s="40"/>
      <c r="I101" s="40"/>
      <c r="J101" s="40"/>
      <c r="K101" s="40"/>
      <c r="L101" s="40"/>
    </row>
    <row r="102" spans="2:12" s="1" customFormat="1" ht="30" customHeight="1" x14ac:dyDescent="0.2">
      <c r="B102" s="32"/>
      <c r="C102" s="32"/>
      <c r="D102" s="32"/>
      <c r="E102" s="32"/>
      <c r="F102" s="32"/>
      <c r="G102" s="32"/>
      <c r="H102" s="32"/>
      <c r="I102" s="32"/>
      <c r="J102" s="32"/>
      <c r="K102" s="32"/>
      <c r="L102" s="32"/>
    </row>
    <row r="103" spans="2:12" s="1" customFormat="1" ht="17.649999999999999" customHeight="1" x14ac:dyDescent="0.2">
      <c r="B103" s="32"/>
      <c r="C103" s="32"/>
      <c r="D103" s="32"/>
      <c r="E103" s="32"/>
      <c r="F103" s="32"/>
      <c r="G103" s="32"/>
      <c r="H103" s="32"/>
      <c r="I103" s="84" t="s">
        <v>149</v>
      </c>
      <c r="J103" s="84"/>
      <c r="K103" s="32"/>
      <c r="L103" s="32"/>
    </row>
    <row r="104" spans="2:12" s="1" customFormat="1" ht="126" customHeight="1" x14ac:dyDescent="0.2">
      <c r="B104" s="56" t="s">
        <v>150</v>
      </c>
      <c r="C104" s="56"/>
      <c r="D104" s="56"/>
      <c r="E104" s="56"/>
      <c r="F104" s="56"/>
      <c r="G104" s="56"/>
      <c r="H104" s="56"/>
      <c r="I104" s="56"/>
      <c r="J104" s="56"/>
      <c r="K104" s="32"/>
      <c r="L104" s="32"/>
    </row>
    <row r="105" spans="2:12" s="1" customFormat="1" ht="28.7" customHeight="1" x14ac:dyDescent="0.2">
      <c r="B105" s="32"/>
      <c r="C105" s="32"/>
      <c r="D105" s="32"/>
      <c r="E105" s="32"/>
      <c r="F105" s="32"/>
      <c r="G105" s="32"/>
      <c r="H105" s="32"/>
      <c r="I105" s="32"/>
      <c r="J105" s="32"/>
      <c r="K105" s="32"/>
      <c r="L105" s="32"/>
    </row>
  </sheetData>
  <mergeCells count="54">
    <mergeCell ref="B6:E6"/>
    <mergeCell ref="B18:I18"/>
    <mergeCell ref="B20:I20"/>
    <mergeCell ref="B21:L21"/>
    <mergeCell ref="I1:L1"/>
    <mergeCell ref="B2:E2"/>
    <mergeCell ref="B3:D3"/>
    <mergeCell ref="B4:E4"/>
    <mergeCell ref="B5:D5"/>
    <mergeCell ref="B27:K27"/>
    <mergeCell ref="B31:K31"/>
    <mergeCell ref="B22:L22"/>
    <mergeCell ref="B23:K23"/>
    <mergeCell ref="B7:D7"/>
    <mergeCell ref="B9:D10"/>
    <mergeCell ref="G10:L11"/>
    <mergeCell ref="E13:G13"/>
    <mergeCell ref="B14:I14"/>
    <mergeCell ref="B16:I16"/>
    <mergeCell ref="B84:E84"/>
    <mergeCell ref="F84:L84"/>
    <mergeCell ref="B78:E78"/>
    <mergeCell ref="F78:L78"/>
    <mergeCell ref="B36:K36"/>
    <mergeCell ref="B40:K40"/>
    <mergeCell ref="B79:E79"/>
    <mergeCell ref="F79:L79"/>
    <mergeCell ref="B81:L81"/>
    <mergeCell ref="B82:L82"/>
    <mergeCell ref="B83:L83"/>
    <mergeCell ref="B88:L88"/>
    <mergeCell ref="B89:L89"/>
    <mergeCell ref="B90:E90"/>
    <mergeCell ref="F90:L90"/>
    <mergeCell ref="B85:E85"/>
    <mergeCell ref="F85:L85"/>
    <mergeCell ref="B86:E86"/>
    <mergeCell ref="F86:L86"/>
    <mergeCell ref="B91:E91"/>
    <mergeCell ref="F91:L91"/>
    <mergeCell ref="B92:E92"/>
    <mergeCell ref="F92:L92"/>
    <mergeCell ref="B93:E93"/>
    <mergeCell ref="F93:L93"/>
    <mergeCell ref="B100:L100"/>
    <mergeCell ref="B101:L101"/>
    <mergeCell ref="I103:J103"/>
    <mergeCell ref="B104:J104"/>
    <mergeCell ref="B94:E94"/>
    <mergeCell ref="F94:L94"/>
    <mergeCell ref="B96:L96"/>
    <mergeCell ref="B97:L97"/>
    <mergeCell ref="B98:L98"/>
    <mergeCell ref="B99:L99"/>
  </mergeCells>
  <pageMargins left="0.31496062992125984" right="0.31496062992125984" top="0.35433070866141736" bottom="0.35433070866141736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324B2A-7152-4B10-97D6-DD163FE83EB0}">
  <dimension ref="B1:M102"/>
  <sheetViews>
    <sheetView topLeftCell="A10" workbookViewId="0">
      <selection activeCell="B86" sqref="B86:L86"/>
    </sheetView>
  </sheetViews>
  <sheetFormatPr defaultRowHeight="12.75" x14ac:dyDescent="0.2"/>
  <cols>
    <col min="1" max="1" width="0.140625" style="19" customWidth="1"/>
    <col min="2" max="2" width="4.85546875" style="19" customWidth="1"/>
    <col min="3" max="3" width="6.28515625" style="19" customWidth="1"/>
    <col min="4" max="4" width="9.85546875" style="19" customWidth="1"/>
    <col min="5" max="5" width="22.5703125" style="19" customWidth="1"/>
    <col min="6" max="6" width="6.140625" style="19" customWidth="1"/>
    <col min="7" max="7" width="8.5703125" style="19" customWidth="1"/>
    <col min="8" max="8" width="8.85546875" style="19" customWidth="1"/>
    <col min="9" max="9" width="9" style="19" customWidth="1"/>
    <col min="10" max="10" width="5.85546875" style="19" customWidth="1"/>
    <col min="11" max="11" width="7.28515625" style="19" customWidth="1"/>
    <col min="12" max="12" width="9" style="19" customWidth="1"/>
    <col min="13" max="16384" width="9.140625" style="19"/>
  </cols>
  <sheetData>
    <row r="1" spans="2:13" s="2" customFormat="1" ht="17.100000000000001" customHeight="1" x14ac:dyDescent="0.2">
      <c r="B1" s="20"/>
      <c r="C1" s="20"/>
      <c r="D1" s="20"/>
      <c r="E1" s="20"/>
      <c r="F1" s="20"/>
      <c r="G1" s="20"/>
      <c r="H1" s="20"/>
      <c r="I1" s="68" t="s">
        <v>126</v>
      </c>
      <c r="J1" s="68"/>
      <c r="K1" s="68"/>
      <c r="L1" s="68"/>
      <c r="M1" s="20"/>
    </row>
    <row r="2" spans="2:13" s="2" customFormat="1" ht="28.7" customHeight="1" x14ac:dyDescent="0.2">
      <c r="B2" s="40"/>
      <c r="C2" s="40"/>
      <c r="D2" s="40"/>
      <c r="E2" s="40"/>
      <c r="F2" s="20"/>
      <c r="G2" s="20"/>
      <c r="H2" s="20"/>
      <c r="I2" s="20"/>
      <c r="J2" s="20"/>
      <c r="K2" s="20"/>
      <c r="L2" s="20"/>
      <c r="M2" s="20"/>
    </row>
    <row r="3" spans="2:13" s="2" customFormat="1" ht="12" x14ac:dyDescent="0.2">
      <c r="B3" s="73"/>
      <c r="C3" s="73"/>
      <c r="D3" s="73"/>
      <c r="E3" s="20"/>
      <c r="F3" s="20"/>
      <c r="G3" s="20"/>
      <c r="H3" s="20"/>
      <c r="I3" s="20"/>
      <c r="J3" s="20"/>
      <c r="K3" s="20"/>
      <c r="L3" s="20"/>
      <c r="M3" s="20"/>
    </row>
    <row r="4" spans="2:13" s="2" customFormat="1" ht="17.25" customHeight="1" x14ac:dyDescent="0.2">
      <c r="B4" s="40"/>
      <c r="C4" s="40"/>
      <c r="D4" s="40"/>
      <c r="E4" s="40"/>
      <c r="F4" s="20"/>
      <c r="G4" s="20"/>
      <c r="H4" s="20"/>
      <c r="I4" s="20"/>
      <c r="J4" s="20"/>
      <c r="K4" s="20"/>
      <c r="L4" s="20"/>
      <c r="M4" s="20"/>
    </row>
    <row r="5" spans="2:13" s="2" customFormat="1" ht="6" customHeight="1" x14ac:dyDescent="0.2">
      <c r="B5" s="73"/>
      <c r="C5" s="73"/>
      <c r="D5" s="73"/>
      <c r="E5" s="20"/>
      <c r="F5" s="20"/>
      <c r="G5" s="20"/>
      <c r="H5" s="20"/>
      <c r="I5" s="20"/>
      <c r="J5" s="20"/>
      <c r="K5" s="20"/>
      <c r="L5" s="20"/>
      <c r="M5" s="20"/>
    </row>
    <row r="6" spans="2:13" s="2" customFormat="1" ht="18" customHeight="1" x14ac:dyDescent="0.2">
      <c r="B6" s="40"/>
      <c r="C6" s="40"/>
      <c r="D6" s="40"/>
      <c r="E6" s="40"/>
      <c r="F6" s="20"/>
      <c r="G6" s="20"/>
      <c r="H6" s="20"/>
      <c r="I6" s="20"/>
      <c r="J6" s="20"/>
      <c r="K6" s="20"/>
      <c r="L6" s="20"/>
      <c r="M6" s="20"/>
    </row>
    <row r="7" spans="2:13" s="2" customFormat="1" ht="5.25" customHeight="1" x14ac:dyDescent="0.2">
      <c r="B7" s="73"/>
      <c r="C7" s="73"/>
      <c r="D7" s="73"/>
      <c r="E7" s="20"/>
      <c r="F7" s="20"/>
      <c r="G7" s="20"/>
      <c r="H7" s="20"/>
      <c r="I7" s="20"/>
      <c r="J7" s="20"/>
      <c r="K7" s="20"/>
      <c r="L7" s="20"/>
      <c r="M7" s="20"/>
    </row>
    <row r="8" spans="2:13" s="2" customFormat="1" ht="6.95" customHeight="1" x14ac:dyDescent="0.2">
      <c r="B8" s="100" t="s">
        <v>127</v>
      </c>
      <c r="C8" s="100"/>
      <c r="D8" s="100"/>
      <c r="E8" s="20"/>
      <c r="F8" s="20"/>
      <c r="G8" s="20"/>
      <c r="H8" s="20"/>
      <c r="I8" s="20"/>
      <c r="J8" s="20"/>
      <c r="K8" s="20"/>
      <c r="L8" s="20"/>
      <c r="M8" s="20"/>
    </row>
    <row r="9" spans="2:13" s="2" customFormat="1" ht="12.2" customHeight="1" x14ac:dyDescent="0.2">
      <c r="B9" s="100"/>
      <c r="C9" s="100"/>
      <c r="D9" s="100"/>
      <c r="E9" s="20"/>
      <c r="F9" s="20"/>
      <c r="G9" s="58" t="s">
        <v>128</v>
      </c>
      <c r="H9" s="58"/>
      <c r="I9" s="58"/>
      <c r="J9" s="58"/>
      <c r="K9" s="58"/>
      <c r="L9" s="58"/>
      <c r="M9" s="20"/>
    </row>
    <row r="10" spans="2:13" s="2" customFormat="1" ht="7.9" customHeight="1" x14ac:dyDescent="0.2">
      <c r="B10" s="20"/>
      <c r="C10" s="20"/>
      <c r="D10" s="20"/>
      <c r="E10" s="20"/>
      <c r="F10" s="20"/>
      <c r="G10" s="58"/>
      <c r="H10" s="58"/>
      <c r="I10" s="58"/>
      <c r="J10" s="58"/>
      <c r="K10" s="58"/>
      <c r="L10" s="58"/>
      <c r="M10" s="20"/>
    </row>
    <row r="11" spans="2:13" s="2" customFormat="1" ht="24" customHeight="1" x14ac:dyDescent="0.2">
      <c r="B11" s="20"/>
      <c r="C11" s="20"/>
      <c r="D11" s="20"/>
      <c r="E11" s="74" t="s">
        <v>129</v>
      </c>
      <c r="F11" s="74"/>
      <c r="G11" s="74"/>
      <c r="H11" s="20"/>
      <c r="I11" s="20"/>
      <c r="J11" s="20"/>
      <c r="K11" s="20"/>
      <c r="L11" s="20"/>
      <c r="M11" s="20"/>
    </row>
    <row r="12" spans="2:13" s="2" customFormat="1" ht="20.85" customHeight="1" x14ac:dyDescent="0.2">
      <c r="B12" s="82" t="s">
        <v>130</v>
      </c>
      <c r="C12" s="82"/>
      <c r="D12" s="82"/>
      <c r="E12" s="82"/>
      <c r="F12" s="82"/>
      <c r="G12" s="82"/>
      <c r="H12" s="82"/>
      <c r="I12" s="82"/>
      <c r="J12" s="20"/>
      <c r="K12" s="20"/>
      <c r="L12" s="20"/>
      <c r="M12" s="20"/>
    </row>
    <row r="13" spans="2:13" s="2" customFormat="1" ht="20.25" customHeight="1" x14ac:dyDescent="0.2">
      <c r="B13" s="82" t="s">
        <v>131</v>
      </c>
      <c r="C13" s="82"/>
      <c r="D13" s="82"/>
      <c r="E13" s="82"/>
      <c r="F13" s="82"/>
      <c r="G13" s="82"/>
      <c r="H13" s="82"/>
      <c r="I13" s="82"/>
      <c r="J13" s="20"/>
      <c r="K13" s="20"/>
      <c r="L13" s="20"/>
      <c r="M13" s="20"/>
    </row>
    <row r="14" spans="2:13" s="2" customFormat="1" ht="20.85" customHeight="1" x14ac:dyDescent="0.2">
      <c r="B14" s="82" t="s">
        <v>189</v>
      </c>
      <c r="C14" s="82"/>
      <c r="D14" s="82"/>
      <c r="E14" s="82"/>
      <c r="F14" s="82"/>
      <c r="G14" s="82"/>
      <c r="H14" s="82"/>
      <c r="I14" s="82"/>
      <c r="J14" s="20"/>
      <c r="K14" s="20"/>
      <c r="L14" s="20"/>
      <c r="M14" s="20"/>
    </row>
    <row r="15" spans="2:13" s="2" customFormat="1" ht="20.85" customHeight="1" x14ac:dyDescent="0.2">
      <c r="B15" s="82" t="s">
        <v>133</v>
      </c>
      <c r="C15" s="82"/>
      <c r="D15" s="82"/>
      <c r="E15" s="82"/>
      <c r="F15" s="82"/>
      <c r="G15" s="82"/>
      <c r="H15" s="82"/>
      <c r="I15" s="82"/>
      <c r="J15" s="20"/>
      <c r="K15" s="20"/>
      <c r="L15" s="20"/>
      <c r="M15" s="20"/>
    </row>
    <row r="16" spans="2:13" s="2" customFormat="1" ht="31.5" customHeight="1" x14ac:dyDescent="0.2">
      <c r="B16" s="83" t="s">
        <v>198</v>
      </c>
      <c r="C16" s="83"/>
      <c r="D16" s="83"/>
      <c r="E16" s="83"/>
      <c r="F16" s="83"/>
      <c r="G16" s="83"/>
      <c r="H16" s="83"/>
      <c r="I16" s="83"/>
      <c r="J16" s="83"/>
      <c r="K16" s="83"/>
      <c r="L16" s="83"/>
      <c r="M16" s="20"/>
    </row>
    <row r="17" spans="2:13" s="2" customFormat="1" ht="31.5" customHeight="1" x14ac:dyDescent="0.2">
      <c r="B17" s="81" t="str">
        <f xml:space="preserve"> "1.  Za wykonanie przedmiotu zamówienia w tym Pakiecie oferujemy następujące wynagrodzenie brutto: " &amp; TEXT(F77,"#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17" s="56"/>
      <c r="D17" s="56"/>
      <c r="E17" s="56"/>
      <c r="F17" s="56"/>
      <c r="G17" s="56"/>
      <c r="H17" s="56"/>
      <c r="I17" s="56"/>
      <c r="J17" s="56"/>
      <c r="K17" s="56"/>
      <c r="L17" s="56"/>
      <c r="M17" s="20"/>
    </row>
    <row r="18" spans="2:13" s="2" customFormat="1" ht="18.2" customHeight="1" x14ac:dyDescent="0.2">
      <c r="B18" s="49" t="s">
        <v>134</v>
      </c>
      <c r="C18" s="49"/>
      <c r="D18" s="49"/>
      <c r="E18" s="49"/>
      <c r="F18" s="49"/>
      <c r="G18" s="49"/>
      <c r="H18" s="49"/>
      <c r="I18" s="49"/>
      <c r="J18" s="49"/>
      <c r="K18" s="49"/>
      <c r="L18" s="5"/>
    </row>
    <row r="19" spans="2:13" s="2" customFormat="1" ht="45.4" customHeight="1" x14ac:dyDescent="0.2">
      <c r="B19" s="6" t="s">
        <v>0</v>
      </c>
      <c r="C19" s="7" t="s">
        <v>1</v>
      </c>
      <c r="D19" s="6" t="s">
        <v>2</v>
      </c>
      <c r="E19" s="6" t="s">
        <v>3</v>
      </c>
      <c r="F19" s="6" t="s">
        <v>4</v>
      </c>
      <c r="G19" s="6" t="s">
        <v>5</v>
      </c>
      <c r="H19" s="6" t="s">
        <v>6</v>
      </c>
      <c r="I19" s="7" t="s">
        <v>7</v>
      </c>
      <c r="J19" s="6" t="s">
        <v>8</v>
      </c>
      <c r="K19" s="6" t="s">
        <v>9</v>
      </c>
      <c r="L19" s="7" t="s">
        <v>10</v>
      </c>
    </row>
    <row r="20" spans="2:13" s="2" customFormat="1" ht="19.7" customHeight="1" x14ac:dyDescent="0.2">
      <c r="B20" s="8">
        <v>1</v>
      </c>
      <c r="C20" s="9" t="s">
        <v>15</v>
      </c>
      <c r="D20" s="9" t="s">
        <v>16</v>
      </c>
      <c r="E20" s="10" t="s">
        <v>17</v>
      </c>
      <c r="F20" s="9" t="s">
        <v>14</v>
      </c>
      <c r="G20" s="11">
        <v>300</v>
      </c>
      <c r="H20" s="12">
        <v>0</v>
      </c>
      <c r="I20" s="13">
        <f>ROUND(G20* H20,2)</f>
        <v>0</v>
      </c>
      <c r="J20" s="8">
        <v>8</v>
      </c>
      <c r="K20" s="13">
        <f>ROUND(I20* J20/100,2)</f>
        <v>0</v>
      </c>
      <c r="L20" s="13">
        <f>ROUND(I20+ K20,2)</f>
        <v>0</v>
      </c>
    </row>
    <row r="21" spans="2:13" s="2" customFormat="1" ht="19.7" customHeight="1" x14ac:dyDescent="0.2">
      <c r="B21" s="8">
        <v>2</v>
      </c>
      <c r="C21" s="9" t="s">
        <v>11</v>
      </c>
      <c r="D21" s="9" t="s">
        <v>12</v>
      </c>
      <c r="E21" s="10" t="s">
        <v>13</v>
      </c>
      <c r="F21" s="9" t="s">
        <v>14</v>
      </c>
      <c r="G21" s="11">
        <v>2250</v>
      </c>
      <c r="H21" s="12">
        <v>0</v>
      </c>
      <c r="I21" s="13">
        <f>ROUND(G21* H21,2)</f>
        <v>0</v>
      </c>
      <c r="J21" s="8">
        <v>8</v>
      </c>
      <c r="K21" s="13">
        <f>ROUND(I21* J21/100,2)</f>
        <v>0</v>
      </c>
      <c r="L21" s="13">
        <f>ROUND(I21+ K21,2)</f>
        <v>0</v>
      </c>
    </row>
    <row r="22" spans="2:13" s="2" customFormat="1" ht="3.2" customHeight="1" x14ac:dyDescent="0.2"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</row>
    <row r="23" spans="2:13" s="2" customFormat="1" ht="18.2" customHeight="1" x14ac:dyDescent="0.2">
      <c r="B23" s="49" t="s">
        <v>135</v>
      </c>
      <c r="C23" s="49"/>
      <c r="D23" s="49"/>
      <c r="E23" s="49"/>
      <c r="F23" s="49"/>
      <c r="G23" s="49"/>
      <c r="H23" s="49"/>
      <c r="I23" s="49"/>
      <c r="J23" s="49"/>
      <c r="K23" s="49"/>
      <c r="L23" s="5"/>
    </row>
    <row r="24" spans="2:13" s="2" customFormat="1" ht="5.25" customHeight="1" x14ac:dyDescent="0.2"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</row>
    <row r="25" spans="2:13" s="2" customFormat="1" ht="45.4" customHeight="1" x14ac:dyDescent="0.2">
      <c r="B25" s="6" t="s">
        <v>0</v>
      </c>
      <c r="C25" s="7" t="s">
        <v>1</v>
      </c>
      <c r="D25" s="6" t="s">
        <v>2</v>
      </c>
      <c r="E25" s="6" t="s">
        <v>3</v>
      </c>
      <c r="F25" s="6" t="s">
        <v>4</v>
      </c>
      <c r="G25" s="6" t="s">
        <v>5</v>
      </c>
      <c r="H25" s="6" t="s">
        <v>6</v>
      </c>
      <c r="I25" s="7" t="s">
        <v>7</v>
      </c>
      <c r="J25" s="6" t="s">
        <v>8</v>
      </c>
      <c r="K25" s="6" t="s">
        <v>9</v>
      </c>
      <c r="L25" s="7" t="s">
        <v>10</v>
      </c>
    </row>
    <row r="26" spans="2:13" s="2" customFormat="1" ht="19.7" customHeight="1" x14ac:dyDescent="0.2">
      <c r="B26" s="8">
        <v>3</v>
      </c>
      <c r="C26" s="9" t="s">
        <v>15</v>
      </c>
      <c r="D26" s="9" t="s">
        <v>16</v>
      </c>
      <c r="E26" s="10" t="s">
        <v>17</v>
      </c>
      <c r="F26" s="9" t="s">
        <v>14</v>
      </c>
      <c r="G26" s="11">
        <v>320</v>
      </c>
      <c r="H26" s="12">
        <v>0</v>
      </c>
      <c r="I26" s="13">
        <f>ROUND(G26* H26,2)</f>
        <v>0</v>
      </c>
      <c r="J26" s="8">
        <v>8</v>
      </c>
      <c r="K26" s="13">
        <f>ROUND(I26* J26/100,2)</f>
        <v>0</v>
      </c>
      <c r="L26" s="13">
        <f>ROUND(I26+ K26,2)</f>
        <v>0</v>
      </c>
    </row>
    <row r="27" spans="2:13" s="2" customFormat="1" ht="19.7" customHeight="1" x14ac:dyDescent="0.2">
      <c r="B27" s="8">
        <v>4</v>
      </c>
      <c r="C27" s="9" t="s">
        <v>11</v>
      </c>
      <c r="D27" s="9" t="s">
        <v>12</v>
      </c>
      <c r="E27" s="10" t="s">
        <v>13</v>
      </c>
      <c r="F27" s="9" t="s">
        <v>14</v>
      </c>
      <c r="G27" s="11">
        <v>1630</v>
      </c>
      <c r="H27" s="12">
        <v>0</v>
      </c>
      <c r="I27" s="13">
        <f>ROUND(G27* H27,2)</f>
        <v>0</v>
      </c>
      <c r="J27" s="8">
        <v>8</v>
      </c>
      <c r="K27" s="13">
        <f>ROUND(I27* J27/100,2)</f>
        <v>0</v>
      </c>
      <c r="L27" s="13">
        <f>ROUND(I27+ K27,2)</f>
        <v>0</v>
      </c>
    </row>
    <row r="28" spans="2:13" s="2" customFormat="1" ht="3.2" customHeight="1" x14ac:dyDescent="0.2"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</row>
    <row r="29" spans="2:13" s="2" customFormat="1" ht="18.2" customHeight="1" x14ac:dyDescent="0.2">
      <c r="B29" s="49" t="s">
        <v>136</v>
      </c>
      <c r="C29" s="49"/>
      <c r="D29" s="49"/>
      <c r="E29" s="49"/>
      <c r="F29" s="49"/>
      <c r="G29" s="49"/>
      <c r="H29" s="49"/>
      <c r="I29" s="49"/>
      <c r="J29" s="49"/>
      <c r="K29" s="49"/>
      <c r="L29" s="5"/>
    </row>
    <row r="30" spans="2:13" s="2" customFormat="1" ht="5.25" customHeight="1" x14ac:dyDescent="0.2"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</row>
    <row r="31" spans="2:13" s="2" customFormat="1" ht="45.4" customHeight="1" x14ac:dyDescent="0.2">
      <c r="B31" s="6" t="s">
        <v>0</v>
      </c>
      <c r="C31" s="7" t="s">
        <v>1</v>
      </c>
      <c r="D31" s="6" t="s">
        <v>2</v>
      </c>
      <c r="E31" s="6" t="s">
        <v>3</v>
      </c>
      <c r="F31" s="6" t="s">
        <v>4</v>
      </c>
      <c r="G31" s="6" t="s">
        <v>5</v>
      </c>
      <c r="H31" s="6" t="s">
        <v>6</v>
      </c>
      <c r="I31" s="7" t="s">
        <v>7</v>
      </c>
      <c r="J31" s="6" t="s">
        <v>8</v>
      </c>
      <c r="K31" s="6" t="s">
        <v>9</v>
      </c>
      <c r="L31" s="7" t="s">
        <v>10</v>
      </c>
    </row>
    <row r="32" spans="2:13" s="2" customFormat="1" ht="19.7" customHeight="1" x14ac:dyDescent="0.2">
      <c r="B32" s="8">
        <v>5</v>
      </c>
      <c r="C32" s="9" t="s">
        <v>15</v>
      </c>
      <c r="D32" s="9" t="s">
        <v>16</v>
      </c>
      <c r="E32" s="10" t="s">
        <v>17</v>
      </c>
      <c r="F32" s="9" t="s">
        <v>14</v>
      </c>
      <c r="G32" s="11">
        <v>700</v>
      </c>
      <c r="H32" s="12">
        <v>0</v>
      </c>
      <c r="I32" s="13">
        <f>ROUND(G32* H32,2)</f>
        <v>0</v>
      </c>
      <c r="J32" s="8">
        <v>8</v>
      </c>
      <c r="K32" s="13">
        <f>ROUND(I32* J32/100,2)</f>
        <v>0</v>
      </c>
      <c r="L32" s="13">
        <f>ROUND(I32+ K32,2)</f>
        <v>0</v>
      </c>
    </row>
    <row r="33" spans="2:12" s="2" customFormat="1" ht="3.2" customHeight="1" x14ac:dyDescent="0.2"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</row>
    <row r="34" spans="2:12" s="2" customFormat="1" ht="18.2" customHeight="1" x14ac:dyDescent="0.2">
      <c r="B34" s="49" t="s">
        <v>137</v>
      </c>
      <c r="C34" s="49"/>
      <c r="D34" s="49"/>
      <c r="E34" s="49"/>
      <c r="F34" s="49"/>
      <c r="G34" s="49"/>
      <c r="H34" s="49"/>
      <c r="I34" s="49"/>
      <c r="J34" s="49"/>
      <c r="K34" s="49"/>
      <c r="L34" s="5"/>
    </row>
    <row r="35" spans="2:12" s="2" customFormat="1" ht="5.25" customHeight="1" x14ac:dyDescent="0.2"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</row>
    <row r="36" spans="2:12" s="2" customFormat="1" ht="45.4" customHeight="1" x14ac:dyDescent="0.2">
      <c r="B36" s="6" t="s">
        <v>0</v>
      </c>
      <c r="C36" s="7" t="s">
        <v>1</v>
      </c>
      <c r="D36" s="6" t="s">
        <v>2</v>
      </c>
      <c r="E36" s="6" t="s">
        <v>3</v>
      </c>
      <c r="F36" s="6" t="s">
        <v>4</v>
      </c>
      <c r="G36" s="6" t="s">
        <v>5</v>
      </c>
      <c r="H36" s="6" t="s">
        <v>6</v>
      </c>
      <c r="I36" s="7" t="s">
        <v>7</v>
      </c>
      <c r="J36" s="6" t="s">
        <v>8</v>
      </c>
      <c r="K36" s="6" t="s">
        <v>9</v>
      </c>
      <c r="L36" s="7" t="s">
        <v>10</v>
      </c>
    </row>
    <row r="37" spans="2:12" s="2" customFormat="1" ht="19.7" customHeight="1" x14ac:dyDescent="0.2">
      <c r="B37" s="8">
        <v>6</v>
      </c>
      <c r="C37" s="9" t="s">
        <v>15</v>
      </c>
      <c r="D37" s="9" t="s">
        <v>16</v>
      </c>
      <c r="E37" s="10" t="s">
        <v>17</v>
      </c>
      <c r="F37" s="9" t="s">
        <v>14</v>
      </c>
      <c r="G37" s="11">
        <v>200</v>
      </c>
      <c r="H37" s="12">
        <v>0</v>
      </c>
      <c r="I37" s="13">
        <f>ROUND(G37* H37,2)</f>
        <v>0</v>
      </c>
      <c r="J37" s="8">
        <v>8</v>
      </c>
      <c r="K37" s="13">
        <f>ROUND(I37* J37/100,2)</f>
        <v>0</v>
      </c>
      <c r="L37" s="13">
        <f>ROUND(I37+ K37,2)</f>
        <v>0</v>
      </c>
    </row>
    <row r="38" spans="2:12" s="2" customFormat="1" ht="19.7" customHeight="1" x14ac:dyDescent="0.2">
      <c r="B38" s="8">
        <v>7</v>
      </c>
      <c r="C38" s="9" t="s">
        <v>11</v>
      </c>
      <c r="D38" s="9" t="s">
        <v>12</v>
      </c>
      <c r="E38" s="10" t="s">
        <v>13</v>
      </c>
      <c r="F38" s="9" t="s">
        <v>14</v>
      </c>
      <c r="G38" s="11">
        <v>900</v>
      </c>
      <c r="H38" s="12">
        <v>0</v>
      </c>
      <c r="I38" s="13">
        <f>ROUND(G38* H38,2)</f>
        <v>0</v>
      </c>
      <c r="J38" s="8">
        <v>8</v>
      </c>
      <c r="K38" s="13">
        <f>ROUND(I38* J38/100,2)</f>
        <v>0</v>
      </c>
      <c r="L38" s="13">
        <f>ROUND(I38+ K38,2)</f>
        <v>0</v>
      </c>
    </row>
    <row r="39" spans="2:12" s="2" customFormat="1" ht="9" customHeight="1" x14ac:dyDescent="0.2"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</row>
    <row r="40" spans="2:12" s="2" customFormat="1" ht="45.4" customHeight="1" x14ac:dyDescent="0.2">
      <c r="B40" s="6" t="s">
        <v>0</v>
      </c>
      <c r="C40" s="7" t="s">
        <v>1</v>
      </c>
      <c r="D40" s="6" t="s">
        <v>2</v>
      </c>
      <c r="E40" s="6" t="s">
        <v>3</v>
      </c>
      <c r="F40" s="6" t="s">
        <v>4</v>
      </c>
      <c r="G40" s="6" t="s">
        <v>5</v>
      </c>
      <c r="H40" s="6" t="s">
        <v>6</v>
      </c>
      <c r="I40" s="7" t="s">
        <v>7</v>
      </c>
      <c r="J40" s="6" t="s">
        <v>8</v>
      </c>
      <c r="K40" s="6" t="s">
        <v>9</v>
      </c>
      <c r="L40" s="7" t="s">
        <v>10</v>
      </c>
    </row>
    <row r="41" spans="2:12" s="2" customFormat="1" ht="19.7" customHeight="1" x14ac:dyDescent="0.2">
      <c r="B41" s="8">
        <v>8</v>
      </c>
      <c r="C41" s="9" t="s">
        <v>18</v>
      </c>
      <c r="D41" s="9" t="s">
        <v>19</v>
      </c>
      <c r="E41" s="10" t="s">
        <v>20</v>
      </c>
      <c r="F41" s="9" t="s">
        <v>21</v>
      </c>
      <c r="G41" s="11">
        <v>500</v>
      </c>
      <c r="H41" s="12">
        <v>0</v>
      </c>
      <c r="I41" s="13">
        <f t="shared" ref="I41:I75" si="0">ROUND(G41* H41,2)</f>
        <v>0</v>
      </c>
      <c r="J41" s="8">
        <v>8</v>
      </c>
      <c r="K41" s="13">
        <f t="shared" ref="K41:K75" si="1">ROUND(I41* J41/100,2)</f>
        <v>0</v>
      </c>
      <c r="L41" s="13">
        <f t="shared" ref="L41:L75" si="2">ROUND(I41+ K41,2)</f>
        <v>0</v>
      </c>
    </row>
    <row r="42" spans="2:12" s="2" customFormat="1" ht="69.75" customHeight="1" x14ac:dyDescent="0.2">
      <c r="B42" s="8">
        <v>9</v>
      </c>
      <c r="C42" s="9" t="s">
        <v>25</v>
      </c>
      <c r="D42" s="9" t="s">
        <v>26</v>
      </c>
      <c r="E42" s="10" t="s">
        <v>27</v>
      </c>
      <c r="F42" s="9" t="s">
        <v>28</v>
      </c>
      <c r="G42" s="11">
        <v>2</v>
      </c>
      <c r="H42" s="12">
        <v>0</v>
      </c>
      <c r="I42" s="13">
        <f t="shared" si="0"/>
        <v>0</v>
      </c>
      <c r="J42" s="8">
        <v>8</v>
      </c>
      <c r="K42" s="13">
        <f t="shared" si="1"/>
        <v>0</v>
      </c>
      <c r="L42" s="13">
        <f t="shared" si="2"/>
        <v>0</v>
      </c>
    </row>
    <row r="43" spans="2:12" s="2" customFormat="1" ht="19.7" customHeight="1" x14ac:dyDescent="0.2">
      <c r="B43" s="8">
        <v>10</v>
      </c>
      <c r="C43" s="9" t="s">
        <v>29</v>
      </c>
      <c r="D43" s="9" t="s">
        <v>30</v>
      </c>
      <c r="E43" s="10" t="s">
        <v>31</v>
      </c>
      <c r="F43" s="9" t="s">
        <v>32</v>
      </c>
      <c r="G43" s="11">
        <v>15.02</v>
      </c>
      <c r="H43" s="12">
        <v>0</v>
      </c>
      <c r="I43" s="13">
        <f t="shared" si="0"/>
        <v>0</v>
      </c>
      <c r="J43" s="8">
        <v>8</v>
      </c>
      <c r="K43" s="13">
        <f t="shared" si="1"/>
        <v>0</v>
      </c>
      <c r="L43" s="13">
        <f t="shared" si="2"/>
        <v>0</v>
      </c>
    </row>
    <row r="44" spans="2:12" s="2" customFormat="1" ht="19.7" customHeight="1" x14ac:dyDescent="0.2">
      <c r="B44" s="8">
        <v>11</v>
      </c>
      <c r="C44" s="9" t="s">
        <v>151</v>
      </c>
      <c r="D44" s="9" t="s">
        <v>152</v>
      </c>
      <c r="E44" s="10" t="s">
        <v>153</v>
      </c>
      <c r="F44" s="9" t="s">
        <v>32</v>
      </c>
      <c r="G44" s="11">
        <v>1.8</v>
      </c>
      <c r="H44" s="12">
        <v>0</v>
      </c>
      <c r="I44" s="13">
        <f t="shared" si="0"/>
        <v>0</v>
      </c>
      <c r="J44" s="8">
        <v>8</v>
      </c>
      <c r="K44" s="13">
        <f t="shared" si="1"/>
        <v>0</v>
      </c>
      <c r="L44" s="13">
        <f t="shared" si="2"/>
        <v>0</v>
      </c>
    </row>
    <row r="45" spans="2:12" s="2" customFormat="1" ht="19.7" customHeight="1" x14ac:dyDescent="0.2">
      <c r="B45" s="8">
        <v>12</v>
      </c>
      <c r="C45" s="9" t="s">
        <v>33</v>
      </c>
      <c r="D45" s="9" t="s">
        <v>34</v>
      </c>
      <c r="E45" s="10" t="s">
        <v>35</v>
      </c>
      <c r="F45" s="9" t="s">
        <v>32</v>
      </c>
      <c r="G45" s="11">
        <v>1.19</v>
      </c>
      <c r="H45" s="12">
        <v>0</v>
      </c>
      <c r="I45" s="13">
        <f t="shared" si="0"/>
        <v>0</v>
      </c>
      <c r="J45" s="8">
        <v>8</v>
      </c>
      <c r="K45" s="13">
        <f t="shared" si="1"/>
        <v>0</v>
      </c>
      <c r="L45" s="13">
        <f t="shared" si="2"/>
        <v>0</v>
      </c>
    </row>
    <row r="46" spans="2:12" s="2" customFormat="1" ht="28.7" customHeight="1" x14ac:dyDescent="0.2">
      <c r="B46" s="8">
        <v>13</v>
      </c>
      <c r="C46" s="9" t="s">
        <v>36</v>
      </c>
      <c r="D46" s="9" t="s">
        <v>37</v>
      </c>
      <c r="E46" s="10" t="s">
        <v>38</v>
      </c>
      <c r="F46" s="9" t="s">
        <v>32</v>
      </c>
      <c r="G46" s="11">
        <v>1.2</v>
      </c>
      <c r="H46" s="12">
        <v>0</v>
      </c>
      <c r="I46" s="13">
        <f t="shared" si="0"/>
        <v>0</v>
      </c>
      <c r="J46" s="8">
        <v>8</v>
      </c>
      <c r="K46" s="13">
        <f t="shared" si="1"/>
        <v>0</v>
      </c>
      <c r="L46" s="13">
        <f t="shared" si="2"/>
        <v>0</v>
      </c>
    </row>
    <row r="47" spans="2:12" s="2" customFormat="1" ht="19.7" customHeight="1" x14ac:dyDescent="0.2">
      <c r="B47" s="8">
        <v>14</v>
      </c>
      <c r="C47" s="9" t="s">
        <v>154</v>
      </c>
      <c r="D47" s="9" t="s">
        <v>155</v>
      </c>
      <c r="E47" s="10" t="s">
        <v>156</v>
      </c>
      <c r="F47" s="9" t="s">
        <v>32</v>
      </c>
      <c r="G47" s="11">
        <v>13.83</v>
      </c>
      <c r="H47" s="12">
        <v>0</v>
      </c>
      <c r="I47" s="13">
        <f t="shared" si="0"/>
        <v>0</v>
      </c>
      <c r="J47" s="8">
        <v>8</v>
      </c>
      <c r="K47" s="13">
        <f t="shared" si="1"/>
        <v>0</v>
      </c>
      <c r="L47" s="13">
        <f t="shared" si="2"/>
        <v>0</v>
      </c>
    </row>
    <row r="48" spans="2:12" s="2" customFormat="1" ht="28.7" customHeight="1" x14ac:dyDescent="0.2">
      <c r="B48" s="8">
        <v>15</v>
      </c>
      <c r="C48" s="9" t="s">
        <v>168</v>
      </c>
      <c r="D48" s="9" t="s">
        <v>169</v>
      </c>
      <c r="E48" s="10" t="s">
        <v>170</v>
      </c>
      <c r="F48" s="9" t="s">
        <v>32</v>
      </c>
      <c r="G48" s="11">
        <v>0.6</v>
      </c>
      <c r="H48" s="12">
        <v>0</v>
      </c>
      <c r="I48" s="13">
        <f t="shared" si="0"/>
        <v>0</v>
      </c>
      <c r="J48" s="8">
        <v>8</v>
      </c>
      <c r="K48" s="13">
        <f t="shared" si="1"/>
        <v>0</v>
      </c>
      <c r="L48" s="13">
        <f t="shared" si="2"/>
        <v>0</v>
      </c>
    </row>
    <row r="49" spans="2:12" s="2" customFormat="1" ht="19.7" customHeight="1" x14ac:dyDescent="0.2">
      <c r="B49" s="8">
        <v>16</v>
      </c>
      <c r="C49" s="9" t="s">
        <v>39</v>
      </c>
      <c r="D49" s="9" t="s">
        <v>40</v>
      </c>
      <c r="E49" s="10" t="s">
        <v>41</v>
      </c>
      <c r="F49" s="9" t="s">
        <v>32</v>
      </c>
      <c r="G49" s="11">
        <v>16.82</v>
      </c>
      <c r="H49" s="12">
        <v>0</v>
      </c>
      <c r="I49" s="13">
        <f t="shared" si="0"/>
        <v>0</v>
      </c>
      <c r="J49" s="8">
        <v>23</v>
      </c>
      <c r="K49" s="13">
        <f t="shared" si="1"/>
        <v>0</v>
      </c>
      <c r="L49" s="13">
        <f t="shared" si="2"/>
        <v>0</v>
      </c>
    </row>
    <row r="50" spans="2:12" s="2" customFormat="1" ht="28.7" customHeight="1" x14ac:dyDescent="0.2">
      <c r="B50" s="8">
        <v>17</v>
      </c>
      <c r="C50" s="9" t="s">
        <v>42</v>
      </c>
      <c r="D50" s="9" t="s">
        <v>43</v>
      </c>
      <c r="E50" s="10" t="s">
        <v>44</v>
      </c>
      <c r="F50" s="9" t="s">
        <v>28</v>
      </c>
      <c r="G50" s="11">
        <v>10.9</v>
      </c>
      <c r="H50" s="12">
        <v>0</v>
      </c>
      <c r="I50" s="13">
        <f t="shared" si="0"/>
        <v>0</v>
      </c>
      <c r="J50" s="8">
        <v>8</v>
      </c>
      <c r="K50" s="13">
        <f t="shared" si="1"/>
        <v>0</v>
      </c>
      <c r="L50" s="13">
        <f t="shared" si="2"/>
        <v>0</v>
      </c>
    </row>
    <row r="51" spans="2:12" s="2" customFormat="1" ht="28.7" customHeight="1" x14ac:dyDescent="0.2">
      <c r="B51" s="8">
        <v>18</v>
      </c>
      <c r="C51" s="9" t="s">
        <v>45</v>
      </c>
      <c r="D51" s="9" t="s">
        <v>46</v>
      </c>
      <c r="E51" s="10" t="s">
        <v>47</v>
      </c>
      <c r="F51" s="9" t="s">
        <v>28</v>
      </c>
      <c r="G51" s="11">
        <v>18.600000000000001</v>
      </c>
      <c r="H51" s="12">
        <v>0</v>
      </c>
      <c r="I51" s="13">
        <f t="shared" si="0"/>
        <v>0</v>
      </c>
      <c r="J51" s="8">
        <v>8</v>
      </c>
      <c r="K51" s="13">
        <f t="shared" si="1"/>
        <v>0</v>
      </c>
      <c r="L51" s="13">
        <f t="shared" si="2"/>
        <v>0</v>
      </c>
    </row>
    <row r="52" spans="2:12" s="2" customFormat="1" ht="19.7" customHeight="1" x14ac:dyDescent="0.2">
      <c r="B52" s="8">
        <v>19</v>
      </c>
      <c r="C52" s="9" t="s">
        <v>51</v>
      </c>
      <c r="D52" s="9" t="s">
        <v>52</v>
      </c>
      <c r="E52" s="10" t="s">
        <v>53</v>
      </c>
      <c r="F52" s="9" t="s">
        <v>28</v>
      </c>
      <c r="G52" s="11">
        <v>13.79</v>
      </c>
      <c r="H52" s="12">
        <v>0</v>
      </c>
      <c r="I52" s="13">
        <f t="shared" si="0"/>
        <v>0</v>
      </c>
      <c r="J52" s="8">
        <v>8</v>
      </c>
      <c r="K52" s="13">
        <f t="shared" si="1"/>
        <v>0</v>
      </c>
      <c r="L52" s="13">
        <f t="shared" si="2"/>
        <v>0</v>
      </c>
    </row>
    <row r="53" spans="2:12" s="2" customFormat="1" ht="19.7" customHeight="1" x14ac:dyDescent="0.2">
      <c r="B53" s="8">
        <v>20</v>
      </c>
      <c r="C53" s="9" t="s">
        <v>54</v>
      </c>
      <c r="D53" s="9" t="s">
        <v>55</v>
      </c>
      <c r="E53" s="10" t="s">
        <v>56</v>
      </c>
      <c r="F53" s="9" t="s">
        <v>28</v>
      </c>
      <c r="G53" s="11">
        <v>19.43</v>
      </c>
      <c r="H53" s="12">
        <v>0</v>
      </c>
      <c r="I53" s="13">
        <f t="shared" si="0"/>
        <v>0</v>
      </c>
      <c r="J53" s="8">
        <v>8</v>
      </c>
      <c r="K53" s="13">
        <f t="shared" si="1"/>
        <v>0</v>
      </c>
      <c r="L53" s="13">
        <f t="shared" si="2"/>
        <v>0</v>
      </c>
    </row>
    <row r="54" spans="2:12" s="2" customFormat="1" ht="28.7" customHeight="1" x14ac:dyDescent="0.2">
      <c r="B54" s="8">
        <v>21</v>
      </c>
      <c r="C54" s="9" t="s">
        <v>57</v>
      </c>
      <c r="D54" s="9" t="s">
        <v>58</v>
      </c>
      <c r="E54" s="10" t="s">
        <v>59</v>
      </c>
      <c r="F54" s="9" t="s">
        <v>28</v>
      </c>
      <c r="G54" s="11">
        <v>14.77</v>
      </c>
      <c r="H54" s="12">
        <v>0</v>
      </c>
      <c r="I54" s="13">
        <f t="shared" si="0"/>
        <v>0</v>
      </c>
      <c r="J54" s="8">
        <v>8</v>
      </c>
      <c r="K54" s="13">
        <f t="shared" si="1"/>
        <v>0</v>
      </c>
      <c r="L54" s="13">
        <f t="shared" si="2"/>
        <v>0</v>
      </c>
    </row>
    <row r="55" spans="2:12" s="2" customFormat="1" ht="19.7" customHeight="1" x14ac:dyDescent="0.2">
      <c r="B55" s="8">
        <v>22</v>
      </c>
      <c r="C55" s="9" t="s">
        <v>171</v>
      </c>
      <c r="D55" s="9" t="s">
        <v>172</v>
      </c>
      <c r="E55" s="10" t="s">
        <v>173</v>
      </c>
      <c r="F55" s="9" t="s">
        <v>32</v>
      </c>
      <c r="G55" s="11">
        <v>0.9</v>
      </c>
      <c r="H55" s="12">
        <v>0</v>
      </c>
      <c r="I55" s="13">
        <f t="shared" si="0"/>
        <v>0</v>
      </c>
      <c r="J55" s="8">
        <v>8</v>
      </c>
      <c r="K55" s="13">
        <f t="shared" si="1"/>
        <v>0</v>
      </c>
      <c r="L55" s="13">
        <f t="shared" si="2"/>
        <v>0</v>
      </c>
    </row>
    <row r="56" spans="2:12" s="2" customFormat="1" ht="19.7" customHeight="1" x14ac:dyDescent="0.2">
      <c r="B56" s="8">
        <v>23</v>
      </c>
      <c r="C56" s="9" t="s">
        <v>63</v>
      </c>
      <c r="D56" s="9" t="s">
        <v>64</v>
      </c>
      <c r="E56" s="10" t="s">
        <v>65</v>
      </c>
      <c r="F56" s="9" t="s">
        <v>66</v>
      </c>
      <c r="G56" s="11">
        <v>24</v>
      </c>
      <c r="H56" s="12">
        <v>0</v>
      </c>
      <c r="I56" s="13">
        <f t="shared" si="0"/>
        <v>0</v>
      </c>
      <c r="J56" s="8">
        <v>8</v>
      </c>
      <c r="K56" s="13">
        <f t="shared" si="1"/>
        <v>0</v>
      </c>
      <c r="L56" s="13">
        <f t="shared" si="2"/>
        <v>0</v>
      </c>
    </row>
    <row r="57" spans="2:12" s="2" customFormat="1" ht="19.7" customHeight="1" x14ac:dyDescent="0.2">
      <c r="B57" s="8">
        <v>24</v>
      </c>
      <c r="C57" s="9" t="s">
        <v>67</v>
      </c>
      <c r="D57" s="9" t="s">
        <v>68</v>
      </c>
      <c r="E57" s="10" t="s">
        <v>69</v>
      </c>
      <c r="F57" s="9" t="s">
        <v>14</v>
      </c>
      <c r="G57" s="11">
        <v>16</v>
      </c>
      <c r="H57" s="12">
        <v>0</v>
      </c>
      <c r="I57" s="13">
        <f t="shared" si="0"/>
        <v>0</v>
      </c>
      <c r="J57" s="8">
        <v>8</v>
      </c>
      <c r="K57" s="13">
        <f t="shared" si="1"/>
        <v>0</v>
      </c>
      <c r="L57" s="13">
        <f t="shared" si="2"/>
        <v>0</v>
      </c>
    </row>
    <row r="58" spans="2:12" s="2" customFormat="1" ht="28.7" customHeight="1" x14ac:dyDescent="0.2">
      <c r="B58" s="8">
        <v>25</v>
      </c>
      <c r="C58" s="9" t="s">
        <v>70</v>
      </c>
      <c r="D58" s="9" t="s">
        <v>71</v>
      </c>
      <c r="E58" s="10" t="s">
        <v>72</v>
      </c>
      <c r="F58" s="9" t="s">
        <v>66</v>
      </c>
      <c r="G58" s="11">
        <v>80</v>
      </c>
      <c r="H58" s="12">
        <v>0</v>
      </c>
      <c r="I58" s="13">
        <f t="shared" si="0"/>
        <v>0</v>
      </c>
      <c r="J58" s="8">
        <v>8</v>
      </c>
      <c r="K58" s="13">
        <f t="shared" si="1"/>
        <v>0</v>
      </c>
      <c r="L58" s="13">
        <f t="shared" si="2"/>
        <v>0</v>
      </c>
    </row>
    <row r="59" spans="2:12" s="2" customFormat="1" ht="19.7" customHeight="1" x14ac:dyDescent="0.2">
      <c r="B59" s="8">
        <v>26</v>
      </c>
      <c r="C59" s="9" t="s">
        <v>73</v>
      </c>
      <c r="D59" s="9" t="s">
        <v>74</v>
      </c>
      <c r="E59" s="10" t="s">
        <v>75</v>
      </c>
      <c r="F59" s="9" t="s">
        <v>66</v>
      </c>
      <c r="G59" s="11">
        <v>250</v>
      </c>
      <c r="H59" s="12">
        <v>0</v>
      </c>
      <c r="I59" s="13">
        <f t="shared" si="0"/>
        <v>0</v>
      </c>
      <c r="J59" s="8">
        <v>8</v>
      </c>
      <c r="K59" s="13">
        <f t="shared" si="1"/>
        <v>0</v>
      </c>
      <c r="L59" s="13">
        <f t="shared" si="2"/>
        <v>0</v>
      </c>
    </row>
    <row r="60" spans="2:12" s="2" customFormat="1" ht="19.7" customHeight="1" x14ac:dyDescent="0.2">
      <c r="B60" s="8">
        <v>27</v>
      </c>
      <c r="C60" s="9" t="s">
        <v>180</v>
      </c>
      <c r="D60" s="9" t="s">
        <v>181</v>
      </c>
      <c r="E60" s="10" t="s">
        <v>182</v>
      </c>
      <c r="F60" s="9" t="s">
        <v>79</v>
      </c>
      <c r="G60" s="11">
        <v>5.85</v>
      </c>
      <c r="H60" s="12">
        <v>0</v>
      </c>
      <c r="I60" s="13">
        <f t="shared" si="0"/>
        <v>0</v>
      </c>
      <c r="J60" s="8">
        <v>23</v>
      </c>
      <c r="K60" s="13">
        <f t="shared" si="1"/>
        <v>0</v>
      </c>
      <c r="L60" s="13">
        <f t="shared" si="2"/>
        <v>0</v>
      </c>
    </row>
    <row r="61" spans="2:12" s="2" customFormat="1" ht="19.7" customHeight="1" x14ac:dyDescent="0.2">
      <c r="B61" s="8">
        <v>28</v>
      </c>
      <c r="C61" s="9" t="s">
        <v>80</v>
      </c>
      <c r="D61" s="9" t="s">
        <v>81</v>
      </c>
      <c r="E61" s="10" t="s">
        <v>82</v>
      </c>
      <c r="F61" s="9" t="s">
        <v>66</v>
      </c>
      <c r="G61" s="11">
        <v>292</v>
      </c>
      <c r="H61" s="12">
        <v>0</v>
      </c>
      <c r="I61" s="13">
        <f t="shared" si="0"/>
        <v>0</v>
      </c>
      <c r="J61" s="8">
        <v>23</v>
      </c>
      <c r="K61" s="13">
        <f t="shared" si="1"/>
        <v>0</v>
      </c>
      <c r="L61" s="13">
        <f t="shared" si="2"/>
        <v>0</v>
      </c>
    </row>
    <row r="62" spans="2:12" s="2" customFormat="1" ht="19.7" customHeight="1" x14ac:dyDescent="0.2">
      <c r="B62" s="8">
        <v>29</v>
      </c>
      <c r="C62" s="9" t="s">
        <v>83</v>
      </c>
      <c r="D62" s="9" t="s">
        <v>84</v>
      </c>
      <c r="E62" s="10" t="s">
        <v>85</v>
      </c>
      <c r="F62" s="9" t="s">
        <v>79</v>
      </c>
      <c r="G62" s="11">
        <v>22.83</v>
      </c>
      <c r="H62" s="12">
        <v>0</v>
      </c>
      <c r="I62" s="13">
        <f t="shared" si="0"/>
        <v>0</v>
      </c>
      <c r="J62" s="8">
        <v>23</v>
      </c>
      <c r="K62" s="13">
        <f t="shared" si="1"/>
        <v>0</v>
      </c>
      <c r="L62" s="13">
        <f t="shared" si="2"/>
        <v>0</v>
      </c>
    </row>
    <row r="63" spans="2:12" s="2" customFormat="1" ht="19.7" customHeight="1" x14ac:dyDescent="0.2">
      <c r="B63" s="8">
        <v>30</v>
      </c>
      <c r="C63" s="9" t="s">
        <v>86</v>
      </c>
      <c r="D63" s="9" t="s">
        <v>87</v>
      </c>
      <c r="E63" s="10" t="s">
        <v>88</v>
      </c>
      <c r="F63" s="9" t="s">
        <v>89</v>
      </c>
      <c r="G63" s="11">
        <v>300</v>
      </c>
      <c r="H63" s="12">
        <v>0</v>
      </c>
      <c r="I63" s="13">
        <f t="shared" si="0"/>
        <v>0</v>
      </c>
      <c r="J63" s="8">
        <v>23</v>
      </c>
      <c r="K63" s="13">
        <f t="shared" si="1"/>
        <v>0</v>
      </c>
      <c r="L63" s="13">
        <f t="shared" si="2"/>
        <v>0</v>
      </c>
    </row>
    <row r="64" spans="2:12" s="2" customFormat="1" ht="19.7" customHeight="1" x14ac:dyDescent="0.2">
      <c r="B64" s="8">
        <v>31</v>
      </c>
      <c r="C64" s="9" t="s">
        <v>90</v>
      </c>
      <c r="D64" s="9" t="s">
        <v>91</v>
      </c>
      <c r="E64" s="10" t="s">
        <v>92</v>
      </c>
      <c r="F64" s="9" t="s">
        <v>93</v>
      </c>
      <c r="G64" s="11">
        <v>600</v>
      </c>
      <c r="H64" s="12">
        <v>0</v>
      </c>
      <c r="I64" s="13">
        <f t="shared" si="0"/>
        <v>0</v>
      </c>
      <c r="J64" s="8">
        <v>8</v>
      </c>
      <c r="K64" s="13">
        <f t="shared" si="1"/>
        <v>0</v>
      </c>
      <c r="L64" s="13">
        <f t="shared" si="2"/>
        <v>0</v>
      </c>
    </row>
    <row r="65" spans="2:12" s="2" customFormat="1" ht="28.7" customHeight="1" x14ac:dyDescent="0.2">
      <c r="B65" s="8">
        <v>32</v>
      </c>
      <c r="C65" s="9" t="s">
        <v>94</v>
      </c>
      <c r="D65" s="9" t="s">
        <v>95</v>
      </c>
      <c r="E65" s="10" t="s">
        <v>96</v>
      </c>
      <c r="F65" s="9" t="s">
        <v>93</v>
      </c>
      <c r="G65" s="11">
        <v>1600</v>
      </c>
      <c r="H65" s="12">
        <v>0</v>
      </c>
      <c r="I65" s="13">
        <f t="shared" si="0"/>
        <v>0</v>
      </c>
      <c r="J65" s="8">
        <v>8</v>
      </c>
      <c r="K65" s="13">
        <f t="shared" si="1"/>
        <v>0</v>
      </c>
      <c r="L65" s="13">
        <f t="shared" si="2"/>
        <v>0</v>
      </c>
    </row>
    <row r="66" spans="2:12" s="2" customFormat="1" ht="28.7" customHeight="1" x14ac:dyDescent="0.2">
      <c r="B66" s="8">
        <v>33</v>
      </c>
      <c r="C66" s="9" t="s">
        <v>97</v>
      </c>
      <c r="D66" s="9" t="s">
        <v>98</v>
      </c>
      <c r="E66" s="10" t="s">
        <v>99</v>
      </c>
      <c r="F66" s="9" t="s">
        <v>14</v>
      </c>
      <c r="G66" s="11">
        <v>25</v>
      </c>
      <c r="H66" s="12">
        <v>0</v>
      </c>
      <c r="I66" s="13">
        <f t="shared" si="0"/>
        <v>0</v>
      </c>
      <c r="J66" s="8">
        <v>8</v>
      </c>
      <c r="K66" s="13">
        <f t="shared" si="1"/>
        <v>0</v>
      </c>
      <c r="L66" s="13">
        <f t="shared" si="2"/>
        <v>0</v>
      </c>
    </row>
    <row r="67" spans="2:12" s="2" customFormat="1" ht="28.7" customHeight="1" x14ac:dyDescent="0.2">
      <c r="B67" s="8">
        <v>34</v>
      </c>
      <c r="C67" s="9" t="s">
        <v>157</v>
      </c>
      <c r="D67" s="9" t="s">
        <v>158</v>
      </c>
      <c r="E67" s="10" t="s">
        <v>159</v>
      </c>
      <c r="F67" s="9" t="s">
        <v>66</v>
      </c>
      <c r="G67" s="11">
        <v>10</v>
      </c>
      <c r="H67" s="12">
        <v>0</v>
      </c>
      <c r="I67" s="13">
        <f t="shared" si="0"/>
        <v>0</v>
      </c>
      <c r="J67" s="8">
        <v>8</v>
      </c>
      <c r="K67" s="13">
        <f t="shared" si="1"/>
        <v>0</v>
      </c>
      <c r="L67" s="13">
        <f t="shared" si="2"/>
        <v>0</v>
      </c>
    </row>
    <row r="68" spans="2:12" s="2" customFormat="1" ht="19.7" customHeight="1" x14ac:dyDescent="0.2">
      <c r="B68" s="8">
        <v>35</v>
      </c>
      <c r="C68" s="9" t="s">
        <v>100</v>
      </c>
      <c r="D68" s="9" t="s">
        <v>101</v>
      </c>
      <c r="E68" s="10" t="s">
        <v>102</v>
      </c>
      <c r="F68" s="9" t="s">
        <v>66</v>
      </c>
      <c r="G68" s="11">
        <v>29</v>
      </c>
      <c r="H68" s="12">
        <v>0</v>
      </c>
      <c r="I68" s="13">
        <f t="shared" si="0"/>
        <v>0</v>
      </c>
      <c r="J68" s="8">
        <v>8</v>
      </c>
      <c r="K68" s="13">
        <f t="shared" si="1"/>
        <v>0</v>
      </c>
      <c r="L68" s="13">
        <f t="shared" si="2"/>
        <v>0</v>
      </c>
    </row>
    <row r="69" spans="2:12" s="2" customFormat="1" ht="28.7" customHeight="1" x14ac:dyDescent="0.2">
      <c r="B69" s="8">
        <v>36</v>
      </c>
      <c r="C69" s="9" t="s">
        <v>103</v>
      </c>
      <c r="D69" s="9" t="s">
        <v>104</v>
      </c>
      <c r="E69" s="10" t="s">
        <v>105</v>
      </c>
      <c r="F69" s="9" t="s">
        <v>66</v>
      </c>
      <c r="G69" s="11">
        <v>500</v>
      </c>
      <c r="H69" s="12">
        <v>0</v>
      </c>
      <c r="I69" s="13">
        <f t="shared" si="0"/>
        <v>0</v>
      </c>
      <c r="J69" s="8">
        <v>8</v>
      </c>
      <c r="K69" s="13">
        <f t="shared" si="1"/>
        <v>0</v>
      </c>
      <c r="L69" s="13">
        <f t="shared" si="2"/>
        <v>0</v>
      </c>
    </row>
    <row r="70" spans="2:12" s="2" customFormat="1" ht="19.7" customHeight="1" x14ac:dyDescent="0.2">
      <c r="B70" s="8">
        <v>37</v>
      </c>
      <c r="C70" s="9" t="s">
        <v>106</v>
      </c>
      <c r="D70" s="9" t="s">
        <v>107</v>
      </c>
      <c r="E70" s="10" t="s">
        <v>108</v>
      </c>
      <c r="F70" s="9" t="s">
        <v>28</v>
      </c>
      <c r="G70" s="11">
        <v>0.3</v>
      </c>
      <c r="H70" s="12">
        <v>0</v>
      </c>
      <c r="I70" s="13">
        <f t="shared" si="0"/>
        <v>0</v>
      </c>
      <c r="J70" s="8">
        <v>8</v>
      </c>
      <c r="K70" s="13">
        <f t="shared" si="1"/>
        <v>0</v>
      </c>
      <c r="L70" s="13">
        <f t="shared" si="2"/>
        <v>0</v>
      </c>
    </row>
    <row r="71" spans="2:12" s="2" customFormat="1" ht="28.7" customHeight="1" x14ac:dyDescent="0.2">
      <c r="B71" s="8">
        <v>38</v>
      </c>
      <c r="C71" s="9" t="s">
        <v>109</v>
      </c>
      <c r="D71" s="9" t="s">
        <v>110</v>
      </c>
      <c r="E71" s="10" t="s">
        <v>111</v>
      </c>
      <c r="F71" s="9" t="s">
        <v>89</v>
      </c>
      <c r="G71" s="11">
        <v>10</v>
      </c>
      <c r="H71" s="12">
        <v>0</v>
      </c>
      <c r="I71" s="13">
        <f t="shared" si="0"/>
        <v>0</v>
      </c>
      <c r="J71" s="8">
        <v>8</v>
      </c>
      <c r="K71" s="13">
        <f t="shared" si="1"/>
        <v>0</v>
      </c>
      <c r="L71" s="13">
        <f t="shared" si="2"/>
        <v>0</v>
      </c>
    </row>
    <row r="72" spans="2:12" s="2" customFormat="1" ht="19.7" customHeight="1" x14ac:dyDescent="0.2">
      <c r="B72" s="8">
        <v>39</v>
      </c>
      <c r="C72" s="9" t="s">
        <v>112</v>
      </c>
      <c r="D72" s="9" t="s">
        <v>113</v>
      </c>
      <c r="E72" s="10" t="s">
        <v>114</v>
      </c>
      <c r="F72" s="9" t="s">
        <v>89</v>
      </c>
      <c r="G72" s="11">
        <v>390</v>
      </c>
      <c r="H72" s="12">
        <v>0</v>
      </c>
      <c r="I72" s="13">
        <f t="shared" si="0"/>
        <v>0</v>
      </c>
      <c r="J72" s="8">
        <v>8</v>
      </c>
      <c r="K72" s="13">
        <f t="shared" si="1"/>
        <v>0</v>
      </c>
      <c r="L72" s="13">
        <f t="shared" si="2"/>
        <v>0</v>
      </c>
    </row>
    <row r="73" spans="2:12" s="2" customFormat="1" ht="19.7" customHeight="1" x14ac:dyDescent="0.2">
      <c r="B73" s="8">
        <v>40</v>
      </c>
      <c r="C73" s="27" t="s">
        <v>174</v>
      </c>
      <c r="D73" s="9" t="s">
        <v>175</v>
      </c>
      <c r="E73" s="10" t="s">
        <v>176</v>
      </c>
      <c r="F73" s="9" t="s">
        <v>89</v>
      </c>
      <c r="G73" s="11">
        <v>6</v>
      </c>
      <c r="H73" s="12">
        <v>0</v>
      </c>
      <c r="I73" s="13">
        <v>0</v>
      </c>
      <c r="J73" s="8">
        <v>8</v>
      </c>
      <c r="K73" s="13">
        <v>0</v>
      </c>
      <c r="L73" s="13">
        <v>0</v>
      </c>
    </row>
    <row r="74" spans="2:12" s="2" customFormat="1" ht="19.7" customHeight="1" x14ac:dyDescent="0.2">
      <c r="B74" s="8">
        <v>41</v>
      </c>
      <c r="C74" s="9" t="s">
        <v>115</v>
      </c>
      <c r="D74" s="9" t="s">
        <v>116</v>
      </c>
      <c r="E74" s="10" t="s">
        <v>117</v>
      </c>
      <c r="F74" s="9" t="s">
        <v>89</v>
      </c>
      <c r="G74" s="11">
        <v>103</v>
      </c>
      <c r="H74" s="12">
        <v>0</v>
      </c>
      <c r="I74" s="13">
        <f t="shared" si="0"/>
        <v>0</v>
      </c>
      <c r="J74" s="8">
        <v>8</v>
      </c>
      <c r="K74" s="13">
        <f t="shared" si="1"/>
        <v>0</v>
      </c>
      <c r="L74" s="13">
        <f t="shared" si="2"/>
        <v>0</v>
      </c>
    </row>
    <row r="75" spans="2:12" s="2" customFormat="1" ht="19.7" customHeight="1" x14ac:dyDescent="0.2">
      <c r="B75" s="8">
        <v>42</v>
      </c>
      <c r="C75" s="9" t="s">
        <v>118</v>
      </c>
      <c r="D75" s="9" t="s">
        <v>119</v>
      </c>
      <c r="E75" s="10" t="s">
        <v>117</v>
      </c>
      <c r="F75" s="9" t="s">
        <v>89</v>
      </c>
      <c r="G75" s="11">
        <v>89.5</v>
      </c>
      <c r="H75" s="12">
        <v>0</v>
      </c>
      <c r="I75" s="13">
        <f t="shared" si="0"/>
        <v>0</v>
      </c>
      <c r="J75" s="8">
        <v>23</v>
      </c>
      <c r="K75" s="13">
        <f t="shared" si="1"/>
        <v>0</v>
      </c>
      <c r="L75" s="13">
        <f t="shared" si="2"/>
        <v>0</v>
      </c>
    </row>
    <row r="76" spans="2:12" s="2" customFormat="1" ht="21.4" customHeight="1" x14ac:dyDescent="0.2">
      <c r="B76" s="44" t="s">
        <v>120</v>
      </c>
      <c r="C76" s="44"/>
      <c r="D76" s="44"/>
      <c r="E76" s="44"/>
      <c r="F76" s="45">
        <f>ROUND(I20+I21+I26+I27+I32+I37+I38+I41+I42+I43+I44+I45+I46+I47+I48+I49+I50+I51+I52+I53+I54+I55+I56+I57+I58+I59+I60+I61+I62+I63+I64+I65+I66+I67+I68+I69+I70+I71+I72+I74+I75,2)</f>
        <v>0</v>
      </c>
      <c r="G76" s="46"/>
      <c r="H76" s="46"/>
      <c r="I76" s="46"/>
      <c r="J76" s="46"/>
      <c r="K76" s="46"/>
      <c r="L76" s="46"/>
    </row>
    <row r="77" spans="2:12" s="2" customFormat="1" ht="21.4" customHeight="1" x14ac:dyDescent="0.2">
      <c r="B77" s="44" t="s">
        <v>121</v>
      </c>
      <c r="C77" s="44"/>
      <c r="D77" s="44"/>
      <c r="E77" s="44"/>
      <c r="F77" s="47">
        <f>ROUND(L20+L21+L26+L27+L32+L37+L38+L41+L42+L43+L44+L45+L46+L47+L48+L49+L50+L51+L52+L53+L54+L55+L56+L57+L58+L59+L60+L61+L62+L63+L64+L65+L66+L67+L68+L69+L70+L71+L72+L74+L75,2)</f>
        <v>0</v>
      </c>
      <c r="G77" s="48"/>
      <c r="H77" s="48"/>
      <c r="I77" s="48"/>
      <c r="J77" s="48"/>
      <c r="K77" s="48"/>
      <c r="L77" s="48"/>
    </row>
    <row r="78" spans="2:12" s="2" customFormat="1" ht="11.1" customHeight="1" x14ac:dyDescent="0.2"/>
    <row r="79" spans="2:12" s="2" customFormat="1" ht="51" customHeight="1" x14ac:dyDescent="0.2">
      <c r="B79" s="40" t="s">
        <v>138</v>
      </c>
      <c r="C79" s="40"/>
      <c r="D79" s="40"/>
      <c r="E79" s="40"/>
      <c r="F79" s="40"/>
      <c r="G79" s="40"/>
      <c r="H79" s="40"/>
      <c r="I79" s="40"/>
      <c r="J79" s="40"/>
      <c r="K79" s="40"/>
      <c r="L79" s="40"/>
    </row>
    <row r="80" spans="2:12" s="2" customFormat="1" ht="87" customHeight="1" x14ac:dyDescent="0.2">
      <c r="B80" s="40" t="s">
        <v>139</v>
      </c>
      <c r="C80" s="40"/>
      <c r="D80" s="40"/>
      <c r="E80" s="40"/>
      <c r="F80" s="40"/>
      <c r="G80" s="40"/>
      <c r="H80" s="40"/>
      <c r="I80" s="40"/>
      <c r="J80" s="40"/>
      <c r="K80" s="40"/>
      <c r="L80" s="40"/>
    </row>
    <row r="81" spans="2:12" s="2" customFormat="1" ht="78" customHeight="1" x14ac:dyDescent="0.2">
      <c r="B81" s="56" t="s">
        <v>140</v>
      </c>
      <c r="C81" s="56"/>
      <c r="D81" s="56"/>
      <c r="E81" s="56"/>
      <c r="F81" s="56"/>
      <c r="G81" s="56"/>
      <c r="H81" s="56"/>
      <c r="I81" s="56"/>
      <c r="J81" s="56"/>
      <c r="K81" s="56"/>
      <c r="L81" s="56"/>
    </row>
    <row r="82" spans="2:12" s="2" customFormat="1" ht="37.9" customHeight="1" x14ac:dyDescent="0.2">
      <c r="B82" s="65" t="s">
        <v>122</v>
      </c>
      <c r="C82" s="65"/>
      <c r="D82" s="65"/>
      <c r="E82" s="65"/>
      <c r="F82" s="66" t="s">
        <v>123</v>
      </c>
      <c r="G82" s="66"/>
      <c r="H82" s="66"/>
      <c r="I82" s="66"/>
      <c r="J82" s="66"/>
      <c r="K82" s="66"/>
      <c r="L82" s="66"/>
    </row>
    <row r="83" spans="2:12" s="2" customFormat="1" ht="28.7" customHeight="1" x14ac:dyDescent="0.2">
      <c r="B83" s="57"/>
      <c r="C83" s="57"/>
      <c r="D83" s="57"/>
      <c r="E83" s="57"/>
      <c r="F83" s="57"/>
      <c r="G83" s="57"/>
      <c r="H83" s="57"/>
      <c r="I83" s="57"/>
      <c r="J83" s="57"/>
      <c r="K83" s="57"/>
      <c r="L83" s="57"/>
    </row>
    <row r="84" spans="2:12" s="2" customFormat="1" ht="28.7" customHeight="1" x14ac:dyDescent="0.2">
      <c r="B84" s="57"/>
      <c r="C84" s="57"/>
      <c r="D84" s="57"/>
      <c r="E84" s="57"/>
      <c r="F84" s="57"/>
      <c r="G84" s="57"/>
      <c r="H84" s="57"/>
      <c r="I84" s="57"/>
      <c r="J84" s="57"/>
      <c r="K84" s="57"/>
      <c r="L84" s="57"/>
    </row>
    <row r="85" spans="2:12" s="2" customFormat="1" ht="138.75" customHeight="1" x14ac:dyDescent="0.2">
      <c r="B85" s="40" t="s">
        <v>207</v>
      </c>
      <c r="C85" s="40"/>
      <c r="D85" s="40"/>
      <c r="E85" s="40"/>
      <c r="F85" s="40"/>
      <c r="G85" s="40"/>
      <c r="H85" s="40"/>
      <c r="I85" s="40"/>
      <c r="J85" s="40"/>
      <c r="K85" s="40"/>
      <c r="L85" s="40"/>
    </row>
    <row r="86" spans="2:12" s="2" customFormat="1" ht="36.950000000000003" customHeight="1" x14ac:dyDescent="0.2">
      <c r="B86" s="58" t="s">
        <v>142</v>
      </c>
      <c r="C86" s="58"/>
      <c r="D86" s="58"/>
      <c r="E86" s="58"/>
      <c r="F86" s="58"/>
      <c r="G86" s="58"/>
      <c r="H86" s="58"/>
      <c r="I86" s="58"/>
      <c r="J86" s="58"/>
      <c r="K86" s="58"/>
      <c r="L86" s="58"/>
    </row>
    <row r="87" spans="2:12" s="2" customFormat="1" ht="51.75" customHeight="1" x14ac:dyDescent="0.2">
      <c r="B87" s="65" t="s">
        <v>124</v>
      </c>
      <c r="C87" s="65"/>
      <c r="D87" s="65"/>
      <c r="E87" s="65"/>
      <c r="F87" s="66" t="s">
        <v>125</v>
      </c>
      <c r="G87" s="66"/>
      <c r="H87" s="66"/>
      <c r="I87" s="66"/>
      <c r="J87" s="66"/>
      <c r="K87" s="66"/>
      <c r="L87" s="66"/>
    </row>
    <row r="88" spans="2:12" s="2" customFormat="1" ht="28.7" customHeight="1" x14ac:dyDescent="0.2">
      <c r="B88" s="57"/>
      <c r="C88" s="57"/>
      <c r="D88" s="57"/>
      <c r="E88" s="57"/>
      <c r="F88" s="57"/>
      <c r="G88" s="57"/>
      <c r="H88" s="57"/>
      <c r="I88" s="57"/>
      <c r="J88" s="57"/>
      <c r="K88" s="57"/>
      <c r="L88" s="57"/>
    </row>
    <row r="89" spans="2:12" s="2" customFormat="1" ht="28.7" customHeight="1" x14ac:dyDescent="0.2">
      <c r="B89" s="57"/>
      <c r="C89" s="57"/>
      <c r="D89" s="57"/>
      <c r="E89" s="57"/>
      <c r="F89" s="57"/>
      <c r="G89" s="57"/>
      <c r="H89" s="57"/>
      <c r="I89" s="57"/>
      <c r="J89" s="57"/>
      <c r="K89" s="57"/>
      <c r="L89" s="57"/>
    </row>
    <row r="90" spans="2:12" s="2" customFormat="1" ht="28.7" customHeight="1" x14ac:dyDescent="0.2">
      <c r="B90" s="57"/>
      <c r="C90" s="57"/>
      <c r="D90" s="57"/>
      <c r="E90" s="57"/>
      <c r="F90" s="57"/>
      <c r="G90" s="57"/>
      <c r="H90" s="57"/>
      <c r="I90" s="57"/>
      <c r="J90" s="57"/>
      <c r="K90" s="57"/>
      <c r="L90" s="57"/>
    </row>
    <row r="91" spans="2:12" s="2" customFormat="1" ht="28.7" customHeight="1" x14ac:dyDescent="0.2">
      <c r="B91" s="57"/>
      <c r="C91" s="57"/>
      <c r="D91" s="57"/>
      <c r="E91" s="57"/>
      <c r="F91" s="57"/>
      <c r="G91" s="57"/>
      <c r="H91" s="57"/>
      <c r="I91" s="57"/>
      <c r="J91" s="57"/>
      <c r="K91" s="57"/>
      <c r="L91" s="57"/>
    </row>
    <row r="92" spans="2:12" s="2" customFormat="1" ht="119.25" customHeight="1" x14ac:dyDescent="0.2">
      <c r="B92" s="40" t="s">
        <v>143</v>
      </c>
      <c r="C92" s="40"/>
      <c r="D92" s="40"/>
      <c r="E92" s="40"/>
      <c r="F92" s="40"/>
      <c r="G92" s="40"/>
      <c r="H92" s="40"/>
      <c r="I92" s="40"/>
      <c r="J92" s="40"/>
      <c r="K92" s="40"/>
      <c r="L92" s="40"/>
    </row>
    <row r="93" spans="2:12" s="2" customFormat="1" ht="38.25" customHeight="1" x14ac:dyDescent="0.2">
      <c r="B93" s="40" t="s">
        <v>144</v>
      </c>
      <c r="C93" s="40"/>
      <c r="D93" s="40"/>
      <c r="E93" s="40"/>
      <c r="F93" s="40"/>
      <c r="G93" s="40"/>
      <c r="H93" s="40"/>
      <c r="I93" s="40"/>
      <c r="J93" s="40"/>
      <c r="K93" s="40"/>
      <c r="L93" s="40"/>
    </row>
    <row r="94" spans="2:12" s="2" customFormat="1" ht="52.5" customHeight="1" x14ac:dyDescent="0.2">
      <c r="B94" s="56" t="s">
        <v>145</v>
      </c>
      <c r="C94" s="56"/>
      <c r="D94" s="56"/>
      <c r="E94" s="56"/>
      <c r="F94" s="56"/>
      <c r="G94" s="56"/>
      <c r="H94" s="56"/>
      <c r="I94" s="56"/>
      <c r="J94" s="56"/>
      <c r="K94" s="56"/>
      <c r="L94" s="56"/>
    </row>
    <row r="95" spans="2:12" s="2" customFormat="1" ht="48" customHeight="1" x14ac:dyDescent="0.2">
      <c r="B95" s="56" t="s">
        <v>146</v>
      </c>
      <c r="C95" s="56"/>
      <c r="D95" s="56"/>
      <c r="E95" s="56"/>
      <c r="F95" s="56"/>
      <c r="G95" s="56"/>
      <c r="H95" s="56"/>
      <c r="I95" s="56"/>
      <c r="J95" s="56"/>
      <c r="K95" s="56"/>
      <c r="L95" s="56"/>
    </row>
    <row r="96" spans="2:12" s="2" customFormat="1" ht="125.1" customHeight="1" x14ac:dyDescent="0.2">
      <c r="B96" s="40" t="s">
        <v>147</v>
      </c>
      <c r="C96" s="40"/>
      <c r="D96" s="40"/>
      <c r="E96" s="40"/>
      <c r="F96" s="40"/>
      <c r="G96" s="40"/>
      <c r="H96" s="40"/>
      <c r="I96" s="40"/>
      <c r="J96" s="40"/>
      <c r="K96" s="40"/>
      <c r="L96" s="40"/>
    </row>
    <row r="97" spans="2:12" s="2" customFormat="1" ht="75" customHeight="1" x14ac:dyDescent="0.2">
      <c r="B97" s="40" t="s">
        <v>148</v>
      </c>
      <c r="C97" s="40"/>
      <c r="D97" s="40"/>
      <c r="E97" s="40"/>
      <c r="F97" s="40"/>
      <c r="G97" s="40"/>
      <c r="H97" s="40"/>
      <c r="I97" s="40"/>
      <c r="J97" s="40"/>
      <c r="K97" s="40"/>
      <c r="L97" s="40"/>
    </row>
    <row r="98" spans="2:12" s="2" customFormat="1" ht="18" customHeight="1" x14ac:dyDescent="0.2">
      <c r="B98" s="20"/>
      <c r="C98" s="20"/>
      <c r="D98" s="20"/>
      <c r="E98" s="20"/>
      <c r="F98" s="20"/>
      <c r="G98" s="20"/>
      <c r="H98" s="20"/>
      <c r="I98" s="20"/>
      <c r="J98" s="20"/>
      <c r="K98" s="20"/>
      <c r="L98" s="20"/>
    </row>
    <row r="99" spans="2:12" s="2" customFormat="1" ht="17.649999999999999" customHeight="1" x14ac:dyDescent="0.2">
      <c r="B99" s="20"/>
      <c r="C99" s="20"/>
      <c r="D99" s="20"/>
      <c r="E99" s="20"/>
      <c r="F99" s="20"/>
      <c r="G99" s="20"/>
      <c r="H99" s="20"/>
      <c r="I99" s="39" t="s">
        <v>149</v>
      </c>
      <c r="J99" s="39"/>
      <c r="K99" s="20"/>
      <c r="L99" s="20"/>
    </row>
    <row r="100" spans="2:12" s="2" customFormat="1" ht="111" customHeight="1" x14ac:dyDescent="0.2">
      <c r="B100" s="56" t="s">
        <v>150</v>
      </c>
      <c r="C100" s="56"/>
      <c r="D100" s="56"/>
      <c r="E100" s="56"/>
      <c r="F100" s="56"/>
      <c r="G100" s="56"/>
      <c r="H100" s="56"/>
      <c r="I100" s="56"/>
      <c r="J100" s="56"/>
      <c r="K100" s="20"/>
      <c r="L100" s="20"/>
    </row>
    <row r="101" spans="2:12" s="2" customFormat="1" ht="28.7" customHeight="1" x14ac:dyDescent="0.2"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</row>
    <row r="102" spans="2:12" x14ac:dyDescent="0.2"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</row>
  </sheetData>
  <mergeCells count="53">
    <mergeCell ref="B14:I14"/>
    <mergeCell ref="B15:I15"/>
    <mergeCell ref="B16:L16"/>
    <mergeCell ref="B13:I13"/>
    <mergeCell ref="I1:L1"/>
    <mergeCell ref="B2:E2"/>
    <mergeCell ref="B3:D3"/>
    <mergeCell ref="B4:E4"/>
    <mergeCell ref="B5:D5"/>
    <mergeCell ref="B6:E6"/>
    <mergeCell ref="B7:D7"/>
    <mergeCell ref="B8:D9"/>
    <mergeCell ref="G9:L10"/>
    <mergeCell ref="E11:G11"/>
    <mergeCell ref="B12:I12"/>
    <mergeCell ref="B80:L80"/>
    <mergeCell ref="B29:K29"/>
    <mergeCell ref="B34:K34"/>
    <mergeCell ref="B23:K23"/>
    <mergeCell ref="B17:L17"/>
    <mergeCell ref="B18:K18"/>
    <mergeCell ref="B76:E76"/>
    <mergeCell ref="F76:L76"/>
    <mergeCell ref="B77:E77"/>
    <mergeCell ref="F77:L77"/>
    <mergeCell ref="B79:L79"/>
    <mergeCell ref="B85:L85"/>
    <mergeCell ref="B86:L86"/>
    <mergeCell ref="B81:L81"/>
    <mergeCell ref="B82:E82"/>
    <mergeCell ref="F82:L82"/>
    <mergeCell ref="B83:E83"/>
    <mergeCell ref="F83:L83"/>
    <mergeCell ref="B84:E84"/>
    <mergeCell ref="F84:L84"/>
    <mergeCell ref="B87:E87"/>
    <mergeCell ref="F87:L87"/>
    <mergeCell ref="B88:E88"/>
    <mergeCell ref="F88:L88"/>
    <mergeCell ref="B89:E89"/>
    <mergeCell ref="F89:L89"/>
    <mergeCell ref="B100:J100"/>
    <mergeCell ref="B90:E90"/>
    <mergeCell ref="F90:L90"/>
    <mergeCell ref="B91:E91"/>
    <mergeCell ref="F91:L91"/>
    <mergeCell ref="B92:L92"/>
    <mergeCell ref="B93:L93"/>
    <mergeCell ref="B94:L94"/>
    <mergeCell ref="B95:L95"/>
    <mergeCell ref="B96:L96"/>
    <mergeCell ref="B97:L97"/>
    <mergeCell ref="I99:J99"/>
  </mergeCells>
  <pageMargins left="0.31496062992125984" right="0.31496062992125984" top="0.35433070866141736" bottom="0.35433070866141736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130864-70B8-4D1F-934F-6D8CBCFABB83}">
  <dimension ref="B1:L99"/>
  <sheetViews>
    <sheetView topLeftCell="A55" workbookViewId="0">
      <selection activeCell="C72" sqref="C72:F72"/>
    </sheetView>
  </sheetViews>
  <sheetFormatPr defaultRowHeight="11.25" x14ac:dyDescent="0.2"/>
  <cols>
    <col min="1" max="1" width="0.140625" style="4" customWidth="1"/>
    <col min="2" max="2" width="4" style="4" customWidth="1"/>
    <col min="3" max="3" width="7.28515625" style="4" customWidth="1"/>
    <col min="4" max="4" width="9.42578125" style="4" customWidth="1"/>
    <col min="5" max="5" width="24.140625" style="4" customWidth="1"/>
    <col min="6" max="6" width="6.85546875" style="4" customWidth="1"/>
    <col min="7" max="7" width="7.28515625" style="4" customWidth="1"/>
    <col min="8" max="9" width="8.28515625" style="4" customWidth="1"/>
    <col min="10" max="10" width="6.28515625" style="4" customWidth="1"/>
    <col min="11" max="11" width="6.140625" style="4" customWidth="1"/>
    <col min="12" max="12" width="9" style="4" customWidth="1"/>
    <col min="13" max="16384" width="9.140625" style="4"/>
  </cols>
  <sheetData>
    <row r="1" spans="2:12" s="20" customFormat="1" ht="17.100000000000001" customHeight="1" x14ac:dyDescent="0.2">
      <c r="I1" s="68" t="s">
        <v>126</v>
      </c>
      <c r="J1" s="68"/>
      <c r="K1" s="68"/>
      <c r="L1" s="68"/>
    </row>
    <row r="2" spans="2:12" s="20" customFormat="1" ht="28.7" customHeight="1" x14ac:dyDescent="0.2">
      <c r="B2" s="40"/>
      <c r="C2" s="40"/>
      <c r="D2" s="40"/>
      <c r="E2" s="40"/>
    </row>
    <row r="3" spans="2:12" s="20" customFormat="1" x14ac:dyDescent="0.2">
      <c r="B3" s="73"/>
      <c r="C3" s="73"/>
      <c r="D3" s="73"/>
    </row>
    <row r="4" spans="2:12" s="20" customFormat="1" x14ac:dyDescent="0.2">
      <c r="B4" s="40"/>
      <c r="C4" s="40"/>
      <c r="D4" s="40"/>
      <c r="E4" s="40"/>
    </row>
    <row r="5" spans="2:12" s="20" customFormat="1" ht="2.65" customHeight="1" x14ac:dyDescent="0.2">
      <c r="B5" s="73"/>
      <c r="C5" s="73"/>
      <c r="D5" s="73"/>
    </row>
    <row r="6" spans="2:12" s="20" customFormat="1" x14ac:dyDescent="0.2">
      <c r="B6" s="40"/>
      <c r="C6" s="40"/>
      <c r="D6" s="40"/>
      <c r="E6" s="40"/>
    </row>
    <row r="7" spans="2:12" s="20" customFormat="1" ht="5.25" customHeight="1" x14ac:dyDescent="0.2">
      <c r="B7" s="73"/>
      <c r="C7" s="73"/>
      <c r="D7" s="73"/>
    </row>
    <row r="8" spans="2:12" s="20" customFormat="1" ht="4.3499999999999996" customHeight="1" x14ac:dyDescent="0.2"/>
    <row r="9" spans="2:12" s="20" customFormat="1" ht="6.95" customHeight="1" x14ac:dyDescent="0.2">
      <c r="B9" s="100" t="s">
        <v>127</v>
      </c>
      <c r="C9" s="100"/>
      <c r="D9" s="100"/>
    </row>
    <row r="10" spans="2:12" s="20" customFormat="1" ht="12.2" customHeight="1" x14ac:dyDescent="0.2">
      <c r="B10" s="100"/>
      <c r="C10" s="100"/>
      <c r="D10" s="100"/>
      <c r="G10" s="58" t="s">
        <v>128</v>
      </c>
      <c r="H10" s="58"/>
      <c r="I10" s="58"/>
      <c r="J10" s="58"/>
      <c r="K10" s="58"/>
      <c r="L10" s="58"/>
    </row>
    <row r="11" spans="2:12" s="20" customFormat="1" ht="7.9" customHeight="1" x14ac:dyDescent="0.2">
      <c r="G11" s="58"/>
      <c r="H11" s="58"/>
      <c r="I11" s="58"/>
      <c r="J11" s="58"/>
      <c r="K11" s="58"/>
      <c r="L11" s="58"/>
    </row>
    <row r="12" spans="2:12" s="20" customFormat="1" ht="24" customHeight="1" x14ac:dyDescent="0.2">
      <c r="E12" s="74" t="s">
        <v>129</v>
      </c>
      <c r="F12" s="74"/>
      <c r="G12" s="74"/>
    </row>
    <row r="13" spans="2:12" s="20" customFormat="1" ht="20.85" customHeight="1" x14ac:dyDescent="0.2">
      <c r="B13" s="82" t="s">
        <v>130</v>
      </c>
      <c r="C13" s="82"/>
      <c r="D13" s="82"/>
      <c r="E13" s="82"/>
      <c r="F13" s="82"/>
      <c r="G13" s="82"/>
      <c r="H13" s="82"/>
      <c r="I13" s="82"/>
    </row>
    <row r="14" spans="2:12" s="20" customFormat="1" ht="2.65" customHeight="1" x14ac:dyDescent="0.2"/>
    <row r="15" spans="2:12" s="20" customFormat="1" ht="20.85" customHeight="1" x14ac:dyDescent="0.2">
      <c r="B15" s="82" t="s">
        <v>131</v>
      </c>
      <c r="C15" s="82"/>
      <c r="D15" s="82"/>
      <c r="E15" s="82"/>
      <c r="F15" s="82"/>
      <c r="G15" s="82"/>
      <c r="H15" s="82"/>
      <c r="I15" s="82"/>
    </row>
    <row r="16" spans="2:12" s="20" customFormat="1" ht="20.85" customHeight="1" x14ac:dyDescent="0.2">
      <c r="B16" s="82" t="s">
        <v>189</v>
      </c>
      <c r="C16" s="82"/>
      <c r="D16" s="82"/>
      <c r="E16" s="82"/>
      <c r="F16" s="82"/>
      <c r="G16" s="82"/>
      <c r="H16" s="82"/>
      <c r="I16" s="82"/>
    </row>
    <row r="17" spans="2:12" s="20" customFormat="1" ht="20.85" customHeight="1" x14ac:dyDescent="0.2">
      <c r="B17" s="82" t="s">
        <v>133</v>
      </c>
      <c r="C17" s="82"/>
      <c r="D17" s="82"/>
      <c r="E17" s="82"/>
      <c r="F17" s="82"/>
      <c r="G17" s="82"/>
      <c r="H17" s="82"/>
      <c r="I17" s="82"/>
    </row>
    <row r="18" spans="2:12" s="20" customFormat="1" ht="28.5" customHeight="1" x14ac:dyDescent="0.2">
      <c r="B18" s="83" t="s">
        <v>199</v>
      </c>
      <c r="C18" s="83"/>
      <c r="D18" s="83"/>
      <c r="E18" s="83"/>
      <c r="F18" s="83"/>
      <c r="G18" s="83"/>
      <c r="H18" s="83"/>
      <c r="I18" s="83"/>
      <c r="J18" s="83"/>
      <c r="K18" s="83"/>
      <c r="L18" s="83"/>
    </row>
    <row r="19" spans="2:12" s="20" customFormat="1" ht="29.25" customHeight="1" x14ac:dyDescent="0.2">
      <c r="B19" s="81" t="str">
        <f xml:space="preserve"> "1.  Za wykonanie przedmiotu zamówienia w tym Pakiecie oferujemy następujące wynagrodzenie brutto: " &amp; TEXT(F76,"#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19" s="56"/>
      <c r="D19" s="56"/>
      <c r="E19" s="56"/>
      <c r="F19" s="56"/>
      <c r="G19" s="56"/>
      <c r="H19" s="56"/>
      <c r="I19" s="56"/>
      <c r="J19" s="56"/>
      <c r="K19" s="56"/>
      <c r="L19" s="56"/>
    </row>
    <row r="20" spans="2:12" s="20" customFormat="1" ht="18.2" customHeight="1" x14ac:dyDescent="0.2">
      <c r="B20" s="49" t="s">
        <v>167</v>
      </c>
      <c r="C20" s="49"/>
      <c r="D20" s="49"/>
      <c r="E20" s="49"/>
      <c r="F20" s="49"/>
      <c r="G20" s="49"/>
      <c r="H20" s="49"/>
      <c r="I20" s="49"/>
      <c r="J20" s="49"/>
      <c r="K20" s="49"/>
      <c r="L20" s="5"/>
    </row>
    <row r="21" spans="2:12" s="20" customFormat="1" ht="45.4" customHeight="1" x14ac:dyDescent="0.2">
      <c r="B21" s="6" t="s">
        <v>0</v>
      </c>
      <c r="C21" s="7" t="s">
        <v>1</v>
      </c>
      <c r="D21" s="6" t="s">
        <v>2</v>
      </c>
      <c r="E21" s="6" t="s">
        <v>3</v>
      </c>
      <c r="F21" s="6" t="s">
        <v>4</v>
      </c>
      <c r="G21" s="6" t="s">
        <v>5</v>
      </c>
      <c r="H21" s="6" t="s">
        <v>6</v>
      </c>
      <c r="I21" s="7" t="s">
        <v>7</v>
      </c>
      <c r="J21" s="6" t="s">
        <v>8</v>
      </c>
      <c r="K21" s="6" t="s">
        <v>9</v>
      </c>
      <c r="L21" s="7" t="s">
        <v>10</v>
      </c>
    </row>
    <row r="22" spans="2:12" s="20" customFormat="1" ht="19.7" customHeight="1" x14ac:dyDescent="0.2">
      <c r="B22" s="8">
        <v>1</v>
      </c>
      <c r="C22" s="9" t="s">
        <v>11</v>
      </c>
      <c r="D22" s="9" t="s">
        <v>12</v>
      </c>
      <c r="E22" s="10" t="s">
        <v>13</v>
      </c>
      <c r="F22" s="9" t="s">
        <v>14</v>
      </c>
      <c r="G22" s="11">
        <v>430</v>
      </c>
      <c r="H22" s="12">
        <v>0</v>
      </c>
      <c r="I22" s="13">
        <f>ROUND(G22* H22,2)</f>
        <v>0</v>
      </c>
      <c r="J22" s="8">
        <v>8</v>
      </c>
      <c r="K22" s="13">
        <f>ROUND(I22* J22/100,2)</f>
        <v>0</v>
      </c>
      <c r="L22" s="13">
        <f>ROUND(I22+ K22,2)</f>
        <v>0</v>
      </c>
    </row>
    <row r="23" spans="2:12" s="20" customFormat="1" ht="3.2" customHeight="1" x14ac:dyDescent="0.2"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</row>
    <row r="24" spans="2:12" s="20" customFormat="1" ht="18.2" customHeight="1" x14ac:dyDescent="0.2">
      <c r="B24" s="49" t="s">
        <v>134</v>
      </c>
      <c r="C24" s="49"/>
      <c r="D24" s="49"/>
      <c r="E24" s="49"/>
      <c r="F24" s="49"/>
      <c r="G24" s="49"/>
      <c r="H24" s="49"/>
      <c r="I24" s="49"/>
      <c r="J24" s="49"/>
      <c r="K24" s="49"/>
      <c r="L24" s="5"/>
    </row>
    <row r="25" spans="2:12" s="20" customFormat="1" ht="5.25" customHeight="1" x14ac:dyDescent="0.2"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</row>
    <row r="26" spans="2:12" s="20" customFormat="1" ht="45.4" customHeight="1" x14ac:dyDescent="0.2">
      <c r="B26" s="6" t="s">
        <v>0</v>
      </c>
      <c r="C26" s="7" t="s">
        <v>1</v>
      </c>
      <c r="D26" s="6" t="s">
        <v>2</v>
      </c>
      <c r="E26" s="6" t="s">
        <v>3</v>
      </c>
      <c r="F26" s="6" t="s">
        <v>4</v>
      </c>
      <c r="G26" s="6" t="s">
        <v>5</v>
      </c>
      <c r="H26" s="6" t="s">
        <v>6</v>
      </c>
      <c r="I26" s="7" t="s">
        <v>7</v>
      </c>
      <c r="J26" s="6" t="s">
        <v>8</v>
      </c>
      <c r="K26" s="6" t="s">
        <v>9</v>
      </c>
      <c r="L26" s="7" t="s">
        <v>10</v>
      </c>
    </row>
    <row r="27" spans="2:12" s="20" customFormat="1" ht="19.7" customHeight="1" x14ac:dyDescent="0.2">
      <c r="B27" s="8">
        <v>2</v>
      </c>
      <c r="C27" s="9" t="s">
        <v>11</v>
      </c>
      <c r="D27" s="9" t="s">
        <v>12</v>
      </c>
      <c r="E27" s="10" t="s">
        <v>13</v>
      </c>
      <c r="F27" s="9" t="s">
        <v>14</v>
      </c>
      <c r="G27" s="11">
        <v>4275</v>
      </c>
      <c r="H27" s="12">
        <v>0</v>
      </c>
      <c r="I27" s="13">
        <f>ROUND(G27* H27,2)</f>
        <v>0</v>
      </c>
      <c r="J27" s="8">
        <v>8</v>
      </c>
      <c r="K27" s="13">
        <f>ROUND(I27* J27/100,2)</f>
        <v>0</v>
      </c>
      <c r="L27" s="13">
        <f>ROUND(I27+ K27,2)</f>
        <v>0</v>
      </c>
    </row>
    <row r="28" spans="2:12" s="20" customFormat="1" ht="3.2" customHeight="1" x14ac:dyDescent="0.2"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</row>
    <row r="29" spans="2:12" s="20" customFormat="1" ht="18.2" customHeight="1" x14ac:dyDescent="0.2">
      <c r="B29" s="49" t="s">
        <v>135</v>
      </c>
      <c r="C29" s="49"/>
      <c r="D29" s="49"/>
      <c r="E29" s="49"/>
      <c r="F29" s="49"/>
      <c r="G29" s="49"/>
      <c r="H29" s="49"/>
      <c r="I29" s="49"/>
      <c r="J29" s="49"/>
      <c r="K29" s="49"/>
      <c r="L29" s="5"/>
    </row>
    <row r="30" spans="2:12" s="20" customFormat="1" ht="5.25" customHeight="1" x14ac:dyDescent="0.2"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</row>
    <row r="31" spans="2:12" s="20" customFormat="1" ht="45.4" customHeight="1" x14ac:dyDescent="0.2">
      <c r="B31" s="6" t="s">
        <v>0</v>
      </c>
      <c r="C31" s="7" t="s">
        <v>1</v>
      </c>
      <c r="D31" s="6" t="s">
        <v>2</v>
      </c>
      <c r="E31" s="6" t="s">
        <v>3</v>
      </c>
      <c r="F31" s="6" t="s">
        <v>4</v>
      </c>
      <c r="G31" s="6" t="s">
        <v>5</v>
      </c>
      <c r="H31" s="6" t="s">
        <v>6</v>
      </c>
      <c r="I31" s="7" t="s">
        <v>7</v>
      </c>
      <c r="J31" s="6" t="s">
        <v>8</v>
      </c>
      <c r="K31" s="6" t="s">
        <v>9</v>
      </c>
      <c r="L31" s="7" t="s">
        <v>10</v>
      </c>
    </row>
    <row r="32" spans="2:12" s="20" customFormat="1" ht="19.7" customHeight="1" x14ac:dyDescent="0.2">
      <c r="B32" s="8">
        <v>3</v>
      </c>
      <c r="C32" s="9" t="s">
        <v>11</v>
      </c>
      <c r="D32" s="9" t="s">
        <v>12</v>
      </c>
      <c r="E32" s="10" t="s">
        <v>13</v>
      </c>
      <c r="F32" s="9" t="s">
        <v>14</v>
      </c>
      <c r="G32" s="11">
        <v>590</v>
      </c>
      <c r="H32" s="12">
        <v>0</v>
      </c>
      <c r="I32" s="13">
        <f>ROUND(G32* H32,2)</f>
        <v>0</v>
      </c>
      <c r="J32" s="8">
        <v>8</v>
      </c>
      <c r="K32" s="13">
        <f>ROUND(I32* J32/100,2)</f>
        <v>0</v>
      </c>
      <c r="L32" s="13">
        <f>ROUND(I32+ K32,2)</f>
        <v>0</v>
      </c>
    </row>
    <row r="33" spans="2:12" s="20" customFormat="1" ht="3.2" customHeight="1" x14ac:dyDescent="0.2"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</row>
    <row r="34" spans="2:12" s="20" customFormat="1" ht="18.2" customHeight="1" x14ac:dyDescent="0.2">
      <c r="B34" s="49" t="s">
        <v>136</v>
      </c>
      <c r="C34" s="49"/>
      <c r="D34" s="49"/>
      <c r="E34" s="49"/>
      <c r="F34" s="49"/>
      <c r="G34" s="49"/>
      <c r="H34" s="49"/>
      <c r="I34" s="49"/>
      <c r="J34" s="49"/>
      <c r="K34" s="49"/>
      <c r="L34" s="5"/>
    </row>
    <row r="35" spans="2:12" s="20" customFormat="1" ht="5.25" customHeight="1" x14ac:dyDescent="0.2"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</row>
    <row r="36" spans="2:12" s="20" customFormat="1" ht="45.4" customHeight="1" x14ac:dyDescent="0.2">
      <c r="B36" s="6" t="s">
        <v>0</v>
      </c>
      <c r="C36" s="7" t="s">
        <v>1</v>
      </c>
      <c r="D36" s="6" t="s">
        <v>2</v>
      </c>
      <c r="E36" s="6" t="s">
        <v>3</v>
      </c>
      <c r="F36" s="6" t="s">
        <v>4</v>
      </c>
      <c r="G36" s="6" t="s">
        <v>5</v>
      </c>
      <c r="H36" s="6" t="s">
        <v>6</v>
      </c>
      <c r="I36" s="7" t="s">
        <v>7</v>
      </c>
      <c r="J36" s="6" t="s">
        <v>8</v>
      </c>
      <c r="K36" s="6" t="s">
        <v>9</v>
      </c>
      <c r="L36" s="7" t="s">
        <v>10</v>
      </c>
    </row>
    <row r="37" spans="2:12" s="20" customFormat="1" ht="19.7" customHeight="1" x14ac:dyDescent="0.2">
      <c r="B37" s="8">
        <v>4</v>
      </c>
      <c r="C37" s="9" t="s">
        <v>15</v>
      </c>
      <c r="D37" s="9" t="s">
        <v>16</v>
      </c>
      <c r="E37" s="10" t="s">
        <v>17</v>
      </c>
      <c r="F37" s="9" t="s">
        <v>14</v>
      </c>
      <c r="G37" s="11">
        <v>345</v>
      </c>
      <c r="H37" s="12">
        <v>0</v>
      </c>
      <c r="I37" s="13">
        <f>ROUND(G37* H37,2)</f>
        <v>0</v>
      </c>
      <c r="J37" s="8">
        <v>8</v>
      </c>
      <c r="K37" s="13">
        <f>ROUND(I37* J37/100,2)</f>
        <v>0</v>
      </c>
      <c r="L37" s="13">
        <f>ROUND(I37+ K37,2)</f>
        <v>0</v>
      </c>
    </row>
    <row r="38" spans="2:12" s="20" customFormat="1" ht="3.2" customHeight="1" x14ac:dyDescent="0.2"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</row>
    <row r="39" spans="2:12" s="20" customFormat="1" ht="18.2" customHeight="1" x14ac:dyDescent="0.2">
      <c r="B39" s="49" t="s">
        <v>137</v>
      </c>
      <c r="C39" s="49"/>
      <c r="D39" s="49"/>
      <c r="E39" s="49"/>
      <c r="F39" s="49"/>
      <c r="G39" s="49"/>
      <c r="H39" s="49"/>
      <c r="I39" s="49"/>
      <c r="J39" s="49"/>
      <c r="K39" s="49"/>
      <c r="L39" s="5"/>
    </row>
    <row r="40" spans="2:12" s="20" customFormat="1" ht="5.25" customHeight="1" x14ac:dyDescent="0.2"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</row>
    <row r="41" spans="2:12" s="20" customFormat="1" ht="45.4" customHeight="1" x14ac:dyDescent="0.2">
      <c r="B41" s="6" t="s">
        <v>0</v>
      </c>
      <c r="C41" s="7" t="s">
        <v>1</v>
      </c>
      <c r="D41" s="6" t="s">
        <v>2</v>
      </c>
      <c r="E41" s="6" t="s">
        <v>3</v>
      </c>
      <c r="F41" s="6" t="s">
        <v>4</v>
      </c>
      <c r="G41" s="6" t="s">
        <v>5</v>
      </c>
      <c r="H41" s="6" t="s">
        <v>6</v>
      </c>
      <c r="I41" s="7" t="s">
        <v>7</v>
      </c>
      <c r="J41" s="6" t="s">
        <v>8</v>
      </c>
      <c r="K41" s="6" t="s">
        <v>9</v>
      </c>
      <c r="L41" s="7" t="s">
        <v>10</v>
      </c>
    </row>
    <row r="42" spans="2:12" s="20" customFormat="1" ht="19.7" customHeight="1" x14ac:dyDescent="0.2">
      <c r="B42" s="8">
        <v>5</v>
      </c>
      <c r="C42" s="9" t="s">
        <v>11</v>
      </c>
      <c r="D42" s="9" t="s">
        <v>12</v>
      </c>
      <c r="E42" s="10" t="s">
        <v>13</v>
      </c>
      <c r="F42" s="9" t="s">
        <v>14</v>
      </c>
      <c r="G42" s="11">
        <v>860</v>
      </c>
      <c r="H42" s="12">
        <v>0</v>
      </c>
      <c r="I42" s="13">
        <f>ROUND(G42* H42,2)</f>
        <v>0</v>
      </c>
      <c r="J42" s="8">
        <v>8</v>
      </c>
      <c r="K42" s="13">
        <f>ROUND(I42* J42/100,2)</f>
        <v>0</v>
      </c>
      <c r="L42" s="13">
        <f>ROUND(I42+ K42,2)</f>
        <v>0</v>
      </c>
    </row>
    <row r="43" spans="2:12" s="20" customFormat="1" ht="9" customHeight="1" x14ac:dyDescent="0.2"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</row>
    <row r="44" spans="2:12" s="20" customFormat="1" ht="45.4" customHeight="1" x14ac:dyDescent="0.2">
      <c r="B44" s="6" t="s">
        <v>0</v>
      </c>
      <c r="C44" s="7" t="s">
        <v>1</v>
      </c>
      <c r="D44" s="6" t="s">
        <v>2</v>
      </c>
      <c r="E44" s="6" t="s">
        <v>3</v>
      </c>
      <c r="F44" s="6" t="s">
        <v>4</v>
      </c>
      <c r="G44" s="6" t="s">
        <v>5</v>
      </c>
      <c r="H44" s="6" t="s">
        <v>6</v>
      </c>
      <c r="I44" s="7" t="s">
        <v>7</v>
      </c>
      <c r="J44" s="6" t="s">
        <v>8</v>
      </c>
      <c r="K44" s="6" t="s">
        <v>9</v>
      </c>
      <c r="L44" s="7" t="s">
        <v>10</v>
      </c>
    </row>
    <row r="45" spans="2:12" s="20" customFormat="1" ht="19.7" customHeight="1" x14ac:dyDescent="0.2">
      <c r="B45" s="8">
        <v>6</v>
      </c>
      <c r="C45" s="9" t="s">
        <v>18</v>
      </c>
      <c r="D45" s="9" t="s">
        <v>19</v>
      </c>
      <c r="E45" s="10" t="s">
        <v>20</v>
      </c>
      <c r="F45" s="9" t="s">
        <v>21</v>
      </c>
      <c r="G45" s="11">
        <v>350</v>
      </c>
      <c r="H45" s="12">
        <v>0</v>
      </c>
      <c r="I45" s="13">
        <f t="shared" ref="I45:I74" si="0">ROUND(G45* H45,2)</f>
        <v>0</v>
      </c>
      <c r="J45" s="8">
        <v>8</v>
      </c>
      <c r="K45" s="13">
        <f t="shared" ref="K45:K74" si="1">ROUND(I45* J45/100,2)</f>
        <v>0</v>
      </c>
      <c r="L45" s="13">
        <f t="shared" ref="L45:L74" si="2">ROUND(I45+ K45,2)</f>
        <v>0</v>
      </c>
    </row>
    <row r="46" spans="2:12" s="20" customFormat="1" ht="19.7" customHeight="1" x14ac:dyDescent="0.2">
      <c r="B46" s="8">
        <v>7</v>
      </c>
      <c r="C46" s="9" t="s">
        <v>22</v>
      </c>
      <c r="D46" s="9" t="s">
        <v>23</v>
      </c>
      <c r="E46" s="10" t="s">
        <v>24</v>
      </c>
      <c r="F46" s="9" t="s">
        <v>21</v>
      </c>
      <c r="G46" s="11">
        <v>950</v>
      </c>
      <c r="H46" s="12">
        <v>0</v>
      </c>
      <c r="I46" s="13">
        <f t="shared" si="0"/>
        <v>0</v>
      </c>
      <c r="J46" s="8">
        <v>8</v>
      </c>
      <c r="K46" s="13">
        <f t="shared" si="1"/>
        <v>0</v>
      </c>
      <c r="L46" s="13">
        <f t="shared" si="2"/>
        <v>0</v>
      </c>
    </row>
    <row r="47" spans="2:12" s="20" customFormat="1" ht="61.5" customHeight="1" x14ac:dyDescent="0.2">
      <c r="B47" s="8">
        <v>8</v>
      </c>
      <c r="C47" s="9" t="s">
        <v>25</v>
      </c>
      <c r="D47" s="9" t="s">
        <v>26</v>
      </c>
      <c r="E47" s="10" t="s">
        <v>27</v>
      </c>
      <c r="F47" s="9" t="s">
        <v>28</v>
      </c>
      <c r="G47" s="11">
        <v>0.8</v>
      </c>
      <c r="H47" s="12">
        <v>0</v>
      </c>
      <c r="I47" s="13">
        <f t="shared" si="0"/>
        <v>0</v>
      </c>
      <c r="J47" s="8">
        <v>8</v>
      </c>
      <c r="K47" s="13">
        <f t="shared" si="1"/>
        <v>0</v>
      </c>
      <c r="L47" s="13">
        <f t="shared" si="2"/>
        <v>0</v>
      </c>
    </row>
    <row r="48" spans="2:12" s="20" customFormat="1" ht="28.7" customHeight="1" x14ac:dyDescent="0.2">
      <c r="B48" s="8">
        <v>9</v>
      </c>
      <c r="C48" s="9" t="s">
        <v>183</v>
      </c>
      <c r="D48" s="9" t="s">
        <v>184</v>
      </c>
      <c r="E48" s="10" t="s">
        <v>185</v>
      </c>
      <c r="F48" s="9" t="s">
        <v>28</v>
      </c>
      <c r="G48" s="11">
        <v>0.3</v>
      </c>
      <c r="H48" s="12">
        <v>0</v>
      </c>
      <c r="I48" s="13">
        <f t="shared" si="0"/>
        <v>0</v>
      </c>
      <c r="J48" s="8">
        <v>8</v>
      </c>
      <c r="K48" s="13">
        <f t="shared" si="1"/>
        <v>0</v>
      </c>
      <c r="L48" s="13">
        <f t="shared" si="2"/>
        <v>0</v>
      </c>
    </row>
    <row r="49" spans="2:12" s="20" customFormat="1" ht="19.7" customHeight="1" x14ac:dyDescent="0.2">
      <c r="B49" s="8">
        <v>10</v>
      </c>
      <c r="C49" s="9" t="s">
        <v>29</v>
      </c>
      <c r="D49" s="9" t="s">
        <v>30</v>
      </c>
      <c r="E49" s="10" t="s">
        <v>31</v>
      </c>
      <c r="F49" s="9" t="s">
        <v>32</v>
      </c>
      <c r="G49" s="11">
        <v>12.66</v>
      </c>
      <c r="H49" s="12">
        <v>0</v>
      </c>
      <c r="I49" s="13">
        <f t="shared" si="0"/>
        <v>0</v>
      </c>
      <c r="J49" s="8">
        <v>8</v>
      </c>
      <c r="K49" s="13">
        <f t="shared" si="1"/>
        <v>0</v>
      </c>
      <c r="L49" s="13">
        <f t="shared" si="2"/>
        <v>0</v>
      </c>
    </row>
    <row r="50" spans="2:12" s="20" customFormat="1" ht="19.7" customHeight="1" x14ac:dyDescent="0.2">
      <c r="B50" s="8">
        <v>11</v>
      </c>
      <c r="C50" s="9" t="s">
        <v>151</v>
      </c>
      <c r="D50" s="9" t="s">
        <v>152</v>
      </c>
      <c r="E50" s="10" t="s">
        <v>153</v>
      </c>
      <c r="F50" s="9" t="s">
        <v>32</v>
      </c>
      <c r="G50" s="11">
        <v>1.69</v>
      </c>
      <c r="H50" s="12">
        <v>0</v>
      </c>
      <c r="I50" s="13">
        <f t="shared" si="0"/>
        <v>0</v>
      </c>
      <c r="J50" s="8">
        <v>8</v>
      </c>
      <c r="K50" s="13">
        <f t="shared" si="1"/>
        <v>0</v>
      </c>
      <c r="L50" s="13">
        <f t="shared" si="2"/>
        <v>0</v>
      </c>
    </row>
    <row r="51" spans="2:12" s="20" customFormat="1" ht="19.7" customHeight="1" x14ac:dyDescent="0.2">
      <c r="B51" s="8">
        <v>12</v>
      </c>
      <c r="C51" s="9" t="s">
        <v>154</v>
      </c>
      <c r="D51" s="9" t="s">
        <v>155</v>
      </c>
      <c r="E51" s="10" t="s">
        <v>156</v>
      </c>
      <c r="F51" s="9" t="s">
        <v>32</v>
      </c>
      <c r="G51" s="11">
        <v>12.66</v>
      </c>
      <c r="H51" s="12">
        <v>0</v>
      </c>
      <c r="I51" s="13">
        <f t="shared" si="0"/>
        <v>0</v>
      </c>
      <c r="J51" s="8">
        <v>8</v>
      </c>
      <c r="K51" s="13">
        <f t="shared" si="1"/>
        <v>0</v>
      </c>
      <c r="L51" s="13">
        <f t="shared" si="2"/>
        <v>0</v>
      </c>
    </row>
    <row r="52" spans="2:12" s="20" customFormat="1" ht="28.7" customHeight="1" x14ac:dyDescent="0.2">
      <c r="B52" s="8">
        <v>13</v>
      </c>
      <c r="C52" s="9" t="s">
        <v>168</v>
      </c>
      <c r="D52" s="9" t="s">
        <v>169</v>
      </c>
      <c r="E52" s="10" t="s">
        <v>170</v>
      </c>
      <c r="F52" s="9" t="s">
        <v>32</v>
      </c>
      <c r="G52" s="11">
        <v>9.17</v>
      </c>
      <c r="H52" s="12">
        <v>0</v>
      </c>
      <c r="I52" s="13">
        <f t="shared" si="0"/>
        <v>0</v>
      </c>
      <c r="J52" s="8">
        <v>8</v>
      </c>
      <c r="K52" s="13">
        <f t="shared" si="1"/>
        <v>0</v>
      </c>
      <c r="L52" s="13">
        <f t="shared" si="2"/>
        <v>0</v>
      </c>
    </row>
    <row r="53" spans="2:12" s="20" customFormat="1" ht="19.7" customHeight="1" x14ac:dyDescent="0.2">
      <c r="B53" s="8">
        <v>14</v>
      </c>
      <c r="C53" s="9" t="s">
        <v>39</v>
      </c>
      <c r="D53" s="9" t="s">
        <v>40</v>
      </c>
      <c r="E53" s="10" t="s">
        <v>41</v>
      </c>
      <c r="F53" s="9" t="s">
        <v>32</v>
      </c>
      <c r="G53" s="11">
        <v>21.83</v>
      </c>
      <c r="H53" s="12">
        <v>0</v>
      </c>
      <c r="I53" s="13">
        <f t="shared" si="0"/>
        <v>0</v>
      </c>
      <c r="J53" s="8">
        <v>23</v>
      </c>
      <c r="K53" s="13">
        <f t="shared" si="1"/>
        <v>0</v>
      </c>
      <c r="L53" s="13">
        <f t="shared" si="2"/>
        <v>0</v>
      </c>
    </row>
    <row r="54" spans="2:12" s="20" customFormat="1" ht="28.7" customHeight="1" x14ac:dyDescent="0.2">
      <c r="B54" s="8">
        <v>15</v>
      </c>
      <c r="C54" s="9" t="s">
        <v>42</v>
      </c>
      <c r="D54" s="9" t="s">
        <v>43</v>
      </c>
      <c r="E54" s="10" t="s">
        <v>44</v>
      </c>
      <c r="F54" s="9" t="s">
        <v>28</v>
      </c>
      <c r="G54" s="11">
        <v>16.13</v>
      </c>
      <c r="H54" s="12">
        <v>0</v>
      </c>
      <c r="I54" s="13">
        <f t="shared" si="0"/>
        <v>0</v>
      </c>
      <c r="J54" s="8">
        <v>8</v>
      </c>
      <c r="K54" s="13">
        <f t="shared" si="1"/>
        <v>0</v>
      </c>
      <c r="L54" s="13">
        <f t="shared" si="2"/>
        <v>0</v>
      </c>
    </row>
    <row r="55" spans="2:12" s="20" customFormat="1" ht="28.7" customHeight="1" x14ac:dyDescent="0.2">
      <c r="B55" s="8">
        <v>16</v>
      </c>
      <c r="C55" s="9" t="s">
        <v>45</v>
      </c>
      <c r="D55" s="9" t="s">
        <v>46</v>
      </c>
      <c r="E55" s="10" t="s">
        <v>47</v>
      </c>
      <c r="F55" s="9" t="s">
        <v>28</v>
      </c>
      <c r="G55" s="11">
        <v>0.9</v>
      </c>
      <c r="H55" s="12">
        <v>0</v>
      </c>
      <c r="I55" s="13">
        <f t="shared" si="0"/>
        <v>0</v>
      </c>
      <c r="J55" s="8">
        <v>8</v>
      </c>
      <c r="K55" s="13">
        <f t="shared" si="1"/>
        <v>0</v>
      </c>
      <c r="L55" s="13">
        <f t="shared" si="2"/>
        <v>0</v>
      </c>
    </row>
    <row r="56" spans="2:12" s="20" customFormat="1" ht="19.7" customHeight="1" x14ac:dyDescent="0.2">
      <c r="B56" s="8">
        <v>17</v>
      </c>
      <c r="C56" s="9" t="s">
        <v>51</v>
      </c>
      <c r="D56" s="9" t="s">
        <v>52</v>
      </c>
      <c r="E56" s="10" t="s">
        <v>53</v>
      </c>
      <c r="F56" s="9" t="s">
        <v>28</v>
      </c>
      <c r="G56" s="11">
        <v>5.98</v>
      </c>
      <c r="H56" s="12">
        <v>0</v>
      </c>
      <c r="I56" s="13">
        <f t="shared" si="0"/>
        <v>0</v>
      </c>
      <c r="J56" s="8">
        <v>8</v>
      </c>
      <c r="K56" s="13">
        <f t="shared" si="1"/>
        <v>0</v>
      </c>
      <c r="L56" s="13">
        <f t="shared" si="2"/>
        <v>0</v>
      </c>
    </row>
    <row r="57" spans="2:12" s="20" customFormat="1" ht="19.7" customHeight="1" x14ac:dyDescent="0.2">
      <c r="B57" s="8">
        <v>18</v>
      </c>
      <c r="C57" s="9" t="s">
        <v>54</v>
      </c>
      <c r="D57" s="9" t="s">
        <v>55</v>
      </c>
      <c r="E57" s="10" t="s">
        <v>56</v>
      </c>
      <c r="F57" s="9" t="s">
        <v>28</v>
      </c>
      <c r="G57" s="11">
        <v>30.45</v>
      </c>
      <c r="H57" s="12">
        <v>0</v>
      </c>
      <c r="I57" s="13">
        <f t="shared" si="0"/>
        <v>0</v>
      </c>
      <c r="J57" s="8">
        <v>8</v>
      </c>
      <c r="K57" s="13">
        <f t="shared" si="1"/>
        <v>0</v>
      </c>
      <c r="L57" s="13">
        <f t="shared" si="2"/>
        <v>0</v>
      </c>
    </row>
    <row r="58" spans="2:12" s="20" customFormat="1" ht="28.7" customHeight="1" x14ac:dyDescent="0.2">
      <c r="B58" s="8">
        <v>19</v>
      </c>
      <c r="C58" s="9" t="s">
        <v>57</v>
      </c>
      <c r="D58" s="9" t="s">
        <v>58</v>
      </c>
      <c r="E58" s="10" t="s">
        <v>59</v>
      </c>
      <c r="F58" s="9" t="s">
        <v>28</v>
      </c>
      <c r="G58" s="11">
        <v>14.31</v>
      </c>
      <c r="H58" s="12">
        <v>0</v>
      </c>
      <c r="I58" s="13">
        <f t="shared" si="0"/>
        <v>0</v>
      </c>
      <c r="J58" s="8">
        <v>8</v>
      </c>
      <c r="K58" s="13">
        <f t="shared" si="1"/>
        <v>0</v>
      </c>
      <c r="L58" s="13">
        <f t="shared" si="2"/>
        <v>0</v>
      </c>
    </row>
    <row r="59" spans="2:12" s="20" customFormat="1" ht="19.7" customHeight="1" x14ac:dyDescent="0.2">
      <c r="B59" s="8">
        <v>20</v>
      </c>
      <c r="C59" s="9" t="s">
        <v>63</v>
      </c>
      <c r="D59" s="9" t="s">
        <v>64</v>
      </c>
      <c r="E59" s="10" t="s">
        <v>65</v>
      </c>
      <c r="F59" s="9" t="s">
        <v>66</v>
      </c>
      <c r="G59" s="11">
        <v>24</v>
      </c>
      <c r="H59" s="12">
        <v>0</v>
      </c>
      <c r="I59" s="13">
        <f t="shared" si="0"/>
        <v>0</v>
      </c>
      <c r="J59" s="8">
        <v>8</v>
      </c>
      <c r="K59" s="13">
        <f t="shared" si="1"/>
        <v>0</v>
      </c>
      <c r="L59" s="13">
        <f t="shared" si="2"/>
        <v>0</v>
      </c>
    </row>
    <row r="60" spans="2:12" s="20" customFormat="1" ht="19.7" customHeight="1" x14ac:dyDescent="0.2">
      <c r="B60" s="8">
        <v>21</v>
      </c>
      <c r="C60" s="9" t="s">
        <v>67</v>
      </c>
      <c r="D60" s="9" t="s">
        <v>68</v>
      </c>
      <c r="E60" s="10" t="s">
        <v>69</v>
      </c>
      <c r="F60" s="9" t="s">
        <v>14</v>
      </c>
      <c r="G60" s="11">
        <v>15</v>
      </c>
      <c r="H60" s="12">
        <v>0</v>
      </c>
      <c r="I60" s="13">
        <f t="shared" si="0"/>
        <v>0</v>
      </c>
      <c r="J60" s="8">
        <v>8</v>
      </c>
      <c r="K60" s="13">
        <f t="shared" si="1"/>
        <v>0</v>
      </c>
      <c r="L60" s="13">
        <f t="shared" si="2"/>
        <v>0</v>
      </c>
    </row>
    <row r="61" spans="2:12" s="20" customFormat="1" ht="28.7" customHeight="1" x14ac:dyDescent="0.2">
      <c r="B61" s="8">
        <v>22</v>
      </c>
      <c r="C61" s="9" t="s">
        <v>70</v>
      </c>
      <c r="D61" s="9" t="s">
        <v>71</v>
      </c>
      <c r="E61" s="10" t="s">
        <v>72</v>
      </c>
      <c r="F61" s="9" t="s">
        <v>66</v>
      </c>
      <c r="G61" s="11">
        <v>80</v>
      </c>
      <c r="H61" s="12">
        <v>0</v>
      </c>
      <c r="I61" s="13">
        <f t="shared" si="0"/>
        <v>0</v>
      </c>
      <c r="J61" s="8">
        <v>8</v>
      </c>
      <c r="K61" s="13">
        <f t="shared" si="1"/>
        <v>0</v>
      </c>
      <c r="L61" s="13">
        <f t="shared" si="2"/>
        <v>0</v>
      </c>
    </row>
    <row r="62" spans="2:12" s="20" customFormat="1" ht="28.7" customHeight="1" x14ac:dyDescent="0.2">
      <c r="B62" s="8">
        <v>23</v>
      </c>
      <c r="C62" s="9" t="s">
        <v>80</v>
      </c>
      <c r="D62" s="9" t="s">
        <v>81</v>
      </c>
      <c r="E62" s="10" t="s">
        <v>82</v>
      </c>
      <c r="F62" s="9" t="s">
        <v>66</v>
      </c>
      <c r="G62" s="11">
        <v>32</v>
      </c>
      <c r="H62" s="12">
        <v>0</v>
      </c>
      <c r="I62" s="13">
        <v>0</v>
      </c>
      <c r="J62" s="8">
        <v>23</v>
      </c>
      <c r="K62" s="13">
        <v>0</v>
      </c>
      <c r="L62" s="13">
        <v>0</v>
      </c>
    </row>
    <row r="63" spans="2:12" s="20" customFormat="1" ht="19.7" customHeight="1" x14ac:dyDescent="0.2">
      <c r="B63" s="8">
        <v>24</v>
      </c>
      <c r="C63" s="9" t="s">
        <v>83</v>
      </c>
      <c r="D63" s="9" t="s">
        <v>84</v>
      </c>
      <c r="E63" s="10" t="s">
        <v>85</v>
      </c>
      <c r="F63" s="9" t="s">
        <v>79</v>
      </c>
      <c r="G63" s="11">
        <v>7.31</v>
      </c>
      <c r="H63" s="12">
        <v>0</v>
      </c>
      <c r="I63" s="13">
        <f t="shared" si="0"/>
        <v>0</v>
      </c>
      <c r="J63" s="8">
        <v>23</v>
      </c>
      <c r="K63" s="13">
        <f t="shared" si="1"/>
        <v>0</v>
      </c>
      <c r="L63" s="13">
        <f t="shared" si="2"/>
        <v>0</v>
      </c>
    </row>
    <row r="64" spans="2:12" s="20" customFormat="1" ht="19.7" customHeight="1" x14ac:dyDescent="0.2">
      <c r="B64" s="8">
        <v>25</v>
      </c>
      <c r="C64" s="9" t="s">
        <v>86</v>
      </c>
      <c r="D64" s="9" t="s">
        <v>87</v>
      </c>
      <c r="E64" s="10" t="s">
        <v>88</v>
      </c>
      <c r="F64" s="9" t="s">
        <v>89</v>
      </c>
      <c r="G64" s="11">
        <v>50</v>
      </c>
      <c r="H64" s="12">
        <v>0</v>
      </c>
      <c r="I64" s="13">
        <f t="shared" si="0"/>
        <v>0</v>
      </c>
      <c r="J64" s="8">
        <v>23</v>
      </c>
      <c r="K64" s="13">
        <f t="shared" si="1"/>
        <v>0</v>
      </c>
      <c r="L64" s="13">
        <f t="shared" si="2"/>
        <v>0</v>
      </c>
    </row>
    <row r="65" spans="2:12" s="20" customFormat="1" ht="19.7" customHeight="1" x14ac:dyDescent="0.2">
      <c r="B65" s="8">
        <v>26</v>
      </c>
      <c r="C65" s="9" t="s">
        <v>90</v>
      </c>
      <c r="D65" s="9" t="s">
        <v>91</v>
      </c>
      <c r="E65" s="10" t="s">
        <v>92</v>
      </c>
      <c r="F65" s="9" t="s">
        <v>93</v>
      </c>
      <c r="G65" s="11">
        <v>100</v>
      </c>
      <c r="H65" s="12">
        <v>0</v>
      </c>
      <c r="I65" s="13">
        <f t="shared" si="0"/>
        <v>0</v>
      </c>
      <c r="J65" s="8">
        <v>8</v>
      </c>
      <c r="K65" s="13">
        <f t="shared" si="1"/>
        <v>0</v>
      </c>
      <c r="L65" s="13">
        <f t="shared" si="2"/>
        <v>0</v>
      </c>
    </row>
    <row r="66" spans="2:12" s="20" customFormat="1" ht="28.7" customHeight="1" x14ac:dyDescent="0.2">
      <c r="B66" s="8">
        <v>27</v>
      </c>
      <c r="C66" s="9" t="s">
        <v>94</v>
      </c>
      <c r="D66" s="9" t="s">
        <v>95</v>
      </c>
      <c r="E66" s="10" t="s">
        <v>96</v>
      </c>
      <c r="F66" s="9" t="s">
        <v>93</v>
      </c>
      <c r="G66" s="11">
        <v>163</v>
      </c>
      <c r="H66" s="12">
        <v>0</v>
      </c>
      <c r="I66" s="13">
        <f t="shared" si="0"/>
        <v>0</v>
      </c>
      <c r="J66" s="8">
        <v>8</v>
      </c>
      <c r="K66" s="13">
        <f t="shared" si="1"/>
        <v>0</v>
      </c>
      <c r="L66" s="13">
        <f t="shared" si="2"/>
        <v>0</v>
      </c>
    </row>
    <row r="67" spans="2:12" s="20" customFormat="1" ht="28.7" customHeight="1" x14ac:dyDescent="0.2">
      <c r="B67" s="8">
        <v>28</v>
      </c>
      <c r="C67" s="9" t="s">
        <v>97</v>
      </c>
      <c r="D67" s="9" t="s">
        <v>98</v>
      </c>
      <c r="E67" s="10" t="s">
        <v>99</v>
      </c>
      <c r="F67" s="9" t="s">
        <v>14</v>
      </c>
      <c r="G67" s="11">
        <v>25</v>
      </c>
      <c r="H67" s="12">
        <v>0</v>
      </c>
      <c r="I67" s="13">
        <f t="shared" si="0"/>
        <v>0</v>
      </c>
      <c r="J67" s="8">
        <v>8</v>
      </c>
      <c r="K67" s="13">
        <f t="shared" si="1"/>
        <v>0</v>
      </c>
      <c r="L67" s="13">
        <f t="shared" si="2"/>
        <v>0</v>
      </c>
    </row>
    <row r="68" spans="2:12" s="20" customFormat="1" ht="19.7" customHeight="1" x14ac:dyDescent="0.2">
      <c r="B68" s="8">
        <v>29</v>
      </c>
      <c r="C68" s="9" t="s">
        <v>100</v>
      </c>
      <c r="D68" s="9" t="s">
        <v>101</v>
      </c>
      <c r="E68" s="10" t="s">
        <v>102</v>
      </c>
      <c r="F68" s="9" t="s">
        <v>66</v>
      </c>
      <c r="G68" s="11">
        <v>25</v>
      </c>
      <c r="H68" s="12">
        <v>0</v>
      </c>
      <c r="I68" s="13">
        <f t="shared" si="0"/>
        <v>0</v>
      </c>
      <c r="J68" s="8">
        <v>8</v>
      </c>
      <c r="K68" s="13">
        <f t="shared" si="1"/>
        <v>0</v>
      </c>
      <c r="L68" s="13">
        <f t="shared" si="2"/>
        <v>0</v>
      </c>
    </row>
    <row r="69" spans="2:12" s="20" customFormat="1" ht="19.7" customHeight="1" x14ac:dyDescent="0.2">
      <c r="B69" s="8">
        <v>30</v>
      </c>
      <c r="C69" s="9" t="s">
        <v>106</v>
      </c>
      <c r="D69" s="9" t="s">
        <v>107</v>
      </c>
      <c r="E69" s="10" t="s">
        <v>108</v>
      </c>
      <c r="F69" s="9" t="s">
        <v>28</v>
      </c>
      <c r="G69" s="11">
        <v>0.3</v>
      </c>
      <c r="H69" s="12">
        <v>0</v>
      </c>
      <c r="I69" s="13">
        <f t="shared" si="0"/>
        <v>0</v>
      </c>
      <c r="J69" s="8">
        <v>8</v>
      </c>
      <c r="K69" s="13">
        <f t="shared" si="1"/>
        <v>0</v>
      </c>
      <c r="L69" s="13">
        <f t="shared" si="2"/>
        <v>0</v>
      </c>
    </row>
    <row r="70" spans="2:12" s="20" customFormat="1" ht="28.7" customHeight="1" x14ac:dyDescent="0.2">
      <c r="B70" s="8">
        <v>31</v>
      </c>
      <c r="C70" s="9" t="s">
        <v>109</v>
      </c>
      <c r="D70" s="9" t="s">
        <v>110</v>
      </c>
      <c r="E70" s="10" t="s">
        <v>111</v>
      </c>
      <c r="F70" s="9" t="s">
        <v>89</v>
      </c>
      <c r="G70" s="11">
        <v>10</v>
      </c>
      <c r="H70" s="12">
        <v>0</v>
      </c>
      <c r="I70" s="13">
        <f t="shared" si="0"/>
        <v>0</v>
      </c>
      <c r="J70" s="8">
        <v>8</v>
      </c>
      <c r="K70" s="13">
        <f t="shared" si="1"/>
        <v>0</v>
      </c>
      <c r="L70" s="13">
        <f t="shared" si="2"/>
        <v>0</v>
      </c>
    </row>
    <row r="71" spans="2:12" s="20" customFormat="1" ht="19.7" customHeight="1" x14ac:dyDescent="0.2">
      <c r="B71" s="8">
        <v>32</v>
      </c>
      <c r="C71" s="9" t="s">
        <v>112</v>
      </c>
      <c r="D71" s="9" t="s">
        <v>113</v>
      </c>
      <c r="E71" s="10" t="s">
        <v>114</v>
      </c>
      <c r="F71" s="9" t="s">
        <v>89</v>
      </c>
      <c r="G71" s="11">
        <v>96</v>
      </c>
      <c r="H71" s="12">
        <v>0</v>
      </c>
      <c r="I71" s="13">
        <f t="shared" si="0"/>
        <v>0</v>
      </c>
      <c r="J71" s="8">
        <v>8</v>
      </c>
      <c r="K71" s="13">
        <f t="shared" si="1"/>
        <v>0</v>
      </c>
      <c r="L71" s="13">
        <f t="shared" si="2"/>
        <v>0</v>
      </c>
    </row>
    <row r="72" spans="2:12" s="20" customFormat="1" ht="19.7" customHeight="1" x14ac:dyDescent="0.2">
      <c r="B72" s="8">
        <v>33</v>
      </c>
      <c r="C72" s="9" t="s">
        <v>174</v>
      </c>
      <c r="D72" s="9" t="s">
        <v>175</v>
      </c>
      <c r="E72" s="10" t="s">
        <v>176</v>
      </c>
      <c r="F72" s="9" t="s">
        <v>89</v>
      </c>
      <c r="G72" s="11">
        <v>26</v>
      </c>
      <c r="H72" s="12">
        <v>0</v>
      </c>
      <c r="I72" s="13">
        <f t="shared" si="0"/>
        <v>0</v>
      </c>
      <c r="J72" s="8">
        <v>8</v>
      </c>
      <c r="K72" s="13">
        <f t="shared" si="1"/>
        <v>0</v>
      </c>
      <c r="L72" s="13">
        <f t="shared" si="2"/>
        <v>0</v>
      </c>
    </row>
    <row r="73" spans="2:12" s="20" customFormat="1" ht="19.7" customHeight="1" x14ac:dyDescent="0.2">
      <c r="B73" s="8">
        <v>34</v>
      </c>
      <c r="C73" s="9" t="s">
        <v>115</v>
      </c>
      <c r="D73" s="9" t="s">
        <v>116</v>
      </c>
      <c r="E73" s="10" t="s">
        <v>117</v>
      </c>
      <c r="F73" s="9" t="s">
        <v>89</v>
      </c>
      <c r="G73" s="11">
        <v>5</v>
      </c>
      <c r="H73" s="12">
        <v>0</v>
      </c>
      <c r="I73" s="13">
        <f t="shared" si="0"/>
        <v>0</v>
      </c>
      <c r="J73" s="8">
        <v>8</v>
      </c>
      <c r="K73" s="13">
        <f t="shared" si="1"/>
        <v>0</v>
      </c>
      <c r="L73" s="13">
        <f t="shared" si="2"/>
        <v>0</v>
      </c>
    </row>
    <row r="74" spans="2:12" s="20" customFormat="1" ht="19.7" customHeight="1" x14ac:dyDescent="0.2">
      <c r="B74" s="8">
        <v>35</v>
      </c>
      <c r="C74" s="9" t="s">
        <v>118</v>
      </c>
      <c r="D74" s="9" t="s">
        <v>119</v>
      </c>
      <c r="E74" s="10" t="s">
        <v>117</v>
      </c>
      <c r="F74" s="9" t="s">
        <v>89</v>
      </c>
      <c r="G74" s="11">
        <v>66.5</v>
      </c>
      <c r="H74" s="12">
        <v>0</v>
      </c>
      <c r="I74" s="13">
        <f t="shared" si="0"/>
        <v>0</v>
      </c>
      <c r="J74" s="8">
        <v>23</v>
      </c>
      <c r="K74" s="13">
        <f t="shared" si="1"/>
        <v>0</v>
      </c>
      <c r="L74" s="13">
        <f t="shared" si="2"/>
        <v>0</v>
      </c>
    </row>
    <row r="75" spans="2:12" s="20" customFormat="1" ht="21.4" customHeight="1" x14ac:dyDescent="0.2">
      <c r="B75" s="44" t="s">
        <v>120</v>
      </c>
      <c r="C75" s="44"/>
      <c r="D75" s="44"/>
      <c r="E75" s="44"/>
      <c r="F75" s="45">
        <f>ROUND(I22+I27+I32+I37+I42+I45+I46+I47+I48+I49+I50+I51+I52+I53+I54+I55+I56+I57+I58+I59+I60+I61+I63+I64+I65+I66+I67+I68+I69+I70+I71+I72+I73+I74,2)</f>
        <v>0</v>
      </c>
      <c r="G75" s="46"/>
      <c r="H75" s="46"/>
      <c r="I75" s="46"/>
      <c r="J75" s="46"/>
      <c r="K75" s="46"/>
      <c r="L75" s="46"/>
    </row>
    <row r="76" spans="2:12" s="20" customFormat="1" ht="21.4" customHeight="1" x14ac:dyDescent="0.2">
      <c r="B76" s="44" t="s">
        <v>121</v>
      </c>
      <c r="C76" s="44"/>
      <c r="D76" s="44"/>
      <c r="E76" s="44"/>
      <c r="F76" s="47">
        <f>ROUND(L22+L27+L32+L37+L42+L45+L46+L47+L48+L49+L50+L51+L52+L53+L54+L55+L56+L57+L58+L59+L60+L61+L63+L64+L65+L66+L67+L68+L69+L70+L71+L72+L73+L74,2)</f>
        <v>0</v>
      </c>
      <c r="G76" s="48"/>
      <c r="H76" s="48"/>
      <c r="I76" s="48"/>
      <c r="J76" s="48"/>
      <c r="K76" s="48"/>
      <c r="L76" s="48"/>
    </row>
    <row r="77" spans="2:12" s="20" customFormat="1" ht="47.25" customHeight="1" x14ac:dyDescent="0.2">
      <c r="B77" s="40" t="s">
        <v>138</v>
      </c>
      <c r="C77" s="40"/>
      <c r="D77" s="40"/>
      <c r="E77" s="40"/>
      <c r="F77" s="40"/>
      <c r="G77" s="40"/>
      <c r="H77" s="40"/>
      <c r="I77" s="40"/>
      <c r="J77" s="40"/>
      <c r="K77" s="40"/>
      <c r="L77" s="40"/>
    </row>
    <row r="78" spans="2:12" s="20" customFormat="1" ht="81" customHeight="1" x14ac:dyDescent="0.2">
      <c r="B78" s="40" t="s">
        <v>139</v>
      </c>
      <c r="C78" s="40"/>
      <c r="D78" s="40"/>
      <c r="E78" s="40"/>
      <c r="F78" s="40"/>
      <c r="G78" s="40"/>
      <c r="H78" s="40"/>
      <c r="I78" s="40"/>
      <c r="J78" s="40"/>
      <c r="K78" s="40"/>
      <c r="L78" s="40"/>
    </row>
    <row r="79" spans="2:12" s="20" customFormat="1" ht="84" customHeight="1" x14ac:dyDescent="0.2">
      <c r="B79" s="56" t="s">
        <v>140</v>
      </c>
      <c r="C79" s="56"/>
      <c r="D79" s="56"/>
      <c r="E79" s="56"/>
      <c r="F79" s="56"/>
      <c r="G79" s="56"/>
      <c r="H79" s="56"/>
      <c r="I79" s="56"/>
      <c r="J79" s="56"/>
      <c r="K79" s="56"/>
      <c r="L79" s="56"/>
    </row>
    <row r="80" spans="2:12" s="20" customFormat="1" ht="37.9" customHeight="1" x14ac:dyDescent="0.2">
      <c r="B80" s="65" t="s">
        <v>122</v>
      </c>
      <c r="C80" s="65"/>
      <c r="D80" s="65"/>
      <c r="E80" s="65"/>
      <c r="F80" s="66" t="s">
        <v>123</v>
      </c>
      <c r="G80" s="66"/>
      <c r="H80" s="66"/>
      <c r="I80" s="66"/>
      <c r="J80" s="66"/>
      <c r="K80" s="66"/>
      <c r="L80" s="66"/>
    </row>
    <row r="81" spans="2:12" s="20" customFormat="1" ht="28.7" customHeight="1" x14ac:dyDescent="0.2">
      <c r="B81" s="57"/>
      <c r="C81" s="57"/>
      <c r="D81" s="57"/>
      <c r="E81" s="57"/>
      <c r="F81" s="57"/>
      <c r="G81" s="57"/>
      <c r="H81" s="57"/>
      <c r="I81" s="57"/>
      <c r="J81" s="57"/>
      <c r="K81" s="57"/>
      <c r="L81" s="57"/>
    </row>
    <row r="82" spans="2:12" s="20" customFormat="1" ht="28.7" customHeight="1" x14ac:dyDescent="0.2"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</row>
    <row r="83" spans="2:12" s="20" customFormat="1" ht="150.75" customHeight="1" x14ac:dyDescent="0.2">
      <c r="B83" s="40" t="s">
        <v>141</v>
      </c>
      <c r="C83" s="40"/>
      <c r="D83" s="40"/>
      <c r="E83" s="40"/>
      <c r="F83" s="40"/>
      <c r="G83" s="40"/>
      <c r="H83" s="40"/>
      <c r="I83" s="40"/>
      <c r="J83" s="40"/>
      <c r="K83" s="40"/>
      <c r="L83" s="40"/>
    </row>
    <row r="84" spans="2:12" s="20" customFormat="1" ht="24.75" customHeight="1" x14ac:dyDescent="0.2">
      <c r="B84" s="58" t="s">
        <v>142</v>
      </c>
      <c r="C84" s="58"/>
      <c r="D84" s="58"/>
      <c r="E84" s="58"/>
      <c r="F84" s="58"/>
      <c r="G84" s="58"/>
      <c r="H84" s="58"/>
      <c r="I84" s="58"/>
      <c r="J84" s="58"/>
      <c r="K84" s="58"/>
      <c r="L84" s="58"/>
    </row>
    <row r="85" spans="2:12" s="20" customFormat="1" ht="2.65" customHeight="1" x14ac:dyDescent="0.2"/>
    <row r="86" spans="2:12" s="20" customFormat="1" ht="48.75" customHeight="1" x14ac:dyDescent="0.2">
      <c r="B86" s="65" t="s">
        <v>124</v>
      </c>
      <c r="C86" s="65"/>
      <c r="D86" s="65"/>
      <c r="E86" s="65"/>
      <c r="F86" s="66" t="s">
        <v>125</v>
      </c>
      <c r="G86" s="66"/>
      <c r="H86" s="66"/>
      <c r="I86" s="66"/>
      <c r="J86" s="66"/>
      <c r="K86" s="66"/>
      <c r="L86" s="66"/>
    </row>
    <row r="87" spans="2:12" s="20" customFormat="1" ht="28.7" customHeight="1" x14ac:dyDescent="0.2">
      <c r="B87" s="57"/>
      <c r="C87" s="57"/>
      <c r="D87" s="57"/>
      <c r="E87" s="57"/>
      <c r="F87" s="57"/>
      <c r="G87" s="57"/>
      <c r="H87" s="57"/>
      <c r="I87" s="57"/>
      <c r="J87" s="57"/>
      <c r="K87" s="57"/>
      <c r="L87" s="57"/>
    </row>
    <row r="88" spans="2:12" s="20" customFormat="1" ht="28.7" customHeight="1" x14ac:dyDescent="0.2">
      <c r="B88" s="57"/>
      <c r="C88" s="57"/>
      <c r="D88" s="57"/>
      <c r="E88" s="57"/>
      <c r="F88" s="57"/>
      <c r="G88" s="57"/>
      <c r="H88" s="57"/>
      <c r="I88" s="57"/>
      <c r="J88" s="57"/>
      <c r="K88" s="57"/>
      <c r="L88" s="57"/>
    </row>
    <row r="89" spans="2:12" s="20" customFormat="1" ht="28.7" customHeight="1" x14ac:dyDescent="0.2">
      <c r="B89" s="57"/>
      <c r="C89" s="57"/>
      <c r="D89" s="57"/>
      <c r="E89" s="57"/>
      <c r="F89" s="57"/>
      <c r="G89" s="57"/>
      <c r="H89" s="57"/>
      <c r="I89" s="57"/>
      <c r="J89" s="57"/>
      <c r="K89" s="57"/>
      <c r="L89" s="57"/>
    </row>
    <row r="90" spans="2:12" s="20" customFormat="1" ht="28.7" customHeight="1" x14ac:dyDescent="0.2">
      <c r="B90" s="57"/>
      <c r="C90" s="57"/>
      <c r="D90" s="57"/>
      <c r="E90" s="57"/>
      <c r="F90" s="57"/>
      <c r="G90" s="57"/>
      <c r="H90" s="57"/>
      <c r="I90" s="57"/>
      <c r="J90" s="57"/>
      <c r="K90" s="57"/>
      <c r="L90" s="57"/>
    </row>
    <row r="91" spans="2:12" s="20" customFormat="1" ht="121.5" customHeight="1" x14ac:dyDescent="0.2">
      <c r="B91" s="40" t="s">
        <v>143</v>
      </c>
      <c r="C91" s="40"/>
      <c r="D91" s="40"/>
      <c r="E91" s="40"/>
      <c r="F91" s="40"/>
      <c r="G91" s="40"/>
      <c r="H91" s="40"/>
      <c r="I91" s="40"/>
      <c r="J91" s="40"/>
      <c r="K91" s="40"/>
      <c r="L91" s="40"/>
    </row>
    <row r="92" spans="2:12" s="20" customFormat="1" ht="44.25" customHeight="1" x14ac:dyDescent="0.2">
      <c r="B92" s="40" t="s">
        <v>144</v>
      </c>
      <c r="C92" s="40"/>
      <c r="D92" s="40"/>
      <c r="E92" s="40"/>
      <c r="F92" s="40"/>
      <c r="G92" s="40"/>
      <c r="H92" s="40"/>
      <c r="I92" s="40"/>
      <c r="J92" s="40"/>
      <c r="K92" s="40"/>
      <c r="L92" s="40"/>
    </row>
    <row r="93" spans="2:12" s="20" customFormat="1" ht="52.5" customHeight="1" x14ac:dyDescent="0.2">
      <c r="B93" s="56" t="s">
        <v>145</v>
      </c>
      <c r="C93" s="56"/>
      <c r="D93" s="56"/>
      <c r="E93" s="56"/>
      <c r="F93" s="56"/>
      <c r="G93" s="56"/>
      <c r="H93" s="56"/>
      <c r="I93" s="56"/>
      <c r="J93" s="56"/>
      <c r="K93" s="56"/>
      <c r="L93" s="56"/>
    </row>
    <row r="94" spans="2:12" s="20" customFormat="1" ht="40.5" customHeight="1" x14ac:dyDescent="0.2">
      <c r="B94" s="56" t="s">
        <v>146</v>
      </c>
      <c r="C94" s="56"/>
      <c r="D94" s="56"/>
      <c r="E94" s="56"/>
      <c r="F94" s="56"/>
      <c r="G94" s="56"/>
      <c r="H94" s="56"/>
      <c r="I94" s="56"/>
      <c r="J94" s="56"/>
      <c r="K94" s="56"/>
      <c r="L94" s="56"/>
    </row>
    <row r="95" spans="2:12" s="20" customFormat="1" ht="108.75" customHeight="1" x14ac:dyDescent="0.2">
      <c r="B95" s="40" t="s">
        <v>147</v>
      </c>
      <c r="C95" s="40"/>
      <c r="D95" s="40"/>
      <c r="E95" s="40"/>
      <c r="F95" s="40"/>
      <c r="G95" s="40"/>
      <c r="H95" s="40"/>
      <c r="I95" s="40"/>
      <c r="J95" s="40"/>
      <c r="K95" s="40"/>
      <c r="L95" s="40"/>
    </row>
    <row r="96" spans="2:12" s="20" customFormat="1" ht="94.5" customHeight="1" x14ac:dyDescent="0.2">
      <c r="B96" s="40" t="s">
        <v>148</v>
      </c>
      <c r="C96" s="40"/>
      <c r="D96" s="40"/>
      <c r="E96" s="40"/>
      <c r="F96" s="40"/>
      <c r="G96" s="40"/>
      <c r="H96" s="40"/>
      <c r="I96" s="40"/>
      <c r="J96" s="40"/>
      <c r="K96" s="40"/>
      <c r="L96" s="40"/>
    </row>
    <row r="97" spans="2:10" s="20" customFormat="1" ht="17.649999999999999" customHeight="1" x14ac:dyDescent="0.2">
      <c r="I97" s="39" t="s">
        <v>149</v>
      </c>
      <c r="J97" s="39"/>
    </row>
    <row r="98" spans="2:10" s="20" customFormat="1" ht="96" customHeight="1" x14ac:dyDescent="0.2">
      <c r="B98" s="56" t="s">
        <v>150</v>
      </c>
      <c r="C98" s="56"/>
      <c r="D98" s="56"/>
      <c r="E98" s="56"/>
      <c r="F98" s="56"/>
      <c r="G98" s="56"/>
      <c r="H98" s="56"/>
      <c r="I98" s="56"/>
      <c r="J98" s="56"/>
    </row>
    <row r="99" spans="2:10" s="20" customFormat="1" ht="28.7" customHeight="1" x14ac:dyDescent="0.2"/>
  </sheetData>
  <mergeCells count="54">
    <mergeCell ref="B6:E6"/>
    <mergeCell ref="I1:L1"/>
    <mergeCell ref="B2:E2"/>
    <mergeCell ref="B3:D3"/>
    <mergeCell ref="B4:E4"/>
    <mergeCell ref="B5:D5"/>
    <mergeCell ref="B24:K24"/>
    <mergeCell ref="B29:K29"/>
    <mergeCell ref="B34:K34"/>
    <mergeCell ref="B39:K39"/>
    <mergeCell ref="B7:D7"/>
    <mergeCell ref="B9:D10"/>
    <mergeCell ref="G10:L11"/>
    <mergeCell ref="E12:G12"/>
    <mergeCell ref="B13:I13"/>
    <mergeCell ref="B15:I15"/>
    <mergeCell ref="B16:I16"/>
    <mergeCell ref="B17:I17"/>
    <mergeCell ref="B18:L18"/>
    <mergeCell ref="B19:L19"/>
    <mergeCell ref="B20:K20"/>
    <mergeCell ref="B77:L77"/>
    <mergeCell ref="B75:E75"/>
    <mergeCell ref="F75:L75"/>
    <mergeCell ref="B76:E76"/>
    <mergeCell ref="F76:L76"/>
    <mergeCell ref="B82:E82"/>
    <mergeCell ref="F82:L82"/>
    <mergeCell ref="B78:L78"/>
    <mergeCell ref="B79:L79"/>
    <mergeCell ref="B80:E80"/>
    <mergeCell ref="F80:L80"/>
    <mergeCell ref="B81:E81"/>
    <mergeCell ref="F81:L81"/>
    <mergeCell ref="B83:L83"/>
    <mergeCell ref="B84:L84"/>
    <mergeCell ref="B86:E86"/>
    <mergeCell ref="F86:L86"/>
    <mergeCell ref="B87:E87"/>
    <mergeCell ref="F87:L87"/>
    <mergeCell ref="B88:E88"/>
    <mergeCell ref="F88:L88"/>
    <mergeCell ref="B89:E89"/>
    <mergeCell ref="F89:L89"/>
    <mergeCell ref="B90:E90"/>
    <mergeCell ref="F90:L90"/>
    <mergeCell ref="I97:J97"/>
    <mergeCell ref="B98:J98"/>
    <mergeCell ref="B91:L91"/>
    <mergeCell ref="B92:L92"/>
    <mergeCell ref="B93:L93"/>
    <mergeCell ref="B94:L94"/>
    <mergeCell ref="B95:L95"/>
    <mergeCell ref="B96:L96"/>
  </mergeCells>
  <pageMargins left="0.31496062992125984" right="0.31496062992125984" top="0.35433070866141736" bottom="0.35433070866141736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545938-F9B1-43A1-AA3C-F45E5F752203}">
  <dimension ref="B1:L93"/>
  <sheetViews>
    <sheetView topLeftCell="A59" workbookViewId="0">
      <selection activeCell="B73" sqref="B73:L73"/>
    </sheetView>
  </sheetViews>
  <sheetFormatPr defaultRowHeight="11.25" x14ac:dyDescent="0.2"/>
  <cols>
    <col min="1" max="1" width="0.140625" style="4" customWidth="1"/>
    <col min="2" max="2" width="4.140625" style="4" customWidth="1"/>
    <col min="3" max="3" width="5.7109375" style="4" customWidth="1"/>
    <col min="4" max="4" width="9" style="4" customWidth="1"/>
    <col min="5" max="5" width="22.140625" style="4" customWidth="1"/>
    <col min="6" max="6" width="5.85546875" style="4" customWidth="1"/>
    <col min="7" max="7" width="7" style="4" customWidth="1"/>
    <col min="8" max="8" width="8.7109375" style="4" customWidth="1"/>
    <col min="9" max="9" width="9.42578125" style="4" customWidth="1"/>
    <col min="10" max="10" width="6.85546875" style="4" customWidth="1"/>
    <col min="11" max="11" width="9.5703125" style="4" customWidth="1"/>
    <col min="12" max="12" width="9" style="4" customWidth="1"/>
    <col min="13" max="16384" width="9.140625" style="4"/>
  </cols>
  <sheetData>
    <row r="1" spans="2:12" s="20" customFormat="1" ht="17.100000000000001" customHeight="1" x14ac:dyDescent="0.2">
      <c r="I1" s="68" t="s">
        <v>126</v>
      </c>
      <c r="J1" s="68"/>
      <c r="K1" s="68"/>
      <c r="L1" s="68"/>
    </row>
    <row r="2" spans="2:12" s="20" customFormat="1" ht="28.7" customHeight="1" x14ac:dyDescent="0.2">
      <c r="B2" s="40"/>
      <c r="C2" s="40"/>
      <c r="D2" s="40"/>
      <c r="E2" s="40"/>
    </row>
    <row r="3" spans="2:12" s="20" customFormat="1" ht="2.65" customHeight="1" x14ac:dyDescent="0.2">
      <c r="B3" s="73"/>
      <c r="C3" s="73"/>
      <c r="D3" s="73"/>
    </row>
    <row r="4" spans="2:12" s="20" customFormat="1" ht="15.75" customHeight="1" x14ac:dyDescent="0.2">
      <c r="B4" s="40"/>
      <c r="C4" s="40"/>
      <c r="D4" s="40"/>
      <c r="E4" s="40"/>
    </row>
    <row r="5" spans="2:12" s="20" customFormat="1" x14ac:dyDescent="0.2">
      <c r="B5" s="73"/>
      <c r="C5" s="73"/>
      <c r="D5" s="73"/>
    </row>
    <row r="6" spans="2:12" s="20" customFormat="1" x14ac:dyDescent="0.2">
      <c r="B6" s="40"/>
      <c r="C6" s="40"/>
      <c r="D6" s="40"/>
      <c r="E6" s="40"/>
    </row>
    <row r="7" spans="2:12" s="20" customFormat="1" ht="5.25" customHeight="1" x14ac:dyDescent="0.2">
      <c r="B7" s="73"/>
      <c r="C7" s="73"/>
      <c r="D7" s="73"/>
    </row>
    <row r="8" spans="2:12" s="20" customFormat="1" ht="4.3499999999999996" customHeight="1" x14ac:dyDescent="0.2"/>
    <row r="9" spans="2:12" s="20" customFormat="1" ht="6.95" customHeight="1" x14ac:dyDescent="0.2">
      <c r="B9" s="100" t="s">
        <v>127</v>
      </c>
      <c r="C9" s="100"/>
      <c r="D9" s="100"/>
    </row>
    <row r="10" spans="2:12" s="20" customFormat="1" ht="12.2" customHeight="1" x14ac:dyDescent="0.2">
      <c r="B10" s="100"/>
      <c r="C10" s="100"/>
      <c r="D10" s="100"/>
      <c r="G10" s="58" t="s">
        <v>128</v>
      </c>
      <c r="H10" s="58"/>
      <c r="I10" s="58"/>
      <c r="J10" s="58"/>
      <c r="K10" s="58"/>
      <c r="L10" s="58"/>
    </row>
    <row r="11" spans="2:12" s="20" customFormat="1" ht="7.9" customHeight="1" x14ac:dyDescent="0.2">
      <c r="G11" s="58"/>
      <c r="H11" s="58"/>
      <c r="I11" s="58"/>
      <c r="J11" s="58"/>
      <c r="K11" s="58"/>
      <c r="L11" s="58"/>
    </row>
    <row r="12" spans="2:12" s="20" customFormat="1" ht="20.25" customHeight="1" x14ac:dyDescent="0.2"/>
    <row r="13" spans="2:12" s="20" customFormat="1" ht="24" customHeight="1" x14ac:dyDescent="0.2">
      <c r="E13" s="74" t="s">
        <v>129</v>
      </c>
      <c r="F13" s="74"/>
      <c r="G13" s="74"/>
    </row>
    <row r="14" spans="2:12" s="20" customFormat="1" ht="20.85" customHeight="1" x14ac:dyDescent="0.2">
      <c r="B14" s="82" t="s">
        <v>130</v>
      </c>
      <c r="C14" s="82"/>
      <c r="D14" s="82"/>
      <c r="E14" s="82"/>
      <c r="F14" s="82"/>
      <c r="G14" s="82"/>
      <c r="H14" s="82"/>
      <c r="I14" s="82"/>
    </row>
    <row r="15" spans="2:12" s="20" customFormat="1" ht="20.85" customHeight="1" x14ac:dyDescent="0.2">
      <c r="B15" s="82" t="s">
        <v>131</v>
      </c>
      <c r="C15" s="82"/>
      <c r="D15" s="82"/>
      <c r="E15" s="82"/>
      <c r="F15" s="82"/>
      <c r="G15" s="82"/>
      <c r="H15" s="82"/>
      <c r="I15" s="82"/>
    </row>
    <row r="16" spans="2:12" s="20" customFormat="1" ht="20.85" customHeight="1" x14ac:dyDescent="0.2">
      <c r="B16" s="82" t="s">
        <v>132</v>
      </c>
      <c r="C16" s="82"/>
      <c r="D16" s="82"/>
      <c r="E16" s="82"/>
      <c r="F16" s="82"/>
      <c r="G16" s="82"/>
      <c r="H16" s="82"/>
      <c r="I16" s="82"/>
    </row>
    <row r="17" spans="2:12" s="20" customFormat="1" ht="20.85" customHeight="1" x14ac:dyDescent="0.2">
      <c r="B17" s="82" t="s">
        <v>133</v>
      </c>
      <c r="C17" s="82"/>
      <c r="D17" s="82"/>
      <c r="E17" s="82"/>
      <c r="F17" s="82"/>
      <c r="G17" s="82"/>
      <c r="H17" s="82"/>
      <c r="I17" s="82"/>
    </row>
    <row r="18" spans="2:12" s="20" customFormat="1" ht="32.25" customHeight="1" x14ac:dyDescent="0.2">
      <c r="B18" s="83" t="s">
        <v>200</v>
      </c>
      <c r="C18" s="83"/>
      <c r="D18" s="83"/>
      <c r="E18" s="83"/>
      <c r="F18" s="83"/>
      <c r="G18" s="83"/>
      <c r="H18" s="83"/>
      <c r="I18" s="83"/>
      <c r="J18" s="83"/>
      <c r="K18" s="83"/>
      <c r="L18" s="83"/>
    </row>
    <row r="19" spans="2:12" s="20" customFormat="1" ht="33" customHeight="1" x14ac:dyDescent="0.2">
      <c r="B19" s="81" t="str">
        <f xml:space="preserve"> "1.  Za wykonanie przedmiotu zamówienia w tym Pakiecie oferujemy następujące wynagrodzenie brutto: " &amp; TEXT(F71,"#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19" s="81"/>
      <c r="D19" s="81"/>
      <c r="E19" s="81"/>
      <c r="F19" s="81"/>
      <c r="G19" s="81"/>
      <c r="H19" s="81"/>
      <c r="I19" s="81"/>
      <c r="J19" s="81"/>
      <c r="K19" s="81"/>
      <c r="L19" s="81"/>
    </row>
    <row r="20" spans="2:12" s="20" customFormat="1" ht="18.2" customHeight="1" x14ac:dyDescent="0.2">
      <c r="B20" s="49" t="s">
        <v>134</v>
      </c>
      <c r="C20" s="49"/>
      <c r="D20" s="49"/>
      <c r="E20" s="49"/>
      <c r="F20" s="49"/>
      <c r="G20" s="49"/>
      <c r="H20" s="49"/>
      <c r="I20" s="49"/>
      <c r="J20" s="49"/>
      <c r="K20" s="49"/>
      <c r="L20" s="5"/>
    </row>
    <row r="21" spans="2:12" s="20" customFormat="1" ht="45.4" customHeight="1" x14ac:dyDescent="0.2">
      <c r="B21" s="6" t="s">
        <v>0</v>
      </c>
      <c r="C21" s="7" t="s">
        <v>1</v>
      </c>
      <c r="D21" s="6" t="s">
        <v>2</v>
      </c>
      <c r="E21" s="6" t="s">
        <v>3</v>
      </c>
      <c r="F21" s="6" t="s">
        <v>4</v>
      </c>
      <c r="G21" s="6" t="s">
        <v>5</v>
      </c>
      <c r="H21" s="6" t="s">
        <v>6</v>
      </c>
      <c r="I21" s="7" t="s">
        <v>7</v>
      </c>
      <c r="J21" s="6" t="s">
        <v>8</v>
      </c>
      <c r="K21" s="6" t="s">
        <v>9</v>
      </c>
      <c r="L21" s="21" t="s">
        <v>10</v>
      </c>
    </row>
    <row r="22" spans="2:12" s="20" customFormat="1" ht="19.7" customHeight="1" x14ac:dyDescent="0.2">
      <c r="B22" s="8">
        <v>1</v>
      </c>
      <c r="C22" s="9" t="s">
        <v>11</v>
      </c>
      <c r="D22" s="9" t="s">
        <v>12</v>
      </c>
      <c r="E22" s="10" t="s">
        <v>13</v>
      </c>
      <c r="F22" s="9" t="s">
        <v>14</v>
      </c>
      <c r="G22" s="11">
        <v>5500</v>
      </c>
      <c r="H22" s="12">
        <v>0</v>
      </c>
      <c r="I22" s="13">
        <f>ROUND(G22* H22,2)</f>
        <v>0</v>
      </c>
      <c r="J22" s="8">
        <v>8</v>
      </c>
      <c r="K22" s="13">
        <f>ROUND(I22* J22/100,2)</f>
        <v>0</v>
      </c>
      <c r="L22" s="14">
        <f>ROUND(I22+ K22,2)</f>
        <v>0</v>
      </c>
    </row>
    <row r="23" spans="2:12" s="20" customFormat="1" ht="3.2" customHeight="1" x14ac:dyDescent="0.2"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</row>
    <row r="24" spans="2:12" s="20" customFormat="1" ht="18.2" customHeight="1" x14ac:dyDescent="0.2">
      <c r="B24" s="49" t="s">
        <v>135</v>
      </c>
      <c r="C24" s="49"/>
      <c r="D24" s="49"/>
      <c r="E24" s="49"/>
      <c r="F24" s="49"/>
      <c r="G24" s="49"/>
      <c r="H24" s="49"/>
      <c r="I24" s="49"/>
      <c r="J24" s="49"/>
      <c r="K24" s="49"/>
      <c r="L24" s="5"/>
    </row>
    <row r="25" spans="2:12" s="20" customFormat="1" ht="45.4" customHeight="1" x14ac:dyDescent="0.2">
      <c r="B25" s="6" t="s">
        <v>0</v>
      </c>
      <c r="C25" s="7" t="s">
        <v>1</v>
      </c>
      <c r="D25" s="6" t="s">
        <v>2</v>
      </c>
      <c r="E25" s="6" t="s">
        <v>3</v>
      </c>
      <c r="F25" s="6" t="s">
        <v>4</v>
      </c>
      <c r="G25" s="6" t="s">
        <v>5</v>
      </c>
      <c r="H25" s="6" t="s">
        <v>6</v>
      </c>
      <c r="I25" s="7" t="s">
        <v>7</v>
      </c>
      <c r="J25" s="6" t="s">
        <v>8</v>
      </c>
      <c r="K25" s="6" t="s">
        <v>9</v>
      </c>
      <c r="L25" s="21" t="s">
        <v>10</v>
      </c>
    </row>
    <row r="26" spans="2:12" s="20" customFormat="1" ht="19.7" customHeight="1" x14ac:dyDescent="0.2">
      <c r="B26" s="8">
        <v>2</v>
      </c>
      <c r="C26" s="9" t="s">
        <v>11</v>
      </c>
      <c r="D26" s="9" t="s">
        <v>12</v>
      </c>
      <c r="E26" s="10" t="s">
        <v>13</v>
      </c>
      <c r="F26" s="9" t="s">
        <v>14</v>
      </c>
      <c r="G26" s="11">
        <v>620</v>
      </c>
      <c r="H26" s="12">
        <v>0</v>
      </c>
      <c r="I26" s="13">
        <f>ROUND(G26* H26,2)</f>
        <v>0</v>
      </c>
      <c r="J26" s="8">
        <v>8</v>
      </c>
      <c r="K26" s="13">
        <f>ROUND(I26* J26/100,2)</f>
        <v>0</v>
      </c>
      <c r="L26" s="14">
        <f>ROUND(I26+ K26,2)</f>
        <v>0</v>
      </c>
    </row>
    <row r="27" spans="2:12" s="20" customFormat="1" ht="3.2" customHeight="1" x14ac:dyDescent="0.2"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</row>
    <row r="28" spans="2:12" s="20" customFormat="1" ht="18.2" customHeight="1" x14ac:dyDescent="0.2">
      <c r="B28" s="49" t="s">
        <v>136</v>
      </c>
      <c r="C28" s="49"/>
      <c r="D28" s="49"/>
      <c r="E28" s="49"/>
      <c r="F28" s="49"/>
      <c r="G28" s="49"/>
      <c r="H28" s="49"/>
      <c r="I28" s="49"/>
      <c r="J28" s="49"/>
      <c r="K28" s="49"/>
      <c r="L28" s="5"/>
    </row>
    <row r="29" spans="2:12" s="20" customFormat="1" ht="5.25" customHeight="1" x14ac:dyDescent="0.2"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</row>
    <row r="30" spans="2:12" s="20" customFormat="1" ht="45.4" customHeight="1" x14ac:dyDescent="0.2">
      <c r="B30" s="6" t="s">
        <v>0</v>
      </c>
      <c r="C30" s="7" t="s">
        <v>1</v>
      </c>
      <c r="D30" s="6" t="s">
        <v>2</v>
      </c>
      <c r="E30" s="6" t="s">
        <v>3</v>
      </c>
      <c r="F30" s="6" t="s">
        <v>4</v>
      </c>
      <c r="G30" s="6" t="s">
        <v>5</v>
      </c>
      <c r="H30" s="6" t="s">
        <v>6</v>
      </c>
      <c r="I30" s="7" t="s">
        <v>7</v>
      </c>
      <c r="J30" s="6" t="s">
        <v>8</v>
      </c>
      <c r="K30" s="6" t="s">
        <v>9</v>
      </c>
      <c r="L30" s="21" t="s">
        <v>10</v>
      </c>
    </row>
    <row r="31" spans="2:12" s="20" customFormat="1" ht="19.7" customHeight="1" x14ac:dyDescent="0.2">
      <c r="B31" s="8">
        <v>3</v>
      </c>
      <c r="C31" s="9" t="s">
        <v>15</v>
      </c>
      <c r="D31" s="9" t="s">
        <v>16</v>
      </c>
      <c r="E31" s="10" t="s">
        <v>17</v>
      </c>
      <c r="F31" s="9" t="s">
        <v>14</v>
      </c>
      <c r="G31" s="11">
        <v>335</v>
      </c>
      <c r="H31" s="12">
        <v>0</v>
      </c>
      <c r="I31" s="13">
        <f>ROUND(G31* H31,2)</f>
        <v>0</v>
      </c>
      <c r="J31" s="8">
        <v>8</v>
      </c>
      <c r="K31" s="13">
        <f>ROUND(I31* J31/100,2)</f>
        <v>0</v>
      </c>
      <c r="L31" s="14">
        <f>ROUND(I31+ K31,2)</f>
        <v>0</v>
      </c>
    </row>
    <row r="32" spans="2:12" s="20" customFormat="1" ht="3.2" customHeight="1" x14ac:dyDescent="0.2"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</row>
    <row r="33" spans="2:12" s="20" customFormat="1" ht="18.2" customHeight="1" x14ac:dyDescent="0.2">
      <c r="B33" s="49" t="s">
        <v>137</v>
      </c>
      <c r="C33" s="49"/>
      <c r="D33" s="49"/>
      <c r="E33" s="49"/>
      <c r="F33" s="49"/>
      <c r="G33" s="49"/>
      <c r="H33" s="49"/>
      <c r="I33" s="49"/>
      <c r="J33" s="49"/>
      <c r="K33" s="49"/>
      <c r="L33" s="5"/>
    </row>
    <row r="34" spans="2:12" s="20" customFormat="1" ht="5.25" customHeight="1" x14ac:dyDescent="0.2"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</row>
    <row r="35" spans="2:12" s="20" customFormat="1" ht="45.4" customHeight="1" x14ac:dyDescent="0.2">
      <c r="B35" s="6" t="s">
        <v>0</v>
      </c>
      <c r="C35" s="7" t="s">
        <v>1</v>
      </c>
      <c r="D35" s="6" t="s">
        <v>2</v>
      </c>
      <c r="E35" s="6" t="s">
        <v>3</v>
      </c>
      <c r="F35" s="6" t="s">
        <v>4</v>
      </c>
      <c r="G35" s="6" t="s">
        <v>5</v>
      </c>
      <c r="H35" s="6" t="s">
        <v>6</v>
      </c>
      <c r="I35" s="7" t="s">
        <v>7</v>
      </c>
      <c r="J35" s="6" t="s">
        <v>8</v>
      </c>
      <c r="K35" s="6" t="s">
        <v>9</v>
      </c>
      <c r="L35" s="21" t="s">
        <v>10</v>
      </c>
    </row>
    <row r="36" spans="2:12" s="20" customFormat="1" ht="19.7" customHeight="1" x14ac:dyDescent="0.2">
      <c r="B36" s="8">
        <v>4</v>
      </c>
      <c r="C36" s="9" t="s">
        <v>11</v>
      </c>
      <c r="D36" s="9" t="s">
        <v>12</v>
      </c>
      <c r="E36" s="10" t="s">
        <v>13</v>
      </c>
      <c r="F36" s="9" t="s">
        <v>14</v>
      </c>
      <c r="G36" s="11">
        <v>1745</v>
      </c>
      <c r="H36" s="12">
        <v>0</v>
      </c>
      <c r="I36" s="13">
        <f>ROUND(G36* H36,2)</f>
        <v>0</v>
      </c>
      <c r="J36" s="8">
        <v>8</v>
      </c>
      <c r="K36" s="13">
        <f>ROUND(I36* J36/100,2)</f>
        <v>0</v>
      </c>
      <c r="L36" s="14">
        <f>ROUND(I36+ K36,2)</f>
        <v>0</v>
      </c>
    </row>
    <row r="37" spans="2:12" s="20" customFormat="1" ht="9" customHeight="1" x14ac:dyDescent="0.2"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</row>
    <row r="38" spans="2:12" s="20" customFormat="1" ht="45.4" customHeight="1" x14ac:dyDescent="0.2">
      <c r="B38" s="6" t="s">
        <v>0</v>
      </c>
      <c r="C38" s="7" t="s">
        <v>1</v>
      </c>
      <c r="D38" s="6" t="s">
        <v>2</v>
      </c>
      <c r="E38" s="6" t="s">
        <v>3</v>
      </c>
      <c r="F38" s="6" t="s">
        <v>4</v>
      </c>
      <c r="G38" s="6" t="s">
        <v>5</v>
      </c>
      <c r="H38" s="6" t="s">
        <v>6</v>
      </c>
      <c r="I38" s="7" t="s">
        <v>7</v>
      </c>
      <c r="J38" s="6" t="s">
        <v>8</v>
      </c>
      <c r="K38" s="6" t="s">
        <v>9</v>
      </c>
      <c r="L38" s="21" t="s">
        <v>10</v>
      </c>
    </row>
    <row r="39" spans="2:12" s="20" customFormat="1" ht="28.7" customHeight="1" x14ac:dyDescent="0.2">
      <c r="B39" s="8">
        <v>5</v>
      </c>
      <c r="C39" s="9" t="s">
        <v>183</v>
      </c>
      <c r="D39" s="9" t="s">
        <v>184</v>
      </c>
      <c r="E39" s="10" t="s">
        <v>185</v>
      </c>
      <c r="F39" s="9" t="s">
        <v>28</v>
      </c>
      <c r="G39" s="11">
        <v>4.8</v>
      </c>
      <c r="H39" s="12">
        <v>0</v>
      </c>
      <c r="I39" s="13">
        <f t="shared" ref="I39:I69" si="0">ROUND(G39* H39,2)</f>
        <v>0</v>
      </c>
      <c r="J39" s="8">
        <v>8</v>
      </c>
      <c r="K39" s="13">
        <f t="shared" ref="K39:K69" si="1">ROUND(I39* J39/100,2)</f>
        <v>0</v>
      </c>
      <c r="L39" s="14">
        <f t="shared" ref="L39:L69" si="2">ROUND(I39+ K39,2)</f>
        <v>0</v>
      </c>
    </row>
    <row r="40" spans="2:12" s="20" customFormat="1" ht="36" customHeight="1" x14ac:dyDescent="0.2">
      <c r="B40" s="8">
        <v>6</v>
      </c>
      <c r="C40" s="9" t="s">
        <v>160</v>
      </c>
      <c r="D40" s="9" t="s">
        <v>161</v>
      </c>
      <c r="E40" s="10" t="s">
        <v>162</v>
      </c>
      <c r="F40" s="9" t="s">
        <v>28</v>
      </c>
      <c r="G40" s="11">
        <v>1</v>
      </c>
      <c r="H40" s="12">
        <v>0</v>
      </c>
      <c r="I40" s="13">
        <f t="shared" si="0"/>
        <v>0</v>
      </c>
      <c r="J40" s="8">
        <v>8</v>
      </c>
      <c r="K40" s="13">
        <f t="shared" si="1"/>
        <v>0</v>
      </c>
      <c r="L40" s="14">
        <f t="shared" si="2"/>
        <v>0</v>
      </c>
    </row>
    <row r="41" spans="2:12" s="20" customFormat="1" ht="19.7" customHeight="1" x14ac:dyDescent="0.2">
      <c r="B41" s="8">
        <v>7</v>
      </c>
      <c r="C41" s="9" t="s">
        <v>29</v>
      </c>
      <c r="D41" s="9" t="s">
        <v>30</v>
      </c>
      <c r="E41" s="10" t="s">
        <v>31</v>
      </c>
      <c r="F41" s="9" t="s">
        <v>32</v>
      </c>
      <c r="G41" s="11">
        <v>25.5</v>
      </c>
      <c r="H41" s="12">
        <v>0</v>
      </c>
      <c r="I41" s="13">
        <f t="shared" si="0"/>
        <v>0</v>
      </c>
      <c r="J41" s="8">
        <v>8</v>
      </c>
      <c r="K41" s="13">
        <f t="shared" si="1"/>
        <v>0</v>
      </c>
      <c r="L41" s="14">
        <f t="shared" si="2"/>
        <v>0</v>
      </c>
    </row>
    <row r="42" spans="2:12" s="20" customFormat="1" ht="19.7" customHeight="1" x14ac:dyDescent="0.2">
      <c r="B42" s="8">
        <v>8</v>
      </c>
      <c r="C42" s="9" t="s">
        <v>151</v>
      </c>
      <c r="D42" s="9" t="s">
        <v>152</v>
      </c>
      <c r="E42" s="10" t="s">
        <v>153</v>
      </c>
      <c r="F42" s="9" t="s">
        <v>32</v>
      </c>
      <c r="G42" s="11">
        <v>1.5</v>
      </c>
      <c r="H42" s="12">
        <v>0</v>
      </c>
      <c r="I42" s="13">
        <f t="shared" si="0"/>
        <v>0</v>
      </c>
      <c r="J42" s="8">
        <v>8</v>
      </c>
      <c r="K42" s="13">
        <f t="shared" si="1"/>
        <v>0</v>
      </c>
      <c r="L42" s="14">
        <f t="shared" si="2"/>
        <v>0</v>
      </c>
    </row>
    <row r="43" spans="2:12" s="20" customFormat="1" ht="19.7" customHeight="1" x14ac:dyDescent="0.2">
      <c r="B43" s="8">
        <v>9</v>
      </c>
      <c r="C43" s="9" t="s">
        <v>33</v>
      </c>
      <c r="D43" s="9" t="s">
        <v>34</v>
      </c>
      <c r="E43" s="10" t="s">
        <v>35</v>
      </c>
      <c r="F43" s="9" t="s">
        <v>32</v>
      </c>
      <c r="G43" s="11">
        <v>21.1</v>
      </c>
      <c r="H43" s="12">
        <v>0</v>
      </c>
      <c r="I43" s="13">
        <f t="shared" si="0"/>
        <v>0</v>
      </c>
      <c r="J43" s="8">
        <v>8</v>
      </c>
      <c r="K43" s="13">
        <f t="shared" si="1"/>
        <v>0</v>
      </c>
      <c r="L43" s="14">
        <f t="shared" si="2"/>
        <v>0</v>
      </c>
    </row>
    <row r="44" spans="2:12" s="20" customFormat="1" ht="28.7" customHeight="1" x14ac:dyDescent="0.2">
      <c r="B44" s="8">
        <v>10</v>
      </c>
      <c r="C44" s="9" t="s">
        <v>36</v>
      </c>
      <c r="D44" s="9" t="s">
        <v>37</v>
      </c>
      <c r="E44" s="10" t="s">
        <v>38</v>
      </c>
      <c r="F44" s="9" t="s">
        <v>32</v>
      </c>
      <c r="G44" s="11">
        <v>2.1</v>
      </c>
      <c r="H44" s="12">
        <v>0</v>
      </c>
      <c r="I44" s="13">
        <f t="shared" si="0"/>
        <v>0</v>
      </c>
      <c r="J44" s="8">
        <v>8</v>
      </c>
      <c r="K44" s="13">
        <f t="shared" si="1"/>
        <v>0</v>
      </c>
      <c r="L44" s="14">
        <f t="shared" si="2"/>
        <v>0</v>
      </c>
    </row>
    <row r="45" spans="2:12" s="20" customFormat="1" ht="19.7" customHeight="1" x14ac:dyDescent="0.2">
      <c r="B45" s="8">
        <v>11</v>
      </c>
      <c r="C45" s="9" t="s">
        <v>154</v>
      </c>
      <c r="D45" s="9" t="s">
        <v>155</v>
      </c>
      <c r="E45" s="10" t="s">
        <v>156</v>
      </c>
      <c r="F45" s="9" t="s">
        <v>32</v>
      </c>
      <c r="G45" s="11">
        <v>3.8</v>
      </c>
      <c r="H45" s="12">
        <v>0</v>
      </c>
      <c r="I45" s="13">
        <f t="shared" si="0"/>
        <v>0</v>
      </c>
      <c r="J45" s="8">
        <v>8</v>
      </c>
      <c r="K45" s="13">
        <f t="shared" si="1"/>
        <v>0</v>
      </c>
      <c r="L45" s="14">
        <f t="shared" si="2"/>
        <v>0</v>
      </c>
    </row>
    <row r="46" spans="2:12" s="20" customFormat="1" ht="19.7" customHeight="1" x14ac:dyDescent="0.2">
      <c r="B46" s="8">
        <v>12</v>
      </c>
      <c r="C46" s="9" t="s">
        <v>39</v>
      </c>
      <c r="D46" s="9" t="s">
        <v>40</v>
      </c>
      <c r="E46" s="10" t="s">
        <v>41</v>
      </c>
      <c r="F46" s="9" t="s">
        <v>32</v>
      </c>
      <c r="G46" s="11">
        <v>27</v>
      </c>
      <c r="H46" s="12">
        <v>0</v>
      </c>
      <c r="I46" s="13">
        <f t="shared" si="0"/>
        <v>0</v>
      </c>
      <c r="J46" s="8">
        <v>23</v>
      </c>
      <c r="K46" s="13">
        <f t="shared" si="1"/>
        <v>0</v>
      </c>
      <c r="L46" s="14">
        <f t="shared" si="2"/>
        <v>0</v>
      </c>
    </row>
    <row r="47" spans="2:12" s="20" customFormat="1" ht="28.7" customHeight="1" x14ac:dyDescent="0.2">
      <c r="B47" s="8">
        <v>13</v>
      </c>
      <c r="C47" s="9" t="s">
        <v>42</v>
      </c>
      <c r="D47" s="9" t="s">
        <v>43</v>
      </c>
      <c r="E47" s="10" t="s">
        <v>44</v>
      </c>
      <c r="F47" s="9" t="s">
        <v>28</v>
      </c>
      <c r="G47" s="11">
        <v>6.34</v>
      </c>
      <c r="H47" s="12">
        <v>0</v>
      </c>
      <c r="I47" s="13">
        <f t="shared" si="0"/>
        <v>0</v>
      </c>
      <c r="J47" s="8">
        <v>8</v>
      </c>
      <c r="K47" s="13">
        <f t="shared" si="1"/>
        <v>0</v>
      </c>
      <c r="L47" s="14">
        <f t="shared" si="2"/>
        <v>0</v>
      </c>
    </row>
    <row r="48" spans="2:12" s="20" customFormat="1" ht="28.7" customHeight="1" x14ac:dyDescent="0.2">
      <c r="B48" s="8">
        <v>14</v>
      </c>
      <c r="C48" s="9" t="s">
        <v>45</v>
      </c>
      <c r="D48" s="9" t="s">
        <v>46</v>
      </c>
      <c r="E48" s="10" t="s">
        <v>47</v>
      </c>
      <c r="F48" s="9" t="s">
        <v>28</v>
      </c>
      <c r="G48" s="11">
        <v>4.67</v>
      </c>
      <c r="H48" s="12">
        <v>0</v>
      </c>
      <c r="I48" s="13">
        <f t="shared" si="0"/>
        <v>0</v>
      </c>
      <c r="J48" s="8">
        <v>8</v>
      </c>
      <c r="K48" s="13">
        <f t="shared" si="1"/>
        <v>0</v>
      </c>
      <c r="L48" s="14">
        <f t="shared" si="2"/>
        <v>0</v>
      </c>
    </row>
    <row r="49" spans="2:12" s="20" customFormat="1" ht="19.7" customHeight="1" x14ac:dyDescent="0.2">
      <c r="B49" s="8">
        <v>15</v>
      </c>
      <c r="C49" s="9" t="s">
        <v>51</v>
      </c>
      <c r="D49" s="9" t="s">
        <v>52</v>
      </c>
      <c r="E49" s="10" t="s">
        <v>53</v>
      </c>
      <c r="F49" s="9" t="s">
        <v>28</v>
      </c>
      <c r="G49" s="11">
        <v>6.58</v>
      </c>
      <c r="H49" s="12">
        <v>0</v>
      </c>
      <c r="I49" s="13">
        <f t="shared" si="0"/>
        <v>0</v>
      </c>
      <c r="J49" s="8">
        <v>8</v>
      </c>
      <c r="K49" s="13">
        <f t="shared" si="1"/>
        <v>0</v>
      </c>
      <c r="L49" s="14">
        <f t="shared" si="2"/>
        <v>0</v>
      </c>
    </row>
    <row r="50" spans="2:12" s="20" customFormat="1" ht="19.7" customHeight="1" x14ac:dyDescent="0.2">
      <c r="B50" s="8">
        <v>16</v>
      </c>
      <c r="C50" s="9" t="s">
        <v>54</v>
      </c>
      <c r="D50" s="9" t="s">
        <v>55</v>
      </c>
      <c r="E50" s="10" t="s">
        <v>56</v>
      </c>
      <c r="F50" s="9" t="s">
        <v>28</v>
      </c>
      <c r="G50" s="11">
        <v>39.700000000000003</v>
      </c>
      <c r="H50" s="12">
        <v>0</v>
      </c>
      <c r="I50" s="13">
        <f t="shared" si="0"/>
        <v>0</v>
      </c>
      <c r="J50" s="8">
        <v>8</v>
      </c>
      <c r="K50" s="13">
        <f t="shared" si="1"/>
        <v>0</v>
      </c>
      <c r="L50" s="14">
        <f t="shared" si="2"/>
        <v>0</v>
      </c>
    </row>
    <row r="51" spans="2:12" s="20" customFormat="1" ht="28.7" customHeight="1" x14ac:dyDescent="0.2">
      <c r="B51" s="8">
        <v>17</v>
      </c>
      <c r="C51" s="9" t="s">
        <v>57</v>
      </c>
      <c r="D51" s="9" t="s">
        <v>58</v>
      </c>
      <c r="E51" s="10" t="s">
        <v>59</v>
      </c>
      <c r="F51" s="9" t="s">
        <v>28</v>
      </c>
      <c r="G51" s="11">
        <v>9.56</v>
      </c>
      <c r="H51" s="12">
        <v>0</v>
      </c>
      <c r="I51" s="13">
        <f t="shared" si="0"/>
        <v>0</v>
      </c>
      <c r="J51" s="8">
        <v>8</v>
      </c>
      <c r="K51" s="13">
        <f t="shared" si="1"/>
        <v>0</v>
      </c>
      <c r="L51" s="14">
        <f t="shared" si="2"/>
        <v>0</v>
      </c>
    </row>
    <row r="52" spans="2:12" s="20" customFormat="1" ht="19.7" customHeight="1" x14ac:dyDescent="0.2">
      <c r="B52" s="8">
        <v>18</v>
      </c>
      <c r="C52" s="9" t="s">
        <v>63</v>
      </c>
      <c r="D52" s="9" t="s">
        <v>64</v>
      </c>
      <c r="E52" s="10" t="s">
        <v>65</v>
      </c>
      <c r="F52" s="9" t="s">
        <v>66</v>
      </c>
      <c r="G52" s="11">
        <v>18</v>
      </c>
      <c r="H52" s="12">
        <v>0</v>
      </c>
      <c r="I52" s="13">
        <f t="shared" si="0"/>
        <v>0</v>
      </c>
      <c r="J52" s="8">
        <v>8</v>
      </c>
      <c r="K52" s="13">
        <f t="shared" si="1"/>
        <v>0</v>
      </c>
      <c r="L52" s="14">
        <f t="shared" si="2"/>
        <v>0</v>
      </c>
    </row>
    <row r="53" spans="2:12" s="20" customFormat="1" ht="19.7" customHeight="1" x14ac:dyDescent="0.2">
      <c r="B53" s="8">
        <v>19</v>
      </c>
      <c r="C53" s="9" t="s">
        <v>67</v>
      </c>
      <c r="D53" s="9" t="s">
        <v>68</v>
      </c>
      <c r="E53" s="10" t="s">
        <v>69</v>
      </c>
      <c r="F53" s="9" t="s">
        <v>14</v>
      </c>
      <c r="G53" s="11">
        <v>12</v>
      </c>
      <c r="H53" s="12">
        <v>0</v>
      </c>
      <c r="I53" s="13">
        <f t="shared" si="0"/>
        <v>0</v>
      </c>
      <c r="J53" s="8">
        <v>8</v>
      </c>
      <c r="K53" s="13">
        <f t="shared" si="1"/>
        <v>0</v>
      </c>
      <c r="L53" s="14">
        <f t="shared" si="2"/>
        <v>0</v>
      </c>
    </row>
    <row r="54" spans="2:12" s="20" customFormat="1" ht="28.7" customHeight="1" x14ac:dyDescent="0.2">
      <c r="B54" s="8">
        <v>20</v>
      </c>
      <c r="C54" s="9" t="s">
        <v>70</v>
      </c>
      <c r="D54" s="9" t="s">
        <v>71</v>
      </c>
      <c r="E54" s="10" t="s">
        <v>72</v>
      </c>
      <c r="F54" s="9" t="s">
        <v>66</v>
      </c>
      <c r="G54" s="11">
        <v>90</v>
      </c>
      <c r="H54" s="12">
        <v>0</v>
      </c>
      <c r="I54" s="13">
        <f t="shared" si="0"/>
        <v>0</v>
      </c>
      <c r="J54" s="8">
        <v>8</v>
      </c>
      <c r="K54" s="13">
        <f t="shared" si="1"/>
        <v>0</v>
      </c>
      <c r="L54" s="14">
        <f t="shared" si="2"/>
        <v>0</v>
      </c>
    </row>
    <row r="55" spans="2:12" s="20" customFormat="1" ht="19.7" customHeight="1" x14ac:dyDescent="0.2">
      <c r="B55" s="8">
        <v>21</v>
      </c>
      <c r="C55" s="9" t="s">
        <v>73</v>
      </c>
      <c r="D55" s="9" t="s">
        <v>74</v>
      </c>
      <c r="E55" s="10" t="s">
        <v>75</v>
      </c>
      <c r="F55" s="9" t="s">
        <v>66</v>
      </c>
      <c r="G55" s="11">
        <v>110</v>
      </c>
      <c r="H55" s="12">
        <v>0</v>
      </c>
      <c r="I55" s="13">
        <f t="shared" si="0"/>
        <v>0</v>
      </c>
      <c r="J55" s="8">
        <v>8</v>
      </c>
      <c r="K55" s="13">
        <f t="shared" si="1"/>
        <v>0</v>
      </c>
      <c r="L55" s="14">
        <f t="shared" si="2"/>
        <v>0</v>
      </c>
    </row>
    <row r="56" spans="2:12" s="20" customFormat="1" ht="19.7" customHeight="1" x14ac:dyDescent="0.2">
      <c r="B56" s="8">
        <v>22</v>
      </c>
      <c r="C56" s="9" t="s">
        <v>80</v>
      </c>
      <c r="D56" s="9" t="s">
        <v>81</v>
      </c>
      <c r="E56" s="10" t="s">
        <v>82</v>
      </c>
      <c r="F56" s="9" t="s">
        <v>66</v>
      </c>
      <c r="G56" s="11">
        <v>32</v>
      </c>
      <c r="H56" s="12">
        <v>0</v>
      </c>
      <c r="I56" s="13">
        <v>0</v>
      </c>
      <c r="J56" s="8">
        <v>23</v>
      </c>
      <c r="K56" s="13">
        <v>0</v>
      </c>
      <c r="L56" s="14">
        <v>0</v>
      </c>
    </row>
    <row r="57" spans="2:12" s="20" customFormat="1" ht="19.7" customHeight="1" x14ac:dyDescent="0.2">
      <c r="B57" s="8">
        <v>23</v>
      </c>
      <c r="C57" s="9" t="s">
        <v>86</v>
      </c>
      <c r="D57" s="9" t="s">
        <v>87</v>
      </c>
      <c r="E57" s="10" t="s">
        <v>88</v>
      </c>
      <c r="F57" s="9" t="s">
        <v>89</v>
      </c>
      <c r="G57" s="11">
        <v>250</v>
      </c>
      <c r="H57" s="12">
        <v>0</v>
      </c>
      <c r="I57" s="13">
        <f t="shared" si="0"/>
        <v>0</v>
      </c>
      <c r="J57" s="8">
        <v>23</v>
      </c>
      <c r="K57" s="13">
        <f t="shared" si="1"/>
        <v>0</v>
      </c>
      <c r="L57" s="14">
        <f t="shared" si="2"/>
        <v>0</v>
      </c>
    </row>
    <row r="58" spans="2:12" s="20" customFormat="1" ht="19.7" customHeight="1" x14ac:dyDescent="0.2">
      <c r="B58" s="8">
        <v>24</v>
      </c>
      <c r="C58" s="9" t="s">
        <v>90</v>
      </c>
      <c r="D58" s="9" t="s">
        <v>91</v>
      </c>
      <c r="E58" s="10" t="s">
        <v>92</v>
      </c>
      <c r="F58" s="9" t="s">
        <v>93</v>
      </c>
      <c r="G58" s="11">
        <v>500</v>
      </c>
      <c r="H58" s="12">
        <v>0</v>
      </c>
      <c r="I58" s="13">
        <f t="shared" si="0"/>
        <v>0</v>
      </c>
      <c r="J58" s="8">
        <v>8</v>
      </c>
      <c r="K58" s="13">
        <f t="shared" si="1"/>
        <v>0</v>
      </c>
      <c r="L58" s="14">
        <f t="shared" si="2"/>
        <v>0</v>
      </c>
    </row>
    <row r="59" spans="2:12" s="20" customFormat="1" ht="28.7" customHeight="1" x14ac:dyDescent="0.2">
      <c r="B59" s="8">
        <v>25</v>
      </c>
      <c r="C59" s="9" t="s">
        <v>94</v>
      </c>
      <c r="D59" s="9" t="s">
        <v>95</v>
      </c>
      <c r="E59" s="10" t="s">
        <v>96</v>
      </c>
      <c r="F59" s="9" t="s">
        <v>93</v>
      </c>
      <c r="G59" s="11">
        <v>500</v>
      </c>
      <c r="H59" s="12">
        <v>0</v>
      </c>
      <c r="I59" s="13">
        <f t="shared" si="0"/>
        <v>0</v>
      </c>
      <c r="J59" s="8">
        <v>8</v>
      </c>
      <c r="K59" s="13">
        <f t="shared" si="1"/>
        <v>0</v>
      </c>
      <c r="L59" s="14">
        <f t="shared" si="2"/>
        <v>0</v>
      </c>
    </row>
    <row r="60" spans="2:12" s="20" customFormat="1" ht="28.7" customHeight="1" x14ac:dyDescent="0.2">
      <c r="B60" s="8">
        <v>26</v>
      </c>
      <c r="C60" s="9" t="s">
        <v>97</v>
      </c>
      <c r="D60" s="9" t="s">
        <v>98</v>
      </c>
      <c r="E60" s="10" t="s">
        <v>99</v>
      </c>
      <c r="F60" s="9" t="s">
        <v>14</v>
      </c>
      <c r="G60" s="11">
        <v>20</v>
      </c>
      <c r="H60" s="12">
        <v>0</v>
      </c>
      <c r="I60" s="13">
        <f t="shared" si="0"/>
        <v>0</v>
      </c>
      <c r="J60" s="8">
        <v>8</v>
      </c>
      <c r="K60" s="13">
        <f t="shared" si="1"/>
        <v>0</v>
      </c>
      <c r="L60" s="14">
        <f t="shared" si="2"/>
        <v>0</v>
      </c>
    </row>
    <row r="61" spans="2:12" s="20" customFormat="1" ht="28.7" customHeight="1" x14ac:dyDescent="0.2">
      <c r="B61" s="8">
        <v>27</v>
      </c>
      <c r="C61" s="9" t="s">
        <v>157</v>
      </c>
      <c r="D61" s="9" t="s">
        <v>158</v>
      </c>
      <c r="E61" s="10" t="s">
        <v>159</v>
      </c>
      <c r="F61" s="9" t="s">
        <v>66</v>
      </c>
      <c r="G61" s="11">
        <v>10</v>
      </c>
      <c r="H61" s="12">
        <v>0</v>
      </c>
      <c r="I61" s="13">
        <f t="shared" si="0"/>
        <v>0</v>
      </c>
      <c r="J61" s="8">
        <v>8</v>
      </c>
      <c r="K61" s="13">
        <f t="shared" si="1"/>
        <v>0</v>
      </c>
      <c r="L61" s="14">
        <f t="shared" si="2"/>
        <v>0</v>
      </c>
    </row>
    <row r="62" spans="2:12" s="20" customFormat="1" ht="19.7" customHeight="1" x14ac:dyDescent="0.2">
      <c r="B62" s="8">
        <v>28</v>
      </c>
      <c r="C62" s="9" t="s">
        <v>100</v>
      </c>
      <c r="D62" s="9" t="s">
        <v>101</v>
      </c>
      <c r="E62" s="10" t="s">
        <v>102</v>
      </c>
      <c r="F62" s="9" t="s">
        <v>66</v>
      </c>
      <c r="G62" s="11">
        <v>60</v>
      </c>
      <c r="H62" s="12">
        <v>0</v>
      </c>
      <c r="I62" s="13">
        <f t="shared" si="0"/>
        <v>0</v>
      </c>
      <c r="J62" s="8">
        <v>8</v>
      </c>
      <c r="K62" s="13">
        <f t="shared" si="1"/>
        <v>0</v>
      </c>
      <c r="L62" s="14">
        <f t="shared" si="2"/>
        <v>0</v>
      </c>
    </row>
    <row r="63" spans="2:12" s="20" customFormat="1" ht="28.7" customHeight="1" x14ac:dyDescent="0.2">
      <c r="B63" s="8">
        <v>29</v>
      </c>
      <c r="C63" s="9" t="s">
        <v>103</v>
      </c>
      <c r="D63" s="9" t="s">
        <v>104</v>
      </c>
      <c r="E63" s="10" t="s">
        <v>105</v>
      </c>
      <c r="F63" s="9" t="s">
        <v>66</v>
      </c>
      <c r="G63" s="11">
        <v>250</v>
      </c>
      <c r="H63" s="12">
        <v>0</v>
      </c>
      <c r="I63" s="13">
        <f t="shared" si="0"/>
        <v>0</v>
      </c>
      <c r="J63" s="8">
        <v>8</v>
      </c>
      <c r="K63" s="13">
        <f t="shared" si="1"/>
        <v>0</v>
      </c>
      <c r="L63" s="14">
        <f t="shared" si="2"/>
        <v>0</v>
      </c>
    </row>
    <row r="64" spans="2:12" s="20" customFormat="1" ht="19.7" customHeight="1" x14ac:dyDescent="0.2">
      <c r="B64" s="8">
        <v>30</v>
      </c>
      <c r="C64" s="9" t="s">
        <v>106</v>
      </c>
      <c r="D64" s="9" t="s">
        <v>107</v>
      </c>
      <c r="E64" s="10" t="s">
        <v>108</v>
      </c>
      <c r="F64" s="9" t="s">
        <v>28</v>
      </c>
      <c r="G64" s="11">
        <v>0.3</v>
      </c>
      <c r="H64" s="12">
        <v>0</v>
      </c>
      <c r="I64" s="13">
        <f t="shared" si="0"/>
        <v>0</v>
      </c>
      <c r="J64" s="8">
        <v>8</v>
      </c>
      <c r="K64" s="13">
        <f t="shared" si="1"/>
        <v>0</v>
      </c>
      <c r="L64" s="14">
        <f t="shared" si="2"/>
        <v>0</v>
      </c>
    </row>
    <row r="65" spans="2:12" s="20" customFormat="1" ht="28.7" customHeight="1" x14ac:dyDescent="0.2">
      <c r="B65" s="8">
        <v>31</v>
      </c>
      <c r="C65" s="9" t="s">
        <v>109</v>
      </c>
      <c r="D65" s="9" t="s">
        <v>110</v>
      </c>
      <c r="E65" s="10" t="s">
        <v>111</v>
      </c>
      <c r="F65" s="9" t="s">
        <v>89</v>
      </c>
      <c r="G65" s="11">
        <v>10</v>
      </c>
      <c r="H65" s="12">
        <v>0</v>
      </c>
      <c r="I65" s="13">
        <f t="shared" si="0"/>
        <v>0</v>
      </c>
      <c r="J65" s="8">
        <v>8</v>
      </c>
      <c r="K65" s="13">
        <f t="shared" si="1"/>
        <v>0</v>
      </c>
      <c r="L65" s="14">
        <f t="shared" si="2"/>
        <v>0</v>
      </c>
    </row>
    <row r="66" spans="2:12" s="20" customFormat="1" ht="19.7" customHeight="1" x14ac:dyDescent="0.2">
      <c r="B66" s="8">
        <v>32</v>
      </c>
      <c r="C66" s="9" t="s">
        <v>112</v>
      </c>
      <c r="D66" s="9" t="s">
        <v>113</v>
      </c>
      <c r="E66" s="10" t="s">
        <v>114</v>
      </c>
      <c r="F66" s="9" t="s">
        <v>89</v>
      </c>
      <c r="G66" s="11">
        <v>136</v>
      </c>
      <c r="H66" s="12">
        <v>0</v>
      </c>
      <c r="I66" s="13">
        <f t="shared" si="0"/>
        <v>0</v>
      </c>
      <c r="J66" s="8">
        <v>8</v>
      </c>
      <c r="K66" s="13">
        <f t="shared" si="1"/>
        <v>0</v>
      </c>
      <c r="L66" s="14">
        <f t="shared" si="2"/>
        <v>0</v>
      </c>
    </row>
    <row r="67" spans="2:12" s="20" customFormat="1" ht="19.7" customHeight="1" x14ac:dyDescent="0.2">
      <c r="B67" s="8">
        <v>33</v>
      </c>
      <c r="C67" s="9" t="s">
        <v>174</v>
      </c>
      <c r="D67" s="9" t="s">
        <v>175</v>
      </c>
      <c r="E67" s="10" t="s">
        <v>176</v>
      </c>
      <c r="F67" s="9" t="s">
        <v>89</v>
      </c>
      <c r="G67" s="11">
        <v>6</v>
      </c>
      <c r="H67" s="12">
        <v>0</v>
      </c>
      <c r="I67" s="13">
        <f t="shared" si="0"/>
        <v>0</v>
      </c>
      <c r="J67" s="8">
        <v>8</v>
      </c>
      <c r="K67" s="13">
        <f t="shared" si="1"/>
        <v>0</v>
      </c>
      <c r="L67" s="14">
        <f t="shared" si="2"/>
        <v>0</v>
      </c>
    </row>
    <row r="68" spans="2:12" s="20" customFormat="1" ht="19.7" customHeight="1" x14ac:dyDescent="0.2">
      <c r="B68" s="8">
        <v>34</v>
      </c>
      <c r="C68" s="9" t="s">
        <v>115</v>
      </c>
      <c r="D68" s="9" t="s">
        <v>116</v>
      </c>
      <c r="E68" s="10" t="s">
        <v>117</v>
      </c>
      <c r="F68" s="9" t="s">
        <v>89</v>
      </c>
      <c r="G68" s="11">
        <v>3.5</v>
      </c>
      <c r="H68" s="12">
        <v>0</v>
      </c>
      <c r="I68" s="13">
        <f t="shared" si="0"/>
        <v>0</v>
      </c>
      <c r="J68" s="8">
        <v>8</v>
      </c>
      <c r="K68" s="13">
        <f t="shared" si="1"/>
        <v>0</v>
      </c>
      <c r="L68" s="14">
        <f t="shared" si="2"/>
        <v>0</v>
      </c>
    </row>
    <row r="69" spans="2:12" s="20" customFormat="1" ht="19.7" customHeight="1" x14ac:dyDescent="0.2">
      <c r="B69" s="8">
        <v>35</v>
      </c>
      <c r="C69" s="9" t="s">
        <v>118</v>
      </c>
      <c r="D69" s="9" t="s">
        <v>119</v>
      </c>
      <c r="E69" s="10" t="s">
        <v>117</v>
      </c>
      <c r="F69" s="9" t="s">
        <v>89</v>
      </c>
      <c r="G69" s="11">
        <v>63.5</v>
      </c>
      <c r="H69" s="12">
        <v>0</v>
      </c>
      <c r="I69" s="13">
        <f t="shared" si="0"/>
        <v>0</v>
      </c>
      <c r="J69" s="8">
        <v>23</v>
      </c>
      <c r="K69" s="13">
        <f t="shared" si="1"/>
        <v>0</v>
      </c>
      <c r="L69" s="14">
        <f t="shared" si="2"/>
        <v>0</v>
      </c>
    </row>
    <row r="70" spans="2:12" s="20" customFormat="1" ht="21.4" customHeight="1" x14ac:dyDescent="0.2">
      <c r="B70" s="104" t="s">
        <v>120</v>
      </c>
      <c r="C70" s="105"/>
      <c r="D70" s="105"/>
      <c r="E70" s="106"/>
      <c r="F70" s="45">
        <f>ROUND(I22+I26+I31+I36+I39+I40+I41+I42+I43+I44+I45+I46+I47+I48+I49+I50+I51+I52+I53+I54+I55+I57+I58+I59+I60+I61+I62+I63+I64+I65+I66+I68+I69,2)</f>
        <v>0</v>
      </c>
      <c r="G70" s="107"/>
      <c r="H70" s="107"/>
      <c r="I70" s="107"/>
      <c r="J70" s="107"/>
      <c r="K70" s="107"/>
      <c r="L70" s="107"/>
    </row>
    <row r="71" spans="2:12" s="20" customFormat="1" ht="21.4" customHeight="1" x14ac:dyDescent="0.2">
      <c r="B71" s="104" t="s">
        <v>121</v>
      </c>
      <c r="C71" s="105"/>
      <c r="D71" s="105"/>
      <c r="E71" s="106"/>
      <c r="F71" s="47">
        <f>ROUND(L22+L26+L31+L36+L39+L40+L41+L42+L43+L44+L45+L46+L47+L48+L49+L50+L51+L52+L53+L54+L55+L57+L58+L59+L60+L61+L62+L63+L64+L65+L66+L68+L69,2)</f>
        <v>0</v>
      </c>
      <c r="G71" s="108"/>
      <c r="H71" s="108"/>
      <c r="I71" s="108"/>
      <c r="J71" s="108"/>
      <c r="K71" s="108"/>
      <c r="L71" s="108"/>
    </row>
    <row r="72" spans="2:12" s="20" customFormat="1" ht="50.25" customHeight="1" x14ac:dyDescent="0.2">
      <c r="B72" s="40" t="s">
        <v>138</v>
      </c>
      <c r="C72" s="40"/>
      <c r="D72" s="40"/>
      <c r="E72" s="40"/>
      <c r="F72" s="40"/>
      <c r="G72" s="40"/>
      <c r="H72" s="40"/>
      <c r="I72" s="40"/>
      <c r="J72" s="40"/>
      <c r="K72" s="40"/>
      <c r="L72" s="40"/>
    </row>
    <row r="73" spans="2:12" s="20" customFormat="1" ht="86.25" customHeight="1" x14ac:dyDescent="0.2">
      <c r="B73" s="40" t="s">
        <v>139</v>
      </c>
      <c r="C73" s="40"/>
      <c r="D73" s="40"/>
      <c r="E73" s="40"/>
      <c r="F73" s="40"/>
      <c r="G73" s="40"/>
      <c r="H73" s="40"/>
      <c r="I73" s="40"/>
      <c r="J73" s="40"/>
      <c r="K73" s="40"/>
      <c r="L73" s="40"/>
    </row>
    <row r="74" spans="2:12" s="20" customFormat="1" ht="77.25" customHeight="1" x14ac:dyDescent="0.2">
      <c r="B74" s="56" t="s">
        <v>140</v>
      </c>
      <c r="C74" s="56"/>
      <c r="D74" s="56"/>
      <c r="E74" s="56"/>
      <c r="F74" s="56"/>
      <c r="G74" s="56"/>
      <c r="H74" s="56"/>
      <c r="I74" s="56"/>
      <c r="J74" s="56"/>
      <c r="K74" s="56"/>
      <c r="L74" s="56"/>
    </row>
    <row r="75" spans="2:12" s="20" customFormat="1" ht="37.9" customHeight="1" x14ac:dyDescent="0.2">
      <c r="B75" s="59" t="s">
        <v>122</v>
      </c>
      <c r="C75" s="60"/>
      <c r="D75" s="60"/>
      <c r="E75" s="61"/>
      <c r="F75" s="62" t="s">
        <v>123</v>
      </c>
      <c r="G75" s="63"/>
      <c r="H75" s="63"/>
      <c r="I75" s="63"/>
      <c r="J75" s="63"/>
      <c r="K75" s="63"/>
      <c r="L75" s="64"/>
    </row>
    <row r="76" spans="2:12" s="20" customFormat="1" ht="28.7" customHeight="1" x14ac:dyDescent="0.2">
      <c r="B76" s="101"/>
      <c r="C76" s="102"/>
      <c r="D76" s="102"/>
      <c r="E76" s="103"/>
      <c r="F76" s="101"/>
      <c r="G76" s="102"/>
      <c r="H76" s="102"/>
      <c r="I76" s="102"/>
      <c r="J76" s="102"/>
      <c r="K76" s="102"/>
      <c r="L76" s="103"/>
    </row>
    <row r="77" spans="2:12" s="20" customFormat="1" ht="28.7" customHeight="1" x14ac:dyDescent="0.2">
      <c r="B77" s="101"/>
      <c r="C77" s="102"/>
      <c r="D77" s="102"/>
      <c r="E77" s="103"/>
      <c r="F77" s="101"/>
      <c r="G77" s="102"/>
      <c r="H77" s="102"/>
      <c r="I77" s="102"/>
      <c r="J77" s="102"/>
      <c r="K77" s="102"/>
      <c r="L77" s="103"/>
    </row>
    <row r="78" spans="2:12" s="20" customFormat="1" ht="147" customHeight="1" x14ac:dyDescent="0.2">
      <c r="B78" s="40" t="s">
        <v>141</v>
      </c>
      <c r="C78" s="40"/>
      <c r="D78" s="40"/>
      <c r="E78" s="40"/>
      <c r="F78" s="40"/>
      <c r="G78" s="40"/>
      <c r="H78" s="40"/>
      <c r="I78" s="40"/>
      <c r="J78" s="40"/>
      <c r="K78" s="40"/>
      <c r="L78" s="40"/>
    </row>
    <row r="79" spans="2:12" s="20" customFormat="1" ht="21" customHeight="1" x14ac:dyDescent="0.2">
      <c r="B79" s="58" t="s">
        <v>142</v>
      </c>
      <c r="C79" s="58"/>
      <c r="D79" s="58"/>
      <c r="E79" s="58"/>
      <c r="F79" s="58"/>
      <c r="G79" s="58"/>
      <c r="H79" s="58"/>
      <c r="I79" s="58"/>
      <c r="J79" s="58"/>
      <c r="K79" s="58"/>
      <c r="L79" s="58"/>
    </row>
    <row r="80" spans="2:12" s="20" customFormat="1" ht="51.75" customHeight="1" x14ac:dyDescent="0.2">
      <c r="B80" s="59" t="s">
        <v>124</v>
      </c>
      <c r="C80" s="60"/>
      <c r="D80" s="60"/>
      <c r="E80" s="61"/>
      <c r="F80" s="62" t="s">
        <v>125</v>
      </c>
      <c r="G80" s="63"/>
      <c r="H80" s="63"/>
      <c r="I80" s="63"/>
      <c r="J80" s="63"/>
      <c r="K80" s="63"/>
      <c r="L80" s="64"/>
    </row>
    <row r="81" spans="2:12" s="20" customFormat="1" ht="28.7" customHeight="1" x14ac:dyDescent="0.2">
      <c r="B81" s="101"/>
      <c r="C81" s="102"/>
      <c r="D81" s="102"/>
      <c r="E81" s="103"/>
      <c r="F81" s="101"/>
      <c r="G81" s="102"/>
      <c r="H81" s="102"/>
      <c r="I81" s="102"/>
      <c r="J81" s="102"/>
      <c r="K81" s="102"/>
      <c r="L81" s="103"/>
    </row>
    <row r="82" spans="2:12" s="20" customFormat="1" ht="28.7" customHeight="1" x14ac:dyDescent="0.2">
      <c r="B82" s="101"/>
      <c r="C82" s="102"/>
      <c r="D82" s="102"/>
      <c r="E82" s="103"/>
      <c r="F82" s="101"/>
      <c r="G82" s="102"/>
      <c r="H82" s="102"/>
      <c r="I82" s="102"/>
      <c r="J82" s="102"/>
      <c r="K82" s="102"/>
      <c r="L82" s="103"/>
    </row>
    <row r="83" spans="2:12" s="20" customFormat="1" ht="28.7" customHeight="1" x14ac:dyDescent="0.2">
      <c r="B83" s="101"/>
      <c r="C83" s="102"/>
      <c r="D83" s="102"/>
      <c r="E83" s="103"/>
      <c r="F83" s="101"/>
      <c r="G83" s="102"/>
      <c r="H83" s="102"/>
      <c r="I83" s="102"/>
      <c r="J83" s="102"/>
      <c r="K83" s="102"/>
      <c r="L83" s="103"/>
    </row>
    <row r="84" spans="2:12" s="20" customFormat="1" ht="28.7" customHeight="1" x14ac:dyDescent="0.2">
      <c r="B84" s="101"/>
      <c r="C84" s="102"/>
      <c r="D84" s="102"/>
      <c r="E84" s="103"/>
      <c r="F84" s="101"/>
      <c r="G84" s="102"/>
      <c r="H84" s="102"/>
      <c r="I84" s="102"/>
      <c r="J84" s="102"/>
      <c r="K84" s="102"/>
      <c r="L84" s="103"/>
    </row>
    <row r="85" spans="2:12" s="20" customFormat="1" ht="114.75" customHeight="1" x14ac:dyDescent="0.2">
      <c r="B85" s="40" t="s">
        <v>143</v>
      </c>
      <c r="C85" s="40"/>
      <c r="D85" s="40"/>
      <c r="E85" s="40"/>
      <c r="F85" s="40"/>
      <c r="G85" s="40"/>
      <c r="H85" s="40"/>
      <c r="I85" s="40"/>
      <c r="J85" s="40"/>
      <c r="K85" s="40"/>
      <c r="L85" s="40"/>
    </row>
    <row r="86" spans="2:12" s="20" customFormat="1" ht="39.75" customHeight="1" x14ac:dyDescent="0.2">
      <c r="B86" s="40" t="s">
        <v>144</v>
      </c>
      <c r="C86" s="40"/>
      <c r="D86" s="40"/>
      <c r="E86" s="40"/>
      <c r="F86" s="40"/>
      <c r="G86" s="40"/>
      <c r="H86" s="40"/>
      <c r="I86" s="40"/>
      <c r="J86" s="40"/>
      <c r="K86" s="40"/>
      <c r="L86" s="40"/>
    </row>
    <row r="87" spans="2:12" s="20" customFormat="1" ht="52.5" customHeight="1" x14ac:dyDescent="0.2">
      <c r="B87" s="56" t="s">
        <v>145</v>
      </c>
      <c r="C87" s="56"/>
      <c r="D87" s="56"/>
      <c r="E87" s="56"/>
      <c r="F87" s="56"/>
      <c r="G87" s="56"/>
      <c r="H87" s="56"/>
      <c r="I87" s="56"/>
      <c r="J87" s="56"/>
      <c r="K87" s="56"/>
      <c r="L87" s="56"/>
    </row>
    <row r="88" spans="2:12" s="20" customFormat="1" ht="33" customHeight="1" x14ac:dyDescent="0.2">
      <c r="B88" s="56" t="s">
        <v>146</v>
      </c>
      <c r="C88" s="56"/>
      <c r="D88" s="56"/>
      <c r="E88" s="56"/>
      <c r="F88" s="56"/>
      <c r="G88" s="56"/>
      <c r="H88" s="56"/>
      <c r="I88" s="56"/>
      <c r="J88" s="56"/>
      <c r="K88" s="56"/>
      <c r="L88" s="56"/>
    </row>
    <row r="89" spans="2:12" s="20" customFormat="1" ht="111" customHeight="1" x14ac:dyDescent="0.2">
      <c r="B89" s="40" t="s">
        <v>147</v>
      </c>
      <c r="C89" s="40"/>
      <c r="D89" s="40"/>
      <c r="E89" s="40"/>
      <c r="F89" s="40"/>
      <c r="G89" s="40"/>
      <c r="H89" s="40"/>
      <c r="I89" s="40"/>
      <c r="J89" s="40"/>
      <c r="K89" s="40"/>
      <c r="L89" s="40"/>
    </row>
    <row r="90" spans="2:12" s="20" customFormat="1" ht="84" customHeight="1" x14ac:dyDescent="0.2">
      <c r="B90" s="40" t="s">
        <v>148</v>
      </c>
      <c r="C90" s="40"/>
      <c r="D90" s="40"/>
      <c r="E90" s="40"/>
      <c r="F90" s="40"/>
      <c r="G90" s="40"/>
      <c r="H90" s="40"/>
      <c r="I90" s="40"/>
      <c r="J90" s="40"/>
      <c r="K90" s="40"/>
      <c r="L90" s="40"/>
    </row>
    <row r="91" spans="2:12" s="20" customFormat="1" ht="17.649999999999999" customHeight="1" x14ac:dyDescent="0.2">
      <c r="I91" s="39" t="s">
        <v>149</v>
      </c>
      <c r="J91" s="39"/>
    </row>
    <row r="92" spans="2:12" s="20" customFormat="1" ht="125.25" customHeight="1" x14ac:dyDescent="0.2">
      <c r="B92" s="56" t="s">
        <v>150</v>
      </c>
      <c r="C92" s="56"/>
      <c r="D92" s="56"/>
      <c r="E92" s="56"/>
      <c r="F92" s="56"/>
      <c r="G92" s="56"/>
      <c r="H92" s="56"/>
      <c r="I92" s="56"/>
      <c r="J92" s="56"/>
    </row>
    <row r="93" spans="2:12" s="20" customFormat="1" ht="28.7" customHeight="1" x14ac:dyDescent="0.2"/>
  </sheetData>
  <mergeCells count="53">
    <mergeCell ref="B6:E6"/>
    <mergeCell ref="I1:L1"/>
    <mergeCell ref="B2:E2"/>
    <mergeCell ref="B3:D3"/>
    <mergeCell ref="B4:E4"/>
    <mergeCell ref="B5:D5"/>
    <mergeCell ref="B24:K24"/>
    <mergeCell ref="B28:K28"/>
    <mergeCell ref="B33:K33"/>
    <mergeCell ref="B7:D7"/>
    <mergeCell ref="B9:D10"/>
    <mergeCell ref="G10:L11"/>
    <mergeCell ref="E13:G13"/>
    <mergeCell ref="B14:I14"/>
    <mergeCell ref="B15:I15"/>
    <mergeCell ref="B16:I16"/>
    <mergeCell ref="B17:I17"/>
    <mergeCell ref="B18:L18"/>
    <mergeCell ref="B19:L19"/>
    <mergeCell ref="B20:K20"/>
    <mergeCell ref="B75:E75"/>
    <mergeCell ref="F75:L75"/>
    <mergeCell ref="B70:E70"/>
    <mergeCell ref="F70:L70"/>
    <mergeCell ref="B71:E71"/>
    <mergeCell ref="F71:L71"/>
    <mergeCell ref="B72:L72"/>
    <mergeCell ref="B73:L73"/>
    <mergeCell ref="B74:L74"/>
    <mergeCell ref="B78:L78"/>
    <mergeCell ref="B79:L79"/>
    <mergeCell ref="B80:E80"/>
    <mergeCell ref="F80:L80"/>
    <mergeCell ref="B76:E76"/>
    <mergeCell ref="F76:L76"/>
    <mergeCell ref="B77:E77"/>
    <mergeCell ref="F77:L77"/>
    <mergeCell ref="B81:E81"/>
    <mergeCell ref="F81:L81"/>
    <mergeCell ref="B82:E82"/>
    <mergeCell ref="F82:L82"/>
    <mergeCell ref="B83:E83"/>
    <mergeCell ref="F83:L83"/>
    <mergeCell ref="B89:L89"/>
    <mergeCell ref="B90:L90"/>
    <mergeCell ref="I91:J91"/>
    <mergeCell ref="B92:J92"/>
    <mergeCell ref="B84:E84"/>
    <mergeCell ref="F84:L84"/>
    <mergeCell ref="B85:L85"/>
    <mergeCell ref="B86:L86"/>
    <mergeCell ref="B87:L87"/>
    <mergeCell ref="B88:L88"/>
  </mergeCells>
  <pageMargins left="0.31496062992125984" right="0.31496062992125984" top="0.35433070866141736" bottom="0.35433070866141736" header="0.31496062992125984" footer="0.31496062992125984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52DBDC-12FE-421A-A3BA-0DEF6CBD5082}">
  <dimension ref="B1:L92"/>
  <sheetViews>
    <sheetView topLeftCell="A50" workbookViewId="0">
      <selection activeCell="B53" sqref="B53:B68"/>
    </sheetView>
  </sheetViews>
  <sheetFormatPr defaultRowHeight="11.25" x14ac:dyDescent="0.2"/>
  <cols>
    <col min="1" max="1" width="0.140625" style="4" customWidth="1"/>
    <col min="2" max="2" width="3.85546875" style="4" customWidth="1"/>
    <col min="3" max="3" width="6.140625" style="4" customWidth="1"/>
    <col min="4" max="4" width="10.140625" style="4" customWidth="1"/>
    <col min="5" max="5" width="23.28515625" style="4" customWidth="1"/>
    <col min="6" max="6" width="5.7109375" style="4" customWidth="1"/>
    <col min="7" max="7" width="7.140625" style="4" customWidth="1"/>
    <col min="8" max="8" width="8.85546875" style="4" customWidth="1"/>
    <col min="9" max="9" width="8.7109375" style="4" customWidth="1"/>
    <col min="10" max="10" width="6.85546875" style="4" customWidth="1"/>
    <col min="11" max="11" width="9.5703125" style="4" customWidth="1"/>
    <col min="12" max="12" width="9" style="4" customWidth="1"/>
    <col min="13" max="16384" width="9.140625" style="4"/>
  </cols>
  <sheetData>
    <row r="1" spans="2:12" s="20" customFormat="1" ht="17.100000000000001" customHeight="1" x14ac:dyDescent="0.2">
      <c r="I1" s="68" t="s">
        <v>126</v>
      </c>
      <c r="J1" s="68"/>
      <c r="K1" s="68"/>
      <c r="L1" s="68"/>
    </row>
    <row r="2" spans="2:12" s="20" customFormat="1" ht="28.7" customHeight="1" x14ac:dyDescent="0.2">
      <c r="B2" s="40"/>
      <c r="C2" s="40"/>
      <c r="D2" s="40"/>
      <c r="E2" s="40"/>
    </row>
    <row r="3" spans="2:12" s="20" customFormat="1" x14ac:dyDescent="0.2">
      <c r="B3" s="73"/>
      <c r="C3" s="73"/>
      <c r="D3" s="73"/>
    </row>
    <row r="4" spans="2:12" s="20" customFormat="1" ht="15.75" customHeight="1" x14ac:dyDescent="0.2">
      <c r="B4" s="40"/>
      <c r="C4" s="40"/>
      <c r="D4" s="40"/>
      <c r="E4" s="40"/>
    </row>
    <row r="5" spans="2:12" s="20" customFormat="1" ht="4.5" customHeight="1" x14ac:dyDescent="0.2">
      <c r="B5" s="73"/>
      <c r="C5" s="73"/>
      <c r="D5" s="73"/>
    </row>
    <row r="6" spans="2:12" s="20" customFormat="1" ht="16.5" customHeight="1" x14ac:dyDescent="0.2">
      <c r="B6" s="40"/>
      <c r="C6" s="40"/>
      <c r="D6" s="40"/>
      <c r="E6" s="40"/>
    </row>
    <row r="7" spans="2:12" s="20" customFormat="1" ht="5.25" customHeight="1" x14ac:dyDescent="0.2">
      <c r="B7" s="73"/>
      <c r="C7" s="73"/>
      <c r="D7" s="73"/>
    </row>
    <row r="8" spans="2:12" s="20" customFormat="1" x14ac:dyDescent="0.2"/>
    <row r="9" spans="2:12" s="20" customFormat="1" ht="6.95" customHeight="1" x14ac:dyDescent="0.2">
      <c r="B9" s="100" t="s">
        <v>127</v>
      </c>
      <c r="C9" s="100"/>
      <c r="D9" s="100"/>
    </row>
    <row r="10" spans="2:12" s="20" customFormat="1" ht="12.2" customHeight="1" x14ac:dyDescent="0.2">
      <c r="B10" s="100"/>
      <c r="C10" s="100"/>
      <c r="D10" s="100"/>
      <c r="G10" s="58" t="s">
        <v>128</v>
      </c>
      <c r="H10" s="58"/>
      <c r="I10" s="58"/>
      <c r="J10" s="58"/>
      <c r="K10" s="58"/>
      <c r="L10" s="58"/>
    </row>
    <row r="11" spans="2:12" s="20" customFormat="1" x14ac:dyDescent="0.2">
      <c r="G11" s="58"/>
      <c r="H11" s="58"/>
      <c r="I11" s="58"/>
      <c r="J11" s="58"/>
      <c r="K11" s="58"/>
      <c r="L11" s="58"/>
    </row>
    <row r="12" spans="2:12" s="20" customFormat="1" ht="24" customHeight="1" x14ac:dyDescent="0.2">
      <c r="E12" s="74" t="s">
        <v>129</v>
      </c>
      <c r="F12" s="74"/>
      <c r="G12" s="74"/>
    </row>
    <row r="13" spans="2:12" s="20" customFormat="1" ht="20.85" customHeight="1" x14ac:dyDescent="0.2">
      <c r="B13" s="82" t="s">
        <v>130</v>
      </c>
      <c r="C13" s="82"/>
      <c r="D13" s="82"/>
      <c r="E13" s="82"/>
      <c r="F13" s="82"/>
      <c r="G13" s="82"/>
      <c r="H13" s="82"/>
      <c r="I13" s="82"/>
    </row>
    <row r="14" spans="2:12" s="20" customFormat="1" ht="20.85" customHeight="1" x14ac:dyDescent="0.2">
      <c r="B14" s="82" t="s">
        <v>131</v>
      </c>
      <c r="C14" s="82"/>
      <c r="D14" s="82"/>
      <c r="E14" s="82"/>
      <c r="F14" s="82"/>
      <c r="G14" s="82"/>
      <c r="H14" s="82"/>
      <c r="I14" s="82"/>
    </row>
    <row r="15" spans="2:12" s="20" customFormat="1" ht="20.85" customHeight="1" x14ac:dyDescent="0.2">
      <c r="B15" s="82" t="s">
        <v>189</v>
      </c>
      <c r="C15" s="82"/>
      <c r="D15" s="82"/>
      <c r="E15" s="82"/>
      <c r="F15" s="82"/>
      <c r="G15" s="82"/>
      <c r="H15" s="82"/>
      <c r="I15" s="82"/>
    </row>
    <row r="16" spans="2:12" s="20" customFormat="1" ht="20.85" customHeight="1" x14ac:dyDescent="0.2">
      <c r="B16" s="82" t="s">
        <v>133</v>
      </c>
      <c r="C16" s="82"/>
      <c r="D16" s="82"/>
      <c r="E16" s="82"/>
      <c r="F16" s="82"/>
      <c r="G16" s="82"/>
      <c r="H16" s="82"/>
      <c r="I16" s="82"/>
    </row>
    <row r="17" spans="2:12" s="20" customFormat="1" ht="30" customHeight="1" x14ac:dyDescent="0.2">
      <c r="B17" s="83" t="s">
        <v>201</v>
      </c>
      <c r="C17" s="83"/>
      <c r="D17" s="83"/>
      <c r="E17" s="83"/>
      <c r="F17" s="83"/>
      <c r="G17" s="83"/>
      <c r="H17" s="83"/>
      <c r="I17" s="83"/>
      <c r="J17" s="83"/>
      <c r="K17" s="83"/>
      <c r="L17" s="83"/>
    </row>
    <row r="18" spans="2:12" s="20" customFormat="1" ht="37.5" customHeight="1" x14ac:dyDescent="0.2">
      <c r="B18" s="81" t="str">
        <f xml:space="preserve"> "1.  Za wykonanie przedmiotu zamówienia w tym Pakiecie oferujemy następujące wynagrodzenie brutto: " &amp; TEXT(F70,"#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18" s="56"/>
      <c r="D18" s="56"/>
      <c r="E18" s="56"/>
      <c r="F18" s="56"/>
      <c r="G18" s="56"/>
      <c r="H18" s="56"/>
      <c r="I18" s="56"/>
      <c r="J18" s="56"/>
      <c r="K18" s="56"/>
      <c r="L18" s="56"/>
    </row>
    <row r="19" spans="2:12" s="20" customFormat="1" ht="18.2" customHeight="1" x14ac:dyDescent="0.2">
      <c r="B19" s="49" t="s">
        <v>134</v>
      </c>
      <c r="C19" s="49"/>
      <c r="D19" s="49"/>
      <c r="E19" s="49"/>
      <c r="F19" s="49"/>
      <c r="G19" s="49"/>
      <c r="H19" s="49"/>
      <c r="I19" s="49"/>
      <c r="J19" s="49"/>
      <c r="K19" s="49"/>
      <c r="L19" s="5"/>
    </row>
    <row r="20" spans="2:12" s="20" customFormat="1" ht="45.4" customHeight="1" x14ac:dyDescent="0.2">
      <c r="B20" s="6" t="s">
        <v>0</v>
      </c>
      <c r="C20" s="7" t="s">
        <v>1</v>
      </c>
      <c r="D20" s="6" t="s">
        <v>2</v>
      </c>
      <c r="E20" s="6" t="s">
        <v>3</v>
      </c>
      <c r="F20" s="6" t="s">
        <v>4</v>
      </c>
      <c r="G20" s="6" t="s">
        <v>5</v>
      </c>
      <c r="H20" s="6" t="s">
        <v>6</v>
      </c>
      <c r="I20" s="7" t="s">
        <v>7</v>
      </c>
      <c r="J20" s="6" t="s">
        <v>8</v>
      </c>
      <c r="K20" s="6" t="s">
        <v>9</v>
      </c>
      <c r="L20" s="7" t="s">
        <v>10</v>
      </c>
    </row>
    <row r="21" spans="2:12" s="20" customFormat="1" ht="19.7" customHeight="1" x14ac:dyDescent="0.2">
      <c r="B21" s="8">
        <v>1</v>
      </c>
      <c r="C21" s="9" t="s">
        <v>15</v>
      </c>
      <c r="D21" s="9" t="s">
        <v>16</v>
      </c>
      <c r="E21" s="10" t="s">
        <v>17</v>
      </c>
      <c r="F21" s="9" t="s">
        <v>14</v>
      </c>
      <c r="G21" s="11">
        <v>763</v>
      </c>
      <c r="H21" s="12">
        <v>0</v>
      </c>
      <c r="I21" s="13">
        <f>ROUND(G21* H21,2)</f>
        <v>0</v>
      </c>
      <c r="J21" s="8">
        <v>8</v>
      </c>
      <c r="K21" s="13">
        <f>ROUND(I21* J21/100,2)</f>
        <v>0</v>
      </c>
      <c r="L21" s="13">
        <f>ROUND(I21+ K21,2)</f>
        <v>0</v>
      </c>
    </row>
    <row r="22" spans="2:12" s="20" customFormat="1" ht="19.7" customHeight="1" x14ac:dyDescent="0.2">
      <c r="B22" s="8">
        <v>2</v>
      </c>
      <c r="C22" s="9" t="s">
        <v>11</v>
      </c>
      <c r="D22" s="9" t="s">
        <v>12</v>
      </c>
      <c r="E22" s="10" t="s">
        <v>13</v>
      </c>
      <c r="F22" s="9" t="s">
        <v>14</v>
      </c>
      <c r="G22" s="11">
        <v>2915</v>
      </c>
      <c r="H22" s="12">
        <v>0</v>
      </c>
      <c r="I22" s="13">
        <f>ROUND(G22* H22,2)</f>
        <v>0</v>
      </c>
      <c r="J22" s="8">
        <v>8</v>
      </c>
      <c r="K22" s="13">
        <f>ROUND(I22* J22/100,2)</f>
        <v>0</v>
      </c>
      <c r="L22" s="13">
        <f>ROUND(I22+ K22,2)</f>
        <v>0</v>
      </c>
    </row>
    <row r="23" spans="2:12" s="20" customFormat="1" ht="3.2" customHeight="1" x14ac:dyDescent="0.2"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</row>
    <row r="24" spans="2:12" s="20" customFormat="1" ht="18.2" customHeight="1" x14ac:dyDescent="0.2">
      <c r="B24" s="49" t="s">
        <v>135</v>
      </c>
      <c r="C24" s="49"/>
      <c r="D24" s="49"/>
      <c r="E24" s="49"/>
      <c r="F24" s="49"/>
      <c r="G24" s="49"/>
      <c r="H24" s="49"/>
      <c r="I24" s="49"/>
      <c r="J24" s="49"/>
      <c r="K24" s="49"/>
      <c r="L24" s="5"/>
    </row>
    <row r="25" spans="2:12" s="20" customFormat="1" ht="45.4" customHeight="1" x14ac:dyDescent="0.2">
      <c r="B25" s="6" t="s">
        <v>0</v>
      </c>
      <c r="C25" s="7" t="s">
        <v>1</v>
      </c>
      <c r="D25" s="6" t="s">
        <v>2</v>
      </c>
      <c r="E25" s="6" t="s">
        <v>3</v>
      </c>
      <c r="F25" s="6" t="s">
        <v>4</v>
      </c>
      <c r="G25" s="6" t="s">
        <v>5</v>
      </c>
      <c r="H25" s="6" t="s">
        <v>6</v>
      </c>
      <c r="I25" s="7" t="s">
        <v>7</v>
      </c>
      <c r="J25" s="6" t="s">
        <v>8</v>
      </c>
      <c r="K25" s="6" t="s">
        <v>9</v>
      </c>
      <c r="L25" s="7" t="s">
        <v>10</v>
      </c>
    </row>
    <row r="26" spans="2:12" s="20" customFormat="1" ht="19.7" customHeight="1" x14ac:dyDescent="0.2">
      <c r="B26" s="8">
        <v>3</v>
      </c>
      <c r="C26" s="9" t="s">
        <v>11</v>
      </c>
      <c r="D26" s="9" t="s">
        <v>12</v>
      </c>
      <c r="E26" s="10" t="s">
        <v>13</v>
      </c>
      <c r="F26" s="9" t="s">
        <v>14</v>
      </c>
      <c r="G26" s="11">
        <v>1938</v>
      </c>
      <c r="H26" s="12">
        <v>0</v>
      </c>
      <c r="I26" s="13">
        <f>ROUND(G26* H26,2)</f>
        <v>0</v>
      </c>
      <c r="J26" s="8">
        <v>8</v>
      </c>
      <c r="K26" s="13">
        <f>ROUND(I26* J26/100,2)</f>
        <v>0</v>
      </c>
      <c r="L26" s="13">
        <f>ROUND(I26+ K26,2)</f>
        <v>0</v>
      </c>
    </row>
    <row r="27" spans="2:12" s="20" customFormat="1" ht="3.2" customHeight="1" x14ac:dyDescent="0.2"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</row>
    <row r="28" spans="2:12" s="20" customFormat="1" ht="18.2" customHeight="1" x14ac:dyDescent="0.2">
      <c r="B28" s="49" t="s">
        <v>136</v>
      </c>
      <c r="C28" s="49"/>
      <c r="D28" s="49"/>
      <c r="E28" s="49"/>
      <c r="F28" s="49"/>
      <c r="G28" s="49"/>
      <c r="H28" s="49"/>
      <c r="I28" s="49"/>
      <c r="J28" s="49"/>
      <c r="K28" s="49"/>
      <c r="L28" s="5"/>
    </row>
    <row r="29" spans="2:12" s="20" customFormat="1" ht="45.4" customHeight="1" x14ac:dyDescent="0.2">
      <c r="B29" s="6" t="s">
        <v>0</v>
      </c>
      <c r="C29" s="7" t="s">
        <v>1</v>
      </c>
      <c r="D29" s="6" t="s">
        <v>2</v>
      </c>
      <c r="E29" s="6" t="s">
        <v>3</v>
      </c>
      <c r="F29" s="6" t="s">
        <v>4</v>
      </c>
      <c r="G29" s="6" t="s">
        <v>5</v>
      </c>
      <c r="H29" s="6" t="s">
        <v>6</v>
      </c>
      <c r="I29" s="7" t="s">
        <v>7</v>
      </c>
      <c r="J29" s="6" t="s">
        <v>8</v>
      </c>
      <c r="K29" s="6" t="s">
        <v>9</v>
      </c>
      <c r="L29" s="7" t="s">
        <v>10</v>
      </c>
    </row>
    <row r="30" spans="2:12" s="20" customFormat="1" ht="19.7" customHeight="1" x14ac:dyDescent="0.2">
      <c r="B30" s="8">
        <v>4</v>
      </c>
      <c r="C30" s="9" t="s">
        <v>15</v>
      </c>
      <c r="D30" s="9" t="s">
        <v>16</v>
      </c>
      <c r="E30" s="10" t="s">
        <v>17</v>
      </c>
      <c r="F30" s="9" t="s">
        <v>14</v>
      </c>
      <c r="G30" s="11">
        <v>643</v>
      </c>
      <c r="H30" s="12">
        <v>0</v>
      </c>
      <c r="I30" s="13">
        <f>ROUND(G30* H30,2)</f>
        <v>0</v>
      </c>
      <c r="J30" s="8">
        <v>8</v>
      </c>
      <c r="K30" s="13">
        <f>ROUND(I30* J30/100,2)</f>
        <v>0</v>
      </c>
      <c r="L30" s="13">
        <f>ROUND(I30+ K30,2)</f>
        <v>0</v>
      </c>
    </row>
    <row r="31" spans="2:12" s="20" customFormat="1" ht="3.2" customHeight="1" x14ac:dyDescent="0.2"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</row>
    <row r="32" spans="2:12" s="20" customFormat="1" ht="18.2" customHeight="1" x14ac:dyDescent="0.2">
      <c r="B32" s="49" t="s">
        <v>137</v>
      </c>
      <c r="C32" s="49"/>
      <c r="D32" s="49"/>
      <c r="E32" s="49"/>
      <c r="F32" s="49"/>
      <c r="G32" s="49"/>
      <c r="H32" s="49"/>
      <c r="I32" s="49"/>
      <c r="J32" s="49"/>
      <c r="K32" s="49"/>
      <c r="L32" s="5"/>
    </row>
    <row r="33" spans="2:12" s="20" customFormat="1" ht="5.25" customHeight="1" x14ac:dyDescent="0.2"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</row>
    <row r="34" spans="2:12" s="20" customFormat="1" ht="45.4" customHeight="1" x14ac:dyDescent="0.2">
      <c r="B34" s="6" t="s">
        <v>0</v>
      </c>
      <c r="C34" s="7" t="s">
        <v>1</v>
      </c>
      <c r="D34" s="6" t="s">
        <v>2</v>
      </c>
      <c r="E34" s="6" t="s">
        <v>3</v>
      </c>
      <c r="F34" s="6" t="s">
        <v>4</v>
      </c>
      <c r="G34" s="6" t="s">
        <v>5</v>
      </c>
      <c r="H34" s="6" t="s">
        <v>6</v>
      </c>
      <c r="I34" s="7" t="s">
        <v>7</v>
      </c>
      <c r="J34" s="6" t="s">
        <v>8</v>
      </c>
      <c r="K34" s="6" t="s">
        <v>9</v>
      </c>
      <c r="L34" s="7" t="s">
        <v>10</v>
      </c>
    </row>
    <row r="35" spans="2:12" s="20" customFormat="1" ht="19.7" customHeight="1" x14ac:dyDescent="0.2">
      <c r="B35" s="8">
        <v>5</v>
      </c>
      <c r="C35" s="9" t="s">
        <v>11</v>
      </c>
      <c r="D35" s="9" t="s">
        <v>12</v>
      </c>
      <c r="E35" s="10" t="s">
        <v>13</v>
      </c>
      <c r="F35" s="9" t="s">
        <v>14</v>
      </c>
      <c r="G35" s="11">
        <v>1041</v>
      </c>
      <c r="H35" s="12">
        <v>0</v>
      </c>
      <c r="I35" s="13">
        <f>ROUND(G35* H35,2)</f>
        <v>0</v>
      </c>
      <c r="J35" s="8">
        <v>8</v>
      </c>
      <c r="K35" s="13">
        <f>ROUND(I35* J35/100,2)</f>
        <v>0</v>
      </c>
      <c r="L35" s="13">
        <f>ROUND(I35+ K35,2)</f>
        <v>0</v>
      </c>
    </row>
    <row r="36" spans="2:12" s="20" customFormat="1" ht="9" customHeight="1" x14ac:dyDescent="0.2"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</row>
    <row r="37" spans="2:12" s="20" customFormat="1" ht="45.4" customHeight="1" x14ac:dyDescent="0.2">
      <c r="B37" s="6" t="s">
        <v>0</v>
      </c>
      <c r="C37" s="7" t="s">
        <v>1</v>
      </c>
      <c r="D37" s="6" t="s">
        <v>2</v>
      </c>
      <c r="E37" s="6" t="s">
        <v>3</v>
      </c>
      <c r="F37" s="6" t="s">
        <v>4</v>
      </c>
      <c r="G37" s="6" t="s">
        <v>5</v>
      </c>
      <c r="H37" s="6" t="s">
        <v>6</v>
      </c>
      <c r="I37" s="7" t="s">
        <v>7</v>
      </c>
      <c r="J37" s="6" t="s">
        <v>8</v>
      </c>
      <c r="K37" s="6" t="s">
        <v>9</v>
      </c>
      <c r="L37" s="7" t="s">
        <v>10</v>
      </c>
    </row>
    <row r="38" spans="2:12" s="20" customFormat="1" ht="60.75" customHeight="1" x14ac:dyDescent="0.2">
      <c r="B38" s="8">
        <v>6</v>
      </c>
      <c r="C38" s="9" t="s">
        <v>25</v>
      </c>
      <c r="D38" s="9" t="s">
        <v>26</v>
      </c>
      <c r="E38" s="10" t="s">
        <v>27</v>
      </c>
      <c r="F38" s="9" t="s">
        <v>28</v>
      </c>
      <c r="G38" s="11">
        <v>4.0599999999999996</v>
      </c>
      <c r="H38" s="12">
        <v>0</v>
      </c>
      <c r="I38" s="13">
        <f t="shared" ref="I38:I68" si="0">ROUND(G38* H38,2)</f>
        <v>0</v>
      </c>
      <c r="J38" s="8">
        <v>8</v>
      </c>
      <c r="K38" s="13">
        <f t="shared" ref="K38:K68" si="1">ROUND(I38* J38/100,2)</f>
        <v>0</v>
      </c>
      <c r="L38" s="13">
        <f t="shared" ref="L38:L68" si="2">ROUND(I38+ K38,2)</f>
        <v>0</v>
      </c>
    </row>
    <row r="39" spans="2:12" s="20" customFormat="1" ht="19.7" customHeight="1" x14ac:dyDescent="0.2">
      <c r="B39" s="8">
        <v>7</v>
      </c>
      <c r="C39" s="9" t="s">
        <v>29</v>
      </c>
      <c r="D39" s="9" t="s">
        <v>30</v>
      </c>
      <c r="E39" s="10" t="s">
        <v>31</v>
      </c>
      <c r="F39" s="9" t="s">
        <v>32</v>
      </c>
      <c r="G39" s="11">
        <v>52.56</v>
      </c>
      <c r="H39" s="12">
        <v>0</v>
      </c>
      <c r="I39" s="13">
        <f t="shared" si="0"/>
        <v>0</v>
      </c>
      <c r="J39" s="8">
        <v>8</v>
      </c>
      <c r="K39" s="13">
        <f t="shared" si="1"/>
        <v>0</v>
      </c>
      <c r="L39" s="13">
        <f t="shared" si="2"/>
        <v>0</v>
      </c>
    </row>
    <row r="40" spans="2:12" s="20" customFormat="1" ht="19.7" customHeight="1" x14ac:dyDescent="0.2">
      <c r="B40" s="8">
        <v>8</v>
      </c>
      <c r="C40" s="9" t="s">
        <v>33</v>
      </c>
      <c r="D40" s="9" t="s">
        <v>34</v>
      </c>
      <c r="E40" s="10" t="s">
        <v>35</v>
      </c>
      <c r="F40" s="9" t="s">
        <v>32</v>
      </c>
      <c r="G40" s="11">
        <v>28.33</v>
      </c>
      <c r="H40" s="12">
        <v>0</v>
      </c>
      <c r="I40" s="13">
        <f t="shared" si="0"/>
        <v>0</v>
      </c>
      <c r="J40" s="8">
        <v>8</v>
      </c>
      <c r="K40" s="13">
        <f t="shared" si="1"/>
        <v>0</v>
      </c>
      <c r="L40" s="13">
        <f t="shared" si="2"/>
        <v>0</v>
      </c>
    </row>
    <row r="41" spans="2:12" s="20" customFormat="1" ht="28.7" customHeight="1" x14ac:dyDescent="0.2">
      <c r="B41" s="8">
        <v>9</v>
      </c>
      <c r="C41" s="9" t="s">
        <v>36</v>
      </c>
      <c r="D41" s="9" t="s">
        <v>37</v>
      </c>
      <c r="E41" s="10" t="s">
        <v>38</v>
      </c>
      <c r="F41" s="9" t="s">
        <v>32</v>
      </c>
      <c r="G41" s="11">
        <v>7.44</v>
      </c>
      <c r="H41" s="12">
        <v>0</v>
      </c>
      <c r="I41" s="13">
        <f t="shared" si="0"/>
        <v>0</v>
      </c>
      <c r="J41" s="8">
        <v>8</v>
      </c>
      <c r="K41" s="13">
        <f t="shared" si="1"/>
        <v>0</v>
      </c>
      <c r="L41" s="13">
        <f t="shared" si="2"/>
        <v>0</v>
      </c>
    </row>
    <row r="42" spans="2:12" s="20" customFormat="1" ht="19.7" customHeight="1" x14ac:dyDescent="0.2">
      <c r="B42" s="8">
        <v>10</v>
      </c>
      <c r="C42" s="9" t="s">
        <v>154</v>
      </c>
      <c r="D42" s="9" t="s">
        <v>155</v>
      </c>
      <c r="E42" s="10" t="s">
        <v>156</v>
      </c>
      <c r="F42" s="9" t="s">
        <v>32</v>
      </c>
      <c r="G42" s="11">
        <v>14.96</v>
      </c>
      <c r="H42" s="12">
        <v>0</v>
      </c>
      <c r="I42" s="13">
        <f t="shared" si="0"/>
        <v>0</v>
      </c>
      <c r="J42" s="8">
        <v>8</v>
      </c>
      <c r="K42" s="13">
        <f t="shared" si="1"/>
        <v>0</v>
      </c>
      <c r="L42" s="13">
        <f t="shared" si="2"/>
        <v>0</v>
      </c>
    </row>
    <row r="43" spans="2:12" s="20" customFormat="1" ht="28.7" customHeight="1" x14ac:dyDescent="0.2">
      <c r="B43" s="8">
        <v>11</v>
      </c>
      <c r="C43" s="9" t="s">
        <v>168</v>
      </c>
      <c r="D43" s="9" t="s">
        <v>169</v>
      </c>
      <c r="E43" s="10" t="s">
        <v>170</v>
      </c>
      <c r="F43" s="9" t="s">
        <v>32</v>
      </c>
      <c r="G43" s="11">
        <v>1.87</v>
      </c>
      <c r="H43" s="12">
        <v>0</v>
      </c>
      <c r="I43" s="13">
        <f t="shared" si="0"/>
        <v>0</v>
      </c>
      <c r="J43" s="8">
        <v>8</v>
      </c>
      <c r="K43" s="13">
        <f t="shared" si="1"/>
        <v>0</v>
      </c>
      <c r="L43" s="13">
        <f t="shared" si="2"/>
        <v>0</v>
      </c>
    </row>
    <row r="44" spans="2:12" s="20" customFormat="1" ht="19.7" customHeight="1" x14ac:dyDescent="0.2">
      <c r="B44" s="8">
        <v>12</v>
      </c>
      <c r="C44" s="9" t="s">
        <v>39</v>
      </c>
      <c r="D44" s="9" t="s">
        <v>40</v>
      </c>
      <c r="E44" s="10" t="s">
        <v>41</v>
      </c>
      <c r="F44" s="9" t="s">
        <v>32</v>
      </c>
      <c r="G44" s="11">
        <v>52.6</v>
      </c>
      <c r="H44" s="12">
        <v>0</v>
      </c>
      <c r="I44" s="13">
        <f t="shared" si="0"/>
        <v>0</v>
      </c>
      <c r="J44" s="8">
        <v>23</v>
      </c>
      <c r="K44" s="13">
        <f t="shared" si="1"/>
        <v>0</v>
      </c>
      <c r="L44" s="13">
        <f t="shared" si="2"/>
        <v>0</v>
      </c>
    </row>
    <row r="45" spans="2:12" s="20" customFormat="1" ht="28.7" customHeight="1" x14ac:dyDescent="0.2">
      <c r="B45" s="8">
        <v>13</v>
      </c>
      <c r="C45" s="9" t="s">
        <v>42</v>
      </c>
      <c r="D45" s="9" t="s">
        <v>43</v>
      </c>
      <c r="E45" s="10" t="s">
        <v>44</v>
      </c>
      <c r="F45" s="9" t="s">
        <v>28</v>
      </c>
      <c r="G45" s="11">
        <v>11.02</v>
      </c>
      <c r="H45" s="12">
        <v>0</v>
      </c>
      <c r="I45" s="13">
        <f t="shared" si="0"/>
        <v>0</v>
      </c>
      <c r="J45" s="8">
        <v>8</v>
      </c>
      <c r="K45" s="13">
        <f t="shared" si="1"/>
        <v>0</v>
      </c>
      <c r="L45" s="13">
        <f t="shared" si="2"/>
        <v>0</v>
      </c>
    </row>
    <row r="46" spans="2:12" s="20" customFormat="1" ht="28.7" customHeight="1" x14ac:dyDescent="0.2">
      <c r="B46" s="8">
        <v>14</v>
      </c>
      <c r="C46" s="9" t="s">
        <v>45</v>
      </c>
      <c r="D46" s="9" t="s">
        <v>46</v>
      </c>
      <c r="E46" s="10" t="s">
        <v>47</v>
      </c>
      <c r="F46" s="9" t="s">
        <v>28</v>
      </c>
      <c r="G46" s="11">
        <v>42.07</v>
      </c>
      <c r="H46" s="12">
        <v>0</v>
      </c>
      <c r="I46" s="13">
        <f t="shared" si="0"/>
        <v>0</v>
      </c>
      <c r="J46" s="8">
        <v>8</v>
      </c>
      <c r="K46" s="13">
        <f t="shared" si="1"/>
        <v>0</v>
      </c>
      <c r="L46" s="13">
        <f t="shared" si="2"/>
        <v>0</v>
      </c>
    </row>
    <row r="47" spans="2:12" s="20" customFormat="1" ht="19.7" customHeight="1" x14ac:dyDescent="0.2">
      <c r="B47" s="8">
        <v>15</v>
      </c>
      <c r="C47" s="9" t="s">
        <v>51</v>
      </c>
      <c r="D47" s="9" t="s">
        <v>52</v>
      </c>
      <c r="E47" s="10" t="s">
        <v>53</v>
      </c>
      <c r="F47" s="9" t="s">
        <v>28</v>
      </c>
      <c r="G47" s="11">
        <v>17.28</v>
      </c>
      <c r="H47" s="12">
        <v>0</v>
      </c>
      <c r="I47" s="13">
        <f t="shared" si="0"/>
        <v>0</v>
      </c>
      <c r="J47" s="8">
        <v>8</v>
      </c>
      <c r="K47" s="13">
        <f t="shared" si="1"/>
        <v>0</v>
      </c>
      <c r="L47" s="13">
        <f t="shared" si="2"/>
        <v>0</v>
      </c>
    </row>
    <row r="48" spans="2:12" s="20" customFormat="1" ht="19.7" customHeight="1" x14ac:dyDescent="0.2">
      <c r="B48" s="8">
        <v>16</v>
      </c>
      <c r="C48" s="9" t="s">
        <v>54</v>
      </c>
      <c r="D48" s="9" t="s">
        <v>55</v>
      </c>
      <c r="E48" s="10" t="s">
        <v>56</v>
      </c>
      <c r="F48" s="9" t="s">
        <v>28</v>
      </c>
      <c r="G48" s="11">
        <v>16.920000000000002</v>
      </c>
      <c r="H48" s="12">
        <v>0</v>
      </c>
      <c r="I48" s="13">
        <f t="shared" si="0"/>
        <v>0</v>
      </c>
      <c r="J48" s="8">
        <v>8</v>
      </c>
      <c r="K48" s="13">
        <f t="shared" si="1"/>
        <v>0</v>
      </c>
      <c r="L48" s="13">
        <f t="shared" si="2"/>
        <v>0</v>
      </c>
    </row>
    <row r="49" spans="2:12" s="20" customFormat="1" ht="28.7" customHeight="1" x14ac:dyDescent="0.2">
      <c r="B49" s="8">
        <v>17</v>
      </c>
      <c r="C49" s="9" t="s">
        <v>57</v>
      </c>
      <c r="D49" s="9" t="s">
        <v>58</v>
      </c>
      <c r="E49" s="10" t="s">
        <v>59</v>
      </c>
      <c r="F49" s="9" t="s">
        <v>28</v>
      </c>
      <c r="G49" s="11">
        <v>43.57</v>
      </c>
      <c r="H49" s="12">
        <v>0</v>
      </c>
      <c r="I49" s="13">
        <f t="shared" si="0"/>
        <v>0</v>
      </c>
      <c r="J49" s="8">
        <v>8</v>
      </c>
      <c r="K49" s="13">
        <f t="shared" si="1"/>
        <v>0</v>
      </c>
      <c r="L49" s="13">
        <f t="shared" si="2"/>
        <v>0</v>
      </c>
    </row>
    <row r="50" spans="2:12" s="20" customFormat="1" ht="19.7" customHeight="1" x14ac:dyDescent="0.2">
      <c r="B50" s="8">
        <v>18</v>
      </c>
      <c r="C50" s="9" t="s">
        <v>63</v>
      </c>
      <c r="D50" s="9" t="s">
        <v>64</v>
      </c>
      <c r="E50" s="10" t="s">
        <v>65</v>
      </c>
      <c r="F50" s="9" t="s">
        <v>66</v>
      </c>
      <c r="G50" s="11">
        <v>36</v>
      </c>
      <c r="H50" s="12">
        <v>0</v>
      </c>
      <c r="I50" s="13">
        <f t="shared" si="0"/>
        <v>0</v>
      </c>
      <c r="J50" s="8">
        <v>8</v>
      </c>
      <c r="K50" s="13">
        <f t="shared" si="1"/>
        <v>0</v>
      </c>
      <c r="L50" s="13">
        <f t="shared" si="2"/>
        <v>0</v>
      </c>
    </row>
    <row r="51" spans="2:12" s="20" customFormat="1" ht="19.7" customHeight="1" x14ac:dyDescent="0.2">
      <c r="B51" s="8">
        <v>19</v>
      </c>
      <c r="C51" s="9" t="s">
        <v>67</v>
      </c>
      <c r="D51" s="9" t="s">
        <v>68</v>
      </c>
      <c r="E51" s="10" t="s">
        <v>69</v>
      </c>
      <c r="F51" s="9" t="s">
        <v>14</v>
      </c>
      <c r="G51" s="11">
        <v>23</v>
      </c>
      <c r="H51" s="12">
        <v>0</v>
      </c>
      <c r="I51" s="13">
        <f t="shared" si="0"/>
        <v>0</v>
      </c>
      <c r="J51" s="8">
        <v>8</v>
      </c>
      <c r="K51" s="13">
        <f t="shared" si="1"/>
        <v>0</v>
      </c>
      <c r="L51" s="13">
        <f t="shared" si="2"/>
        <v>0</v>
      </c>
    </row>
    <row r="52" spans="2:12" s="20" customFormat="1" ht="28.7" customHeight="1" x14ac:dyDescent="0.2">
      <c r="B52" s="8">
        <v>20</v>
      </c>
      <c r="C52" s="9" t="s">
        <v>70</v>
      </c>
      <c r="D52" s="9" t="s">
        <v>71</v>
      </c>
      <c r="E52" s="10" t="s">
        <v>72</v>
      </c>
      <c r="F52" s="9" t="s">
        <v>66</v>
      </c>
      <c r="G52" s="11">
        <v>164</v>
      </c>
      <c r="H52" s="12">
        <v>0</v>
      </c>
      <c r="I52" s="13">
        <f t="shared" si="0"/>
        <v>0</v>
      </c>
      <c r="J52" s="8">
        <v>8</v>
      </c>
      <c r="K52" s="13">
        <f t="shared" si="1"/>
        <v>0</v>
      </c>
      <c r="L52" s="13">
        <f t="shared" si="2"/>
        <v>0</v>
      </c>
    </row>
    <row r="53" spans="2:12" s="20" customFormat="1" ht="19.7" customHeight="1" x14ac:dyDescent="0.2">
      <c r="B53" s="8">
        <v>21</v>
      </c>
      <c r="C53" s="9" t="s">
        <v>73</v>
      </c>
      <c r="D53" s="9" t="s">
        <v>74</v>
      </c>
      <c r="E53" s="10" t="s">
        <v>75</v>
      </c>
      <c r="F53" s="9" t="s">
        <v>66</v>
      </c>
      <c r="G53" s="11">
        <v>110</v>
      </c>
      <c r="H53" s="12">
        <v>0</v>
      </c>
      <c r="I53" s="13">
        <f t="shared" si="0"/>
        <v>0</v>
      </c>
      <c r="J53" s="8">
        <v>8</v>
      </c>
      <c r="K53" s="13">
        <f t="shared" si="1"/>
        <v>0</v>
      </c>
      <c r="L53" s="13">
        <f t="shared" si="2"/>
        <v>0</v>
      </c>
    </row>
    <row r="54" spans="2:12" s="20" customFormat="1" ht="19.7" customHeight="1" x14ac:dyDescent="0.2">
      <c r="B54" s="8">
        <v>22</v>
      </c>
      <c r="C54" s="9" t="s">
        <v>80</v>
      </c>
      <c r="D54" s="9" t="s">
        <v>81</v>
      </c>
      <c r="E54" s="10" t="s">
        <v>82</v>
      </c>
      <c r="F54" s="9" t="s">
        <v>66</v>
      </c>
      <c r="G54" s="11">
        <v>30</v>
      </c>
      <c r="H54" s="12">
        <v>0</v>
      </c>
      <c r="I54" s="13">
        <v>0</v>
      </c>
      <c r="J54" s="8">
        <v>8</v>
      </c>
      <c r="K54" s="13">
        <v>0</v>
      </c>
      <c r="L54" s="13">
        <v>0</v>
      </c>
    </row>
    <row r="55" spans="2:12" s="20" customFormat="1" ht="19.7" customHeight="1" x14ac:dyDescent="0.2">
      <c r="B55" s="8">
        <v>23</v>
      </c>
      <c r="C55" s="9" t="s">
        <v>83</v>
      </c>
      <c r="D55" s="9" t="s">
        <v>84</v>
      </c>
      <c r="E55" s="10" t="s">
        <v>85</v>
      </c>
      <c r="F55" s="9" t="s">
        <v>79</v>
      </c>
      <c r="G55" s="11">
        <v>4.59</v>
      </c>
      <c r="H55" s="12">
        <v>0</v>
      </c>
      <c r="I55" s="13">
        <f t="shared" si="0"/>
        <v>0</v>
      </c>
      <c r="J55" s="8">
        <v>23</v>
      </c>
      <c r="K55" s="13">
        <f t="shared" si="1"/>
        <v>0</v>
      </c>
      <c r="L55" s="13">
        <f t="shared" si="2"/>
        <v>0</v>
      </c>
    </row>
    <row r="56" spans="2:12" s="20" customFormat="1" ht="19.7" customHeight="1" x14ac:dyDescent="0.2">
      <c r="B56" s="8">
        <v>24</v>
      </c>
      <c r="C56" s="9" t="s">
        <v>86</v>
      </c>
      <c r="D56" s="9" t="s">
        <v>87</v>
      </c>
      <c r="E56" s="10" t="s">
        <v>88</v>
      </c>
      <c r="F56" s="9" t="s">
        <v>89</v>
      </c>
      <c r="G56" s="11">
        <v>300</v>
      </c>
      <c r="H56" s="12">
        <v>0</v>
      </c>
      <c r="I56" s="13">
        <f t="shared" si="0"/>
        <v>0</v>
      </c>
      <c r="J56" s="8">
        <v>23</v>
      </c>
      <c r="K56" s="13">
        <f t="shared" si="1"/>
        <v>0</v>
      </c>
      <c r="L56" s="13">
        <f t="shared" si="2"/>
        <v>0</v>
      </c>
    </row>
    <row r="57" spans="2:12" s="20" customFormat="1" ht="19.7" customHeight="1" x14ac:dyDescent="0.2">
      <c r="B57" s="8">
        <v>25</v>
      </c>
      <c r="C57" s="9" t="s">
        <v>90</v>
      </c>
      <c r="D57" s="9" t="s">
        <v>91</v>
      </c>
      <c r="E57" s="10" t="s">
        <v>92</v>
      </c>
      <c r="F57" s="9" t="s">
        <v>93</v>
      </c>
      <c r="G57" s="11">
        <v>550</v>
      </c>
      <c r="H57" s="12">
        <v>0</v>
      </c>
      <c r="I57" s="13">
        <f t="shared" si="0"/>
        <v>0</v>
      </c>
      <c r="J57" s="8">
        <v>8</v>
      </c>
      <c r="K57" s="13">
        <f t="shared" si="1"/>
        <v>0</v>
      </c>
      <c r="L57" s="13">
        <f t="shared" si="2"/>
        <v>0</v>
      </c>
    </row>
    <row r="58" spans="2:12" s="20" customFormat="1" ht="28.7" customHeight="1" x14ac:dyDescent="0.2">
      <c r="B58" s="8">
        <v>26</v>
      </c>
      <c r="C58" s="9" t="s">
        <v>94</v>
      </c>
      <c r="D58" s="9" t="s">
        <v>95</v>
      </c>
      <c r="E58" s="10" t="s">
        <v>96</v>
      </c>
      <c r="F58" s="9" t="s">
        <v>93</v>
      </c>
      <c r="G58" s="11">
        <v>550</v>
      </c>
      <c r="H58" s="12">
        <v>0</v>
      </c>
      <c r="I58" s="13">
        <f t="shared" si="0"/>
        <v>0</v>
      </c>
      <c r="J58" s="8">
        <v>8</v>
      </c>
      <c r="K58" s="13">
        <f t="shared" si="1"/>
        <v>0</v>
      </c>
      <c r="L58" s="13">
        <f t="shared" si="2"/>
        <v>0</v>
      </c>
    </row>
    <row r="59" spans="2:12" s="20" customFormat="1" ht="28.7" customHeight="1" x14ac:dyDescent="0.2">
      <c r="B59" s="8">
        <v>27</v>
      </c>
      <c r="C59" s="9" t="s">
        <v>97</v>
      </c>
      <c r="D59" s="9" t="s">
        <v>98</v>
      </c>
      <c r="E59" s="10" t="s">
        <v>99</v>
      </c>
      <c r="F59" s="9" t="s">
        <v>14</v>
      </c>
      <c r="G59" s="11">
        <v>15</v>
      </c>
      <c r="H59" s="12">
        <v>0</v>
      </c>
      <c r="I59" s="13">
        <f t="shared" si="0"/>
        <v>0</v>
      </c>
      <c r="J59" s="8">
        <v>8</v>
      </c>
      <c r="K59" s="13">
        <f t="shared" si="1"/>
        <v>0</v>
      </c>
      <c r="L59" s="13">
        <f t="shared" si="2"/>
        <v>0</v>
      </c>
    </row>
    <row r="60" spans="2:12" s="20" customFormat="1" ht="28.7" customHeight="1" x14ac:dyDescent="0.2">
      <c r="B60" s="8">
        <v>28</v>
      </c>
      <c r="C60" s="9" t="s">
        <v>157</v>
      </c>
      <c r="D60" s="9" t="s">
        <v>158</v>
      </c>
      <c r="E60" s="10" t="s">
        <v>159</v>
      </c>
      <c r="F60" s="9" t="s">
        <v>66</v>
      </c>
      <c r="G60" s="11">
        <v>15</v>
      </c>
      <c r="H60" s="12">
        <v>0</v>
      </c>
      <c r="I60" s="13">
        <f t="shared" si="0"/>
        <v>0</v>
      </c>
      <c r="J60" s="8">
        <v>8</v>
      </c>
      <c r="K60" s="13">
        <f t="shared" si="1"/>
        <v>0</v>
      </c>
      <c r="L60" s="13">
        <f t="shared" si="2"/>
        <v>0</v>
      </c>
    </row>
    <row r="61" spans="2:12" s="20" customFormat="1" ht="19.7" customHeight="1" x14ac:dyDescent="0.2">
      <c r="B61" s="8">
        <v>29</v>
      </c>
      <c r="C61" s="9" t="s">
        <v>100</v>
      </c>
      <c r="D61" s="9" t="s">
        <v>101</v>
      </c>
      <c r="E61" s="10" t="s">
        <v>102</v>
      </c>
      <c r="F61" s="9" t="s">
        <v>66</v>
      </c>
      <c r="G61" s="11">
        <v>90</v>
      </c>
      <c r="H61" s="12">
        <v>0</v>
      </c>
      <c r="I61" s="13">
        <f t="shared" si="0"/>
        <v>0</v>
      </c>
      <c r="J61" s="8">
        <v>8</v>
      </c>
      <c r="K61" s="13">
        <f t="shared" si="1"/>
        <v>0</v>
      </c>
      <c r="L61" s="13">
        <f t="shared" si="2"/>
        <v>0</v>
      </c>
    </row>
    <row r="62" spans="2:12" s="20" customFormat="1" ht="28.7" customHeight="1" x14ac:dyDescent="0.2">
      <c r="B62" s="8">
        <v>30</v>
      </c>
      <c r="C62" s="9" t="s">
        <v>103</v>
      </c>
      <c r="D62" s="9" t="s">
        <v>104</v>
      </c>
      <c r="E62" s="10" t="s">
        <v>105</v>
      </c>
      <c r="F62" s="9" t="s">
        <v>66</v>
      </c>
      <c r="G62" s="11">
        <v>250</v>
      </c>
      <c r="H62" s="12">
        <v>0</v>
      </c>
      <c r="I62" s="13">
        <f t="shared" si="0"/>
        <v>0</v>
      </c>
      <c r="J62" s="8">
        <v>8</v>
      </c>
      <c r="K62" s="13">
        <f t="shared" si="1"/>
        <v>0</v>
      </c>
      <c r="L62" s="13">
        <f t="shared" si="2"/>
        <v>0</v>
      </c>
    </row>
    <row r="63" spans="2:12" s="20" customFormat="1" ht="19.7" customHeight="1" x14ac:dyDescent="0.2">
      <c r="B63" s="8">
        <v>31</v>
      </c>
      <c r="C63" s="9" t="s">
        <v>106</v>
      </c>
      <c r="D63" s="9" t="s">
        <v>107</v>
      </c>
      <c r="E63" s="10" t="s">
        <v>108</v>
      </c>
      <c r="F63" s="9" t="s">
        <v>28</v>
      </c>
      <c r="G63" s="11">
        <v>0.3</v>
      </c>
      <c r="H63" s="12">
        <v>0</v>
      </c>
      <c r="I63" s="13">
        <f t="shared" si="0"/>
        <v>0</v>
      </c>
      <c r="J63" s="8">
        <v>8</v>
      </c>
      <c r="K63" s="13">
        <f t="shared" si="1"/>
        <v>0</v>
      </c>
      <c r="L63" s="13">
        <f t="shared" si="2"/>
        <v>0</v>
      </c>
    </row>
    <row r="64" spans="2:12" s="20" customFormat="1" ht="28.7" customHeight="1" x14ac:dyDescent="0.2">
      <c r="B64" s="8">
        <v>32</v>
      </c>
      <c r="C64" s="9" t="s">
        <v>109</v>
      </c>
      <c r="D64" s="9" t="s">
        <v>110</v>
      </c>
      <c r="E64" s="10" t="s">
        <v>111</v>
      </c>
      <c r="F64" s="9" t="s">
        <v>89</v>
      </c>
      <c r="G64" s="11">
        <v>10</v>
      </c>
      <c r="H64" s="12">
        <v>0</v>
      </c>
      <c r="I64" s="13">
        <f t="shared" si="0"/>
        <v>0</v>
      </c>
      <c r="J64" s="8">
        <v>8</v>
      </c>
      <c r="K64" s="13">
        <f t="shared" si="1"/>
        <v>0</v>
      </c>
      <c r="L64" s="13">
        <f t="shared" si="2"/>
        <v>0</v>
      </c>
    </row>
    <row r="65" spans="2:12" s="20" customFormat="1" ht="19.7" customHeight="1" x14ac:dyDescent="0.2">
      <c r="B65" s="8">
        <v>33</v>
      </c>
      <c r="C65" s="9" t="s">
        <v>112</v>
      </c>
      <c r="D65" s="9" t="s">
        <v>113</v>
      </c>
      <c r="E65" s="10" t="s">
        <v>114</v>
      </c>
      <c r="F65" s="9" t="s">
        <v>89</v>
      </c>
      <c r="G65" s="11">
        <v>213.2</v>
      </c>
      <c r="H65" s="12">
        <v>0</v>
      </c>
      <c r="I65" s="13">
        <f t="shared" si="0"/>
        <v>0</v>
      </c>
      <c r="J65" s="8">
        <v>8</v>
      </c>
      <c r="K65" s="13">
        <f t="shared" si="1"/>
        <v>0</v>
      </c>
      <c r="L65" s="13">
        <f t="shared" si="2"/>
        <v>0</v>
      </c>
    </row>
    <row r="66" spans="2:12" s="20" customFormat="1" ht="19.7" customHeight="1" x14ac:dyDescent="0.2">
      <c r="B66" s="8">
        <v>34</v>
      </c>
      <c r="C66" s="9"/>
      <c r="D66" s="9" t="s">
        <v>175</v>
      </c>
      <c r="E66" s="10" t="s">
        <v>176</v>
      </c>
      <c r="F66" s="9" t="s">
        <v>89</v>
      </c>
      <c r="G66" s="11">
        <v>6</v>
      </c>
      <c r="H66" s="12">
        <v>0</v>
      </c>
      <c r="I66" s="13">
        <v>0</v>
      </c>
      <c r="J66" s="8">
        <v>8</v>
      </c>
      <c r="K66" s="13">
        <v>0</v>
      </c>
      <c r="L66" s="13">
        <v>0</v>
      </c>
    </row>
    <row r="67" spans="2:12" s="20" customFormat="1" ht="19.7" customHeight="1" x14ac:dyDescent="0.2">
      <c r="B67" s="8">
        <v>35</v>
      </c>
      <c r="C67" s="9" t="s">
        <v>115</v>
      </c>
      <c r="D67" s="9" t="s">
        <v>116</v>
      </c>
      <c r="E67" s="10" t="s">
        <v>117</v>
      </c>
      <c r="F67" s="9" t="s">
        <v>89</v>
      </c>
      <c r="G67" s="11">
        <v>5</v>
      </c>
      <c r="H67" s="12">
        <v>0</v>
      </c>
      <c r="I67" s="13">
        <f t="shared" si="0"/>
        <v>0</v>
      </c>
      <c r="J67" s="8">
        <v>8</v>
      </c>
      <c r="K67" s="13">
        <f t="shared" si="1"/>
        <v>0</v>
      </c>
      <c r="L67" s="13">
        <f t="shared" si="2"/>
        <v>0</v>
      </c>
    </row>
    <row r="68" spans="2:12" s="20" customFormat="1" ht="19.7" customHeight="1" x14ac:dyDescent="0.2">
      <c r="B68" s="8">
        <v>36</v>
      </c>
      <c r="C68" s="9" t="s">
        <v>118</v>
      </c>
      <c r="D68" s="9" t="s">
        <v>119</v>
      </c>
      <c r="E68" s="10" t="s">
        <v>117</v>
      </c>
      <c r="F68" s="9" t="s">
        <v>89</v>
      </c>
      <c r="G68" s="11">
        <v>81</v>
      </c>
      <c r="H68" s="12">
        <v>0</v>
      </c>
      <c r="I68" s="13">
        <f t="shared" si="0"/>
        <v>0</v>
      </c>
      <c r="J68" s="8">
        <v>23</v>
      </c>
      <c r="K68" s="13">
        <f t="shared" si="1"/>
        <v>0</v>
      </c>
      <c r="L68" s="13">
        <f t="shared" si="2"/>
        <v>0</v>
      </c>
    </row>
    <row r="69" spans="2:12" s="20" customFormat="1" ht="21.4" customHeight="1" x14ac:dyDescent="0.2">
      <c r="B69" s="44" t="s">
        <v>120</v>
      </c>
      <c r="C69" s="44"/>
      <c r="D69" s="44"/>
      <c r="E69" s="44"/>
      <c r="F69" s="45">
        <f>ROUND(I21+I22+I26+I30+I35+I38+I39+I40+I41+I42+I43+I44+I45+I46+I47+I48+I49+I50+I51+I52+I53+I55+I56+I57+I58+I59+I60+I61+I62+I63+I64+I65+I67+I68,2)</f>
        <v>0</v>
      </c>
      <c r="G69" s="46"/>
      <c r="H69" s="46"/>
      <c r="I69" s="46"/>
      <c r="J69" s="46"/>
      <c r="K69" s="46"/>
      <c r="L69" s="46"/>
    </row>
    <row r="70" spans="2:12" s="20" customFormat="1" ht="21.4" customHeight="1" x14ac:dyDescent="0.2">
      <c r="B70" s="44" t="s">
        <v>121</v>
      </c>
      <c r="C70" s="44"/>
      <c r="D70" s="44"/>
      <c r="E70" s="44"/>
      <c r="F70" s="47">
        <f>ROUND(L21+L22+L26+L30+L35+L38+L39+L40+L41+L42+L43+L44+L45+L46+L47+L48+L49+L50+L51+L52+L53+L55+L56+L57+L58+L59+L60+L61+L62+L63+L64+L65+L67+L68,2)</f>
        <v>0</v>
      </c>
      <c r="G70" s="48"/>
      <c r="H70" s="48"/>
      <c r="I70" s="48"/>
      <c r="J70" s="48"/>
      <c r="K70" s="48"/>
      <c r="L70" s="48"/>
    </row>
    <row r="71" spans="2:12" s="20" customFormat="1" ht="66" customHeight="1" x14ac:dyDescent="0.2">
      <c r="B71" s="40" t="s">
        <v>138</v>
      </c>
      <c r="C71" s="40"/>
      <c r="D71" s="40"/>
      <c r="E71" s="40"/>
      <c r="F71" s="40"/>
      <c r="G71" s="40"/>
      <c r="H71" s="40"/>
      <c r="I71" s="40"/>
      <c r="J71" s="40"/>
      <c r="K71" s="40"/>
      <c r="L71" s="40"/>
    </row>
    <row r="72" spans="2:12" s="20" customFormat="1" ht="77.25" customHeight="1" x14ac:dyDescent="0.2">
      <c r="B72" s="40" t="s">
        <v>139</v>
      </c>
      <c r="C72" s="40"/>
      <c r="D72" s="40"/>
      <c r="E72" s="40"/>
      <c r="F72" s="40"/>
      <c r="G72" s="40"/>
      <c r="H72" s="40"/>
      <c r="I72" s="40"/>
      <c r="J72" s="40"/>
      <c r="K72" s="40"/>
      <c r="L72" s="40"/>
    </row>
    <row r="73" spans="2:12" s="20" customFormat="1" ht="90" customHeight="1" x14ac:dyDescent="0.2">
      <c r="B73" s="56" t="s">
        <v>140</v>
      </c>
      <c r="C73" s="56"/>
      <c r="D73" s="56"/>
      <c r="E73" s="56"/>
      <c r="F73" s="56"/>
      <c r="G73" s="56"/>
      <c r="H73" s="56"/>
      <c r="I73" s="56"/>
      <c r="J73" s="56"/>
      <c r="K73" s="56"/>
      <c r="L73" s="56"/>
    </row>
    <row r="74" spans="2:12" s="20" customFormat="1" ht="37.9" customHeight="1" x14ac:dyDescent="0.2">
      <c r="B74" s="65" t="s">
        <v>122</v>
      </c>
      <c r="C74" s="65"/>
      <c r="D74" s="65"/>
      <c r="E74" s="65"/>
      <c r="F74" s="66" t="s">
        <v>123</v>
      </c>
      <c r="G74" s="66"/>
      <c r="H74" s="66"/>
      <c r="I74" s="66"/>
      <c r="J74" s="66"/>
      <c r="K74" s="66"/>
      <c r="L74" s="66"/>
    </row>
    <row r="75" spans="2:12" s="20" customFormat="1" ht="28.7" customHeight="1" x14ac:dyDescent="0.2">
      <c r="B75" s="57"/>
      <c r="C75" s="57"/>
      <c r="D75" s="57"/>
      <c r="E75" s="57"/>
      <c r="F75" s="57"/>
      <c r="G75" s="57"/>
      <c r="H75" s="57"/>
      <c r="I75" s="57"/>
      <c r="J75" s="57"/>
      <c r="K75" s="57"/>
      <c r="L75" s="57"/>
    </row>
    <row r="76" spans="2:12" s="20" customFormat="1" ht="28.5" customHeight="1" x14ac:dyDescent="0.2">
      <c r="B76" s="57"/>
      <c r="C76" s="57"/>
      <c r="D76" s="57"/>
      <c r="E76" s="57"/>
      <c r="F76" s="57"/>
      <c r="G76" s="57"/>
      <c r="H76" s="57"/>
      <c r="I76" s="57"/>
      <c r="J76" s="57"/>
      <c r="K76" s="57"/>
      <c r="L76" s="57"/>
    </row>
    <row r="77" spans="2:12" s="20" customFormat="1" ht="142.5" customHeight="1" x14ac:dyDescent="0.2">
      <c r="B77" s="40" t="s">
        <v>141</v>
      </c>
      <c r="C77" s="40"/>
      <c r="D77" s="40"/>
      <c r="E77" s="40"/>
      <c r="F77" s="40"/>
      <c r="G77" s="40"/>
      <c r="H77" s="40"/>
      <c r="I77" s="40"/>
      <c r="J77" s="40"/>
      <c r="K77" s="40"/>
      <c r="L77" s="40"/>
    </row>
    <row r="78" spans="2:12" s="20" customFormat="1" ht="36.950000000000003" customHeight="1" x14ac:dyDescent="0.2">
      <c r="B78" s="58" t="s">
        <v>142</v>
      </c>
      <c r="C78" s="58"/>
      <c r="D78" s="58"/>
      <c r="E78" s="58"/>
      <c r="F78" s="58"/>
      <c r="G78" s="58"/>
      <c r="H78" s="58"/>
      <c r="I78" s="58"/>
      <c r="J78" s="58"/>
      <c r="K78" s="58"/>
      <c r="L78" s="58"/>
    </row>
    <row r="79" spans="2:12" s="20" customFormat="1" ht="46.5" customHeight="1" x14ac:dyDescent="0.2">
      <c r="B79" s="65" t="s">
        <v>124</v>
      </c>
      <c r="C79" s="65"/>
      <c r="D79" s="65"/>
      <c r="E79" s="65"/>
      <c r="F79" s="66" t="s">
        <v>125</v>
      </c>
      <c r="G79" s="66"/>
      <c r="H79" s="66"/>
      <c r="I79" s="66"/>
      <c r="J79" s="66"/>
      <c r="K79" s="66"/>
      <c r="L79" s="66"/>
    </row>
    <row r="80" spans="2:12" s="20" customFormat="1" ht="28.7" customHeight="1" x14ac:dyDescent="0.2">
      <c r="B80" s="57"/>
      <c r="C80" s="57"/>
      <c r="D80" s="57"/>
      <c r="E80" s="57"/>
      <c r="F80" s="57"/>
      <c r="G80" s="57"/>
      <c r="H80" s="57"/>
      <c r="I80" s="57"/>
      <c r="J80" s="57"/>
      <c r="K80" s="57"/>
      <c r="L80" s="57"/>
    </row>
    <row r="81" spans="2:12" s="20" customFormat="1" ht="28.7" customHeight="1" x14ac:dyDescent="0.2">
      <c r="B81" s="57"/>
      <c r="C81" s="57"/>
      <c r="D81" s="57"/>
      <c r="E81" s="57"/>
      <c r="F81" s="57"/>
      <c r="G81" s="57"/>
      <c r="H81" s="57"/>
      <c r="I81" s="57"/>
      <c r="J81" s="57"/>
      <c r="K81" s="57"/>
      <c r="L81" s="57"/>
    </row>
    <row r="82" spans="2:12" s="20" customFormat="1" ht="28.7" customHeight="1" x14ac:dyDescent="0.2"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</row>
    <row r="83" spans="2:12" s="20" customFormat="1" ht="28.7" customHeight="1" x14ac:dyDescent="0.2">
      <c r="B83" s="57"/>
      <c r="C83" s="57"/>
      <c r="D83" s="57"/>
      <c r="E83" s="57"/>
      <c r="F83" s="57"/>
      <c r="G83" s="57"/>
      <c r="H83" s="57"/>
      <c r="I83" s="57"/>
      <c r="J83" s="57"/>
      <c r="K83" s="57"/>
      <c r="L83" s="57"/>
    </row>
    <row r="84" spans="2:12" s="20" customFormat="1" ht="45" customHeight="1" x14ac:dyDescent="0.2">
      <c r="B84" s="40" t="s">
        <v>143</v>
      </c>
      <c r="C84" s="40"/>
      <c r="D84" s="40"/>
      <c r="E84" s="40"/>
      <c r="F84" s="40"/>
      <c r="G84" s="40"/>
      <c r="H84" s="40"/>
      <c r="I84" s="40"/>
      <c r="J84" s="40"/>
      <c r="K84" s="40"/>
      <c r="L84" s="40"/>
    </row>
    <row r="85" spans="2:12" s="20" customFormat="1" ht="54.95" customHeight="1" x14ac:dyDescent="0.2">
      <c r="B85" s="40" t="s">
        <v>144</v>
      </c>
      <c r="C85" s="40"/>
      <c r="D85" s="40"/>
      <c r="E85" s="40"/>
      <c r="F85" s="40"/>
      <c r="G85" s="40"/>
      <c r="H85" s="40"/>
      <c r="I85" s="40"/>
      <c r="J85" s="40"/>
      <c r="K85" s="40"/>
      <c r="L85" s="40"/>
    </row>
    <row r="86" spans="2:12" s="20" customFormat="1" ht="60" customHeight="1" x14ac:dyDescent="0.2">
      <c r="B86" s="56" t="s">
        <v>145</v>
      </c>
      <c r="C86" s="56"/>
      <c r="D86" s="56"/>
      <c r="E86" s="56"/>
      <c r="F86" s="56"/>
      <c r="G86" s="56"/>
      <c r="H86" s="56"/>
      <c r="I86" s="56"/>
      <c r="J86" s="56"/>
      <c r="K86" s="56"/>
      <c r="L86" s="56"/>
    </row>
    <row r="87" spans="2:12" s="20" customFormat="1" ht="48" customHeight="1" x14ac:dyDescent="0.2">
      <c r="B87" s="56" t="s">
        <v>146</v>
      </c>
      <c r="C87" s="56"/>
      <c r="D87" s="56"/>
      <c r="E87" s="56"/>
      <c r="F87" s="56"/>
      <c r="G87" s="56"/>
      <c r="H87" s="56"/>
      <c r="I87" s="56"/>
      <c r="J87" s="56"/>
      <c r="K87" s="56"/>
      <c r="L87" s="56"/>
    </row>
    <row r="88" spans="2:12" s="20" customFormat="1" ht="125.1" customHeight="1" x14ac:dyDescent="0.2">
      <c r="B88" s="40" t="s">
        <v>147</v>
      </c>
      <c r="C88" s="40"/>
      <c r="D88" s="40"/>
      <c r="E88" s="40"/>
      <c r="F88" s="40"/>
      <c r="G88" s="40"/>
      <c r="H88" s="40"/>
      <c r="I88" s="40"/>
      <c r="J88" s="40"/>
      <c r="K88" s="40"/>
      <c r="L88" s="40"/>
    </row>
    <row r="89" spans="2:12" s="20" customFormat="1" ht="84.95" customHeight="1" x14ac:dyDescent="0.2">
      <c r="B89" s="40" t="s">
        <v>148</v>
      </c>
      <c r="C89" s="40"/>
      <c r="D89" s="40"/>
      <c r="E89" s="40"/>
      <c r="F89" s="40"/>
      <c r="G89" s="40"/>
      <c r="H89" s="40"/>
      <c r="I89" s="40"/>
      <c r="J89" s="40"/>
      <c r="K89" s="40"/>
      <c r="L89" s="40"/>
    </row>
    <row r="90" spans="2:12" s="20" customFormat="1" ht="17.649999999999999" customHeight="1" x14ac:dyDescent="0.2">
      <c r="I90" s="39" t="s">
        <v>149</v>
      </c>
      <c r="J90" s="39"/>
    </row>
    <row r="91" spans="2:12" s="20" customFormat="1" ht="132" customHeight="1" x14ac:dyDescent="0.2">
      <c r="B91" s="56" t="s">
        <v>150</v>
      </c>
      <c r="C91" s="56"/>
      <c r="D91" s="56"/>
      <c r="E91" s="56"/>
      <c r="F91" s="56"/>
      <c r="G91" s="56"/>
      <c r="H91" s="56"/>
      <c r="I91" s="56"/>
      <c r="J91" s="56"/>
    </row>
    <row r="92" spans="2:12" s="20" customFormat="1" ht="28.7" customHeight="1" x14ac:dyDescent="0.2"/>
  </sheetData>
  <mergeCells count="53">
    <mergeCell ref="B6:E6"/>
    <mergeCell ref="I1:L1"/>
    <mergeCell ref="B2:E2"/>
    <mergeCell ref="B3:D3"/>
    <mergeCell ref="B4:E4"/>
    <mergeCell ref="B5:D5"/>
    <mergeCell ref="B24:K24"/>
    <mergeCell ref="B28:K28"/>
    <mergeCell ref="B32:K32"/>
    <mergeCell ref="B7:D7"/>
    <mergeCell ref="B9:D10"/>
    <mergeCell ref="G10:L11"/>
    <mergeCell ref="E12:G12"/>
    <mergeCell ref="B13:I13"/>
    <mergeCell ref="B14:I14"/>
    <mergeCell ref="B15:I15"/>
    <mergeCell ref="B16:I16"/>
    <mergeCell ref="B17:L17"/>
    <mergeCell ref="B18:L18"/>
    <mergeCell ref="B19:K19"/>
    <mergeCell ref="B74:E74"/>
    <mergeCell ref="F74:L74"/>
    <mergeCell ref="B69:E69"/>
    <mergeCell ref="F69:L69"/>
    <mergeCell ref="B70:E70"/>
    <mergeCell ref="F70:L70"/>
    <mergeCell ref="B71:L71"/>
    <mergeCell ref="B72:L72"/>
    <mergeCell ref="B73:L73"/>
    <mergeCell ref="B77:L77"/>
    <mergeCell ref="B78:L78"/>
    <mergeCell ref="B79:E79"/>
    <mergeCell ref="F79:L79"/>
    <mergeCell ref="B75:E75"/>
    <mergeCell ref="F75:L75"/>
    <mergeCell ref="B76:E76"/>
    <mergeCell ref="F76:L76"/>
    <mergeCell ref="B80:E80"/>
    <mergeCell ref="F80:L80"/>
    <mergeCell ref="B81:E81"/>
    <mergeCell ref="F81:L81"/>
    <mergeCell ref="B82:E82"/>
    <mergeCell ref="F82:L82"/>
    <mergeCell ref="B88:L88"/>
    <mergeCell ref="B89:L89"/>
    <mergeCell ref="I90:J90"/>
    <mergeCell ref="B91:J91"/>
    <mergeCell ref="B83:E83"/>
    <mergeCell ref="F83:L83"/>
    <mergeCell ref="B84:L84"/>
    <mergeCell ref="B85:L85"/>
    <mergeCell ref="B86:L86"/>
    <mergeCell ref="B87:L87"/>
  </mergeCells>
  <pageMargins left="0.31496062992125984" right="0.31496062992125984" top="0.35433070866141736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17</vt:i4>
      </vt:variant>
    </vt:vector>
  </HeadingPairs>
  <TitlesOfParts>
    <vt:vector size="17" baseType="lpstr">
      <vt:lpstr>01</vt:lpstr>
      <vt:lpstr>02</vt:lpstr>
      <vt:lpstr>03</vt:lpstr>
      <vt:lpstr>04</vt:lpstr>
      <vt:lpstr>05</vt:lpstr>
      <vt:lpstr>06</vt:lpstr>
      <vt:lpstr>07</vt:lpstr>
      <vt:lpstr>08</vt:lpstr>
      <vt:lpstr>09</vt:lpstr>
      <vt:lpstr>10</vt:lpstr>
      <vt:lpstr>11</vt:lpstr>
      <vt:lpstr>12</vt:lpstr>
      <vt:lpstr>13</vt:lpstr>
      <vt:lpstr>14</vt:lpstr>
      <vt:lpstr>15</vt:lpstr>
      <vt:lpstr>16</vt:lpstr>
      <vt:lpstr>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Anna Andrzejewska-Pasiut</cp:lastModifiedBy>
  <cp:lastPrinted>2023-12-19T08:05:51Z</cp:lastPrinted>
  <dcterms:created xsi:type="dcterms:W3CDTF">2023-12-18T10:59:34Z</dcterms:created>
  <dcterms:modified xsi:type="dcterms:W3CDTF">2023-12-19T10:01:59Z</dcterms:modified>
</cp:coreProperties>
</file>