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I_2021" sheetId="65" r:id="rId14"/>
    <sheet name="Eksport I-VIII_2021" sheetId="66" r:id="rId15"/>
    <sheet name="Import I-VII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I-VIII_2021'!$A$6:$D$24</definedName>
    <definedName name="_xlnm._FilterDatabase" localSheetId="20" hidden="1">'Eksport I-XII_2019'!$A$6:$D$25</definedName>
    <definedName name="_xlnm._FilterDatabase" localSheetId="17" hidden="1">'Eksport I-XII_2020'!$A$6:$D$25</definedName>
    <definedName name="_xlnm._FilterDatabase" localSheetId="15" hidden="1">'Import I-VIII_2021'!$F$7:$I$16</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<sst xmlns="http://schemas.openxmlformats.org/spreadsheetml/2006/main" count="6505" uniqueCount="513">
  <si>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</si>
  <si>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</si>
  <si>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</si>
  <si>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</si>
  <si>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</si>
  <si>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</si>
  <si>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</si>
  <si>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</si>
  <si>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</si>
  <si>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</si>
  <si>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</si>
  <si>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</si>
  <si>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</si>
  <si>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</si>
  <si>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</si>
  <si>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</si>
  <si>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</si>
  <si>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</si>
  <si>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</si>
  <si>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</si>
  <si>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</si>
  <si>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</si>
  <si>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</si>
  <si>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</si>
  <si>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</si>
  <si>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</si>
  <si>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</si>
  <si>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</si>
  <si>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</si>
  <si>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</si>
  <si>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</si>
  <si>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</si>
  <si>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</si>
  <si>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</si>
  <si>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</si>
  <si>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</si>
  <si>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</si>
  <si>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</si>
  <si>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</si>
  <si>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</si>
  <si>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</si>
  <si>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</si>
  <si>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</si>
  <si>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</si>
  <si>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</si>
  <si>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</si>
  <si>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</si>
  <si>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</si>
  <si>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</si>
  <si>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</si>
  <si>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</si>
  <si>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</si>
  <si>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</si>
  <si>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</si>
  <si>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</si>
  <si>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</si>
  <si>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</si>
  <si>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</si>
  <si>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</si>
  <si>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</si>
  <si>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</si>
  <si>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</si>
  <si>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</si>
  <si>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</si>
  <si>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</si>
  <si>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</si>
  <si>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</si>
  <si>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</si>
  <si>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</si>
  <si>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</si>
  <si>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</si>
  <si>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</si>
  <si>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</si>
  <si>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</si>
  <si>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</si>
  <si>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</si>
  <si>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</si>
  <si>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</si>
  <si>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</si>
  <si>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</si>
  <si>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</si>
  <si>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</si>
  <si>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</si>
  <si>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</si>
  <si>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</si>
  <si>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</si>
  <si>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</si>
  <si>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</si>
  <si>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</si>
  <si>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</si>
  <si>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</si>
  <si>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</si>
  <si>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</si>
  <si>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</si>
  <si>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</si>
  <si>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</si>
  <si>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</si>
  <si>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</si>
  <si>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</si>
  <si>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</si>
  <si>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</si>
  <si>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</si>
  <si>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</si>
  <si>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</si>
  <si>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</si>
  <si>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</si>
  <si>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</si>
  <si>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</si>
  <si>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</si>
  <si>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</si>
  <si>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</si>
  <si>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</si>
  <si>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</si>
  <si>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</si>
  <si>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</si>
  <si>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</si>
  <si>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</si>
  <si>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</si>
  <si>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</si>
  <si>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</si>
  <si>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</si>
  <si>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</si>
  <si>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</si>
  <si>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</si>
  <si>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</si>
  <si>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</si>
  <si>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</si>
  <si>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</si>
  <si>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</si>
  <si>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</si>
  <si>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</si>
  <si>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</si>
  <si>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</si>
  <si>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</si>
  <si>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</si>
  <si>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</si>
  <si>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</si>
  <si>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</si>
  <si>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</si>
  <si>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</si>
  <si>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</si>
  <si>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</si>
  <si>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</si>
  <si>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</si>
  <si>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</si>
  <si>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</si>
  <si>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</si>
  <si>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</si>
  <si>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</si>
  <si>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</si>
  <si>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</si>
  <si>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</si>
  <si>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</si>
  <si>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</si>
  <si>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</si>
  <si>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</si>
  <si>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</si>
  <si>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</si>
  <si>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</si>
  <si>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</si>
  <si>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</si>
  <si>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</si>
  <si>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</si>
  <si>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</si>
  <si>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</si>
  <si>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</si>
  <si>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</si>
  <si>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</si>
  <si>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</si>
  <si>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</si>
  <si>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</si>
  <si>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</si>
  <si>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</si>
  <si>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</si>
  <si>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</si>
  <si>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</si>
  <si>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</si>
  <si>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</si>
  <si>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</si>
  <si>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</si>
  <si>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</si>
  <si>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</si>
  <si>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</si>
  <si>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</si>
  <si>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</si>
  <si>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</si>
  <si>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</si>
  <si>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</si>
  <si>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</si>
  <si>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</si>
  <si>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</si>
  <si>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</si>
  <si>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</si>
  <si>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</si>
  <si>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</si>
  <si>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</si>
  <si>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</si>
  <si>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</si>
  <si>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</si>
  <si>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</si>
  <si>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</si>
  <si>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</si>
  <si>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</si>
  <si>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</si>
  <si>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</si>
  <si>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</si>
  <si>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</si>
  <si>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</si>
  <si>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</si>
  <si>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</si>
  <si>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</si>
  <si>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</si>
  <si>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</si>
  <si>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</si>
  <si>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</si>
  <si>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</si>
  <si>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</si>
  <si>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</si>
  <si>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</si>
  <si>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</si>
  <si>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</si>
  <si>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</si>
  <si>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</si>
  <si>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</si>
  <si>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</si>
  <si>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</si>
  <si>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</si>
  <si>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</si>
  <si>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</si>
  <si>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</si>
  <si>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</si>
  <si>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</si>
  <si>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</si>
  <si>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</si>
  <si>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</si>
  <si>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</si>
  <si>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</si>
  <si>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</si>
  <si>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</si>
  <si>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</si>
  <si>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</si>
  <si>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</si>
  <si>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</si>
  <si>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</si>
  <si>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</si>
  <si>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</si>
  <si>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</si>
  <si>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</si>
  <si>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</si>
  <si>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</si>
  <si>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</si>
  <si>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</si>
  <si>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</si>
  <si>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</si>
  <si>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</si>
  <si>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</si>
  <si>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</si>
  <si>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</si>
  <si>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</si>
  <si>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</si>
  <si>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</si>
  <si>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</si>
  <si>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</si>
  <si>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</si>
  <si>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</si>
  <si>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</si>
  <si>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</si>
  <si>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</si>
  <si>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</si>
  <si>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</si>
  <si>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</si>
  <si>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</si>
  <si>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</si>
  <si>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</si>
  <si>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</si>
  <si>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</si>
  <si>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</si>
  <si>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</si>
  <si>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</si>
  <si>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</si>
  <si>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</si>
  <si>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</si>
  <si>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</si>
  <si>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</si>
  <si>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</si>
  <si>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</si>
  <si>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</si>
  <si>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</si>
  <si>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</si>
  <si>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</si>
  <si>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</si>
  <si>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</si>
  <si>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</si>
  <si>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</si>
  <si>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</si>
  <si>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</si>
  <si>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</si>
  <si>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</si>
  <si>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</si>
  <si>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</si>
  <si>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</si>
  <si>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</si>
  <si>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</si>
  <si>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</si>
  <si>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</si>
  <si>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</si>
  <si>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</si>
  <si>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</si>
  <si>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</si>
  <si>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</si>
  <si>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</si>
  <si>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</si>
  <si>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</si>
  <si>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</si>
  <si>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</si>
  <si>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</si>
  <si>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</si>
  <si>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</si>
  <si>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</si>
  <si>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</si>
  <si>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</si>
  <si>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</si>
  <si>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</si>
  <si>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</si>
  <si>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</si>
  <si>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</si>
  <si>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</si>
  <si>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</si>
  <si>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</si>
  <si>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</si>
  <si>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</si>
  <si>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</si>
  <si>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</si>
  <si>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</si>
  <si>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</si>
  <si>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</si>
  <si>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</si>
  <si>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</si>
  <si>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</si>
  <si>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</si>
  <si>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</si>
  <si>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</si>
  <si>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</si>
  <si>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</si>
  <si>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</si>
  <si>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</si>
  <si>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</si>
  <si>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</si>
  <si>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</si>
  <si>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</si>
  <si>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</si>
  <si>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</si>
  <si>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</si>
  <si>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</si>
  <si>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</si>
  <si>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</si>
  <si>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</si>
  <si>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</si>
  <si>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</si>
  <si>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</si>
  <si>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</si>
  <si>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</si>
  <si>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</si>
  <si>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</si>
  <si>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</si>
  <si>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</si>
  <si>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</si>
  <si>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</si>
  <si>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</si>
  <si>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</si>
  <si>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</si>
  <si>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</si>
  <si>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</si>
  <si>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</si>
  <si>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</si>
  <si>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</si>
  <si>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</si>
  <si>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</si>
  <si>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</si>
  <si>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</si>
  <si>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</si>
  <si>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</si>
  <si>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</si>
  <si>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</si>
  <si>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</si>
  <si>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</si>
  <si>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</si>
  <si>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</si>
  <si>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</si>
  <si>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</si>
  <si>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</si>
  <si>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</si>
  <si>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</si>
  <si>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</si>
  <si>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</si>
  <si>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</si>
  <si>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</si>
  <si>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</si>
  <si>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</si>
  <si>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</si>
  <si>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</si>
  <si>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</si>
  <si>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</si>
  <si>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</si>
  <si>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</si>
  <si>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</si>
  <si>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</si>
  <si>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</si>
  <si>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</si>
  <si>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</si>
  <si>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</si>
  <si>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</si>
  <si>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</si>
  <si>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</si>
  <si>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</si>
  <si>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</si>
  <si>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</si>
  <si>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</si>
  <si>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</si>
  <si>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</si>
  <si>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</si>
  <si>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</si>
  <si>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</si>
  <si>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</si>
  <si>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</si>
  <si>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</si>
  <si>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</si>
  <si>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</si>
  <si>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</si>
  <si>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</si>
  <si>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</si>
  <si>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</si>
  <si>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</si>
  <si>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</si>
  <si>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</si>
  <si>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</si>
  <si>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</si>
  <si>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</si>
  <si>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</si>
  <si>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</si>
  <si>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</si>
  <si>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</si>
  <si>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</si>
  <si>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</si>
  <si>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</si>
  <si>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</si>
  <si>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</si>
  <si>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</si>
  <si>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</si>
  <si>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</si>
  <si>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</si>
  <si>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</si>
  <si>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</si>
  <si>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</si>
  <si>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</si>
  <si>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</si>
  <si>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</si>
  <si>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</si>
  <si>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</si>
  <si>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</si>
  <si>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</si>
  <si>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</si>
  <si>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</si>
  <si>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</si>
  <si>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</si>
  <si>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</si>
  <si>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</si>
  <si>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</si>
  <si>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</si>
  <si>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</si>
  <si>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</si>
  <si>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</si>
  <si>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</si>
  <si>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</si>
  <si>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</si>
  <si>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</si>
  <si>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</si>
  <si>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</si>
  <si>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</si>
  <si>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</si>
  <si>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</si>
  <si>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</si>
  <si>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</si>
  <si>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</si>
  <si>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</si>
  <si>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</si>
  <si>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</si>
  <si>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</si>
  <si>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</si>
  <si>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</si>
  <si>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</si>
  <si>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</si>
  <si>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</si>
  <si>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</si>
  <si>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</si>
  <si>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</si>
  <si>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</si>
  <si>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</si>
  <si>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t>2021-10-17</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</si>
  <si>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</si>
  <si>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</si>
  <si>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r>
      <t xml:space="preserve">Tablica 6. Średnie ceny sprzedaży netto (bez VAT) elementów mięsa wołowego (kraj) wg makroregionów: </t>
    </r>
    <r>
      <rPr>
        <b/>
        <sz val="14"/>
        <color rgb="FF0000FF"/>
        <rFont val="Times New Roman CE"/>
        <charset val="238"/>
      </rPr>
      <t>18.10 -24.10.2021</t>
    </r>
  </si>
  <si>
    <t>24.10.2021</t>
  </si>
  <si>
    <r>
      <t xml:space="preserve">Tablica 7. Średnie ceny sprzedaży netto (bez VAT) elementów mięsa wołowego (zagranica): </t>
    </r>
    <r>
      <rPr>
        <b/>
        <sz val="14"/>
        <color rgb="FF0000FF"/>
        <rFont val="Times New Roman CE"/>
        <charset val="238"/>
      </rPr>
      <t>18.10 - 24.10.2021</t>
    </r>
  </si>
  <si>
    <r>
      <t xml:space="preserve">Tablica 5. Ceny sprzedaży netto (bez VAT) ćwierci wołowych (zagranica): </t>
    </r>
    <r>
      <rPr>
        <b/>
        <sz val="13"/>
        <color rgb="FF0000FF"/>
        <rFont val="Times New Roman"/>
        <family val="1"/>
        <charset val="238"/>
      </rPr>
      <t xml:space="preserve"> 18.10 - 24.10.2021</t>
    </r>
  </si>
  <si>
    <t>28.10.2021</t>
  </si>
  <si>
    <t>Prices not received - Same prices as last week : EL</t>
  </si>
  <si>
    <t>Week 42</t>
  </si>
  <si>
    <t>28.10.2021 r.</t>
  </si>
  <si>
    <t>NR 42/2021</t>
  </si>
  <si>
    <t>Notowania z okresu: 18.10 - 24.10.2021r.</t>
  </si>
  <si>
    <t>18.10 - 24.10.2021</t>
  </si>
  <si>
    <r>
      <t xml:space="preserve">Tablica 9. Średnie ceny zakupu mięsa wołowego płacone przez podmioty handlu detalicznego w okresie: </t>
    </r>
    <r>
      <rPr>
        <b/>
        <sz val="14"/>
        <color rgb="FF0000FF"/>
        <rFont val="Times New Roman"/>
        <family val="1"/>
        <charset val="238"/>
      </rPr>
      <t>18 października - 24 października 2021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</si>
</sst>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28">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Fill="1" applyBorder="1" applyAlignment="1"/>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1" fillId="60" borderId="101" xfId="99" applyNumberFormat="1" applyFont="1" applyFill="1" applyBorder="1" applyAlignment="1">
      <alignment horizontal="center" vertical="center"/>
    </xf>
    <xf numFmtId="174" fontId="232"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0" fontId="5" fillId="0" borderId="0" xfId="0" applyFont="1"/>
    <xf numFmtId="165" fontId="50" fillId="60" borderId="47" xfId="0" quotePrefix="1" applyNumberFormat="1" applyFont="1" applyFill="1" applyBorder="1" applyAlignment="1">
      <alignment horizontal="center"/>
    </xf>
    <xf numFmtId="0" fontId="234" fillId="0" borderId="0" xfId="0" applyFont="1"/>
    <xf numFmtId="0" fontId="235" fillId="0" borderId="0" xfId="0" applyFont="1" applyFill="1" applyBorder="1" applyAlignment="1">
      <alignment horizontal="left"/>
    </xf>
    <xf numFmtId="0" fontId="237" fillId="0" borderId="0" xfId="0" applyFont="1" applyFill="1" applyBorder="1" applyAlignment="1"/>
    <xf numFmtId="14" fontId="230" fillId="66" borderId="24" xfId="234" applyNumberFormat="1" applyFont="1" applyFill="1" applyBorder="1" applyAlignment="1">
      <alignment horizontal="center" vertical="center"/>
    </xf>
    <xf numFmtId="14" fontId="230" fillId="67" borderId="48" xfId="234" applyNumberFormat="1" applyFont="1" applyFill="1" applyBorder="1" applyAlignment="1">
      <alignment horizontal="center" vertical="center"/>
    </xf>
    <xf numFmtId="2" fontId="229" fillId="66" borderId="20" xfId="0" applyNumberFormat="1" applyFont="1" applyFill="1" applyBorder="1" applyAlignment="1"/>
    <xf numFmtId="165" fontId="239" fillId="0" borderId="58" xfId="234" quotePrefix="1" applyNumberFormat="1" applyFont="1" applyBorder="1" applyAlignment="1"/>
    <xf numFmtId="0" fontId="238" fillId="0" borderId="77" xfId="234" applyFont="1" applyBorder="1"/>
    <xf numFmtId="0" fontId="238" fillId="0" borderId="80" xfId="234" applyFont="1" applyBorder="1"/>
    <xf numFmtId="4" fontId="238" fillId="66" borderId="23" xfId="234" applyNumberFormat="1" applyFont="1" applyFill="1" applyBorder="1" applyAlignment="1"/>
    <xf numFmtId="4" fontId="238" fillId="67" borderId="30" xfId="234" applyNumberFormat="1" applyFont="1" applyFill="1" applyBorder="1" applyAlignment="1"/>
    <xf numFmtId="165" fontId="239" fillId="0" borderId="30" xfId="234" quotePrefix="1" applyNumberFormat="1" applyFont="1" applyBorder="1" applyAlignment="1">
      <alignment horizontal="right"/>
    </xf>
    <xf numFmtId="3" fontId="176" fillId="0" borderId="56" xfId="0" quotePrefix="1" applyNumberFormat="1" applyFont="1" applyFill="1" applyBorder="1" applyAlignment="1">
      <alignment horizontal="right" vertical="center"/>
    </xf>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165" fontId="15" fillId="0" borderId="62" xfId="0" quotePrefix="1" applyNumberFormat="1" applyFont="1" applyFill="1" applyBorder="1"/>
    <xf numFmtId="165" fontId="166" fillId="4" borderId="29" xfId="0" quotePrefix="1" applyNumberFormat="1" applyFont="1" applyFill="1" applyBorder="1"/>
    <xf numFmtId="0" fontId="55" fillId="0" borderId="0" xfId="174"/>
    <xf numFmtId="180" fontId="55" fillId="0" borderId="0" xfId="174" applyNumberFormat="1"/>
    <xf numFmtId="0" fontId="241" fillId="68" borderId="32" xfId="174" applyFont="1" applyFill="1" applyBorder="1" applyAlignment="1">
      <alignment horizontal="left" vertical="center"/>
    </xf>
    <xf numFmtId="0" fontId="241" fillId="68" borderId="33" xfId="174" applyFont="1" applyFill="1" applyBorder="1" applyAlignment="1">
      <alignment horizontal="center" vertical="center"/>
    </xf>
    <xf numFmtId="0" fontId="241" fillId="68" borderId="9" xfId="174" applyFont="1" applyFill="1" applyBorder="1" applyAlignment="1">
      <alignment horizontal="center" vertical="center"/>
    </xf>
    <xf numFmtId="0" fontId="55" fillId="0" borderId="2" xfId="174" applyBorder="1" applyAlignment="1">
      <alignment vertical="center"/>
    </xf>
    <xf numFmtId="0" fontId="242" fillId="0" borderId="16" xfId="174" applyFont="1" applyBorder="1" applyAlignment="1">
      <alignment horizontal="center" vertical="center"/>
    </xf>
    <xf numFmtId="0" fontId="242" fillId="0" borderId="55" xfId="174" applyFont="1" applyBorder="1" applyAlignment="1">
      <alignment horizontal="center" vertical="center"/>
    </xf>
    <xf numFmtId="0" fontId="242" fillId="0" borderId="56" xfId="174" applyFont="1" applyBorder="1" applyAlignment="1">
      <alignment horizontal="center" vertical="center"/>
    </xf>
    <xf numFmtId="0" fontId="242" fillId="0" borderId="65" xfId="174" applyFont="1" applyBorder="1" applyAlignment="1">
      <alignment horizontal="center" vertical="center"/>
    </xf>
    <xf numFmtId="0" fontId="243" fillId="0" borderId="34" xfId="174" applyFont="1" applyBorder="1"/>
    <xf numFmtId="0" fontId="55" fillId="0" borderId="96" xfId="174" applyBorder="1"/>
    <xf numFmtId="0" fontId="55" fillId="0" borderId="97" xfId="174" applyBorder="1"/>
    <xf numFmtId="0" fontId="55" fillId="0" borderId="99" xfId="174" applyBorder="1"/>
    <xf numFmtId="0" fontId="242" fillId="68" borderId="100" xfId="174" applyFont="1" applyFill="1" applyBorder="1" applyAlignment="1">
      <alignment horizontal="right"/>
    </xf>
    <xf numFmtId="2" fontId="242" fillId="0" borderId="110" xfId="235" applyNumberFormat="1" applyFont="1" applyBorder="1"/>
    <xf numFmtId="2" fontId="242" fillId="0" borderId="111" xfId="235" applyNumberFormat="1" applyFont="1" applyBorder="1"/>
    <xf numFmtId="2" fontId="242" fillId="0" borderId="112" xfId="235" applyNumberFormat="1" applyFont="1" applyBorder="1"/>
    <xf numFmtId="2" fontId="242"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4" fillId="0" borderId="34" xfId="174" applyFont="1" applyBorder="1" applyAlignment="1">
      <alignment horizontal="right"/>
    </xf>
    <xf numFmtId="176" fontId="244" fillId="0" borderId="10" xfId="235" applyNumberFormat="1" applyFont="1" applyBorder="1"/>
    <xf numFmtId="176" fontId="244" fillId="0" borderId="52" xfId="235" applyNumberFormat="1" applyFont="1" applyBorder="1"/>
    <xf numFmtId="176" fontId="207" fillId="0" borderId="52" xfId="235" applyNumberFormat="1" applyFont="1" applyBorder="1"/>
    <xf numFmtId="176" fontId="244" fillId="0" borderId="49" xfId="235" applyNumberFormat="1" applyFont="1" applyBorder="1"/>
    <xf numFmtId="176" fontId="207" fillId="0" borderId="49" xfId="235" applyNumberFormat="1" applyFont="1" applyBorder="1"/>
    <xf numFmtId="176" fontId="244" fillId="0" borderId="38" xfId="235" applyNumberFormat="1" applyFont="1" applyBorder="1"/>
    <xf numFmtId="1" fontId="244" fillId="0" borderId="10" xfId="174" applyNumberFormat="1" applyFont="1" applyBorder="1"/>
    <xf numFmtId="1" fontId="244" fillId="0" borderId="52" xfId="174" applyNumberFormat="1" applyFont="1" applyBorder="1"/>
    <xf numFmtId="1" fontId="244" fillId="0" borderId="49" xfId="174" applyNumberFormat="1" applyFont="1" applyBorder="1"/>
    <xf numFmtId="0" fontId="244" fillId="0" borderId="38" xfId="174" applyFont="1" applyBorder="1"/>
    <xf numFmtId="0" fontId="245" fillId="0" borderId="34" xfId="174" applyFont="1" applyBorder="1" applyAlignment="1">
      <alignment horizontal="right"/>
    </xf>
    <xf numFmtId="2" fontId="245" fillId="0" borderId="10" xfId="174" applyNumberFormat="1" applyFont="1" applyBorder="1"/>
    <xf numFmtId="2" fontId="245" fillId="0" borderId="52" xfId="174" applyNumberFormat="1" applyFont="1" applyBorder="1"/>
    <xf numFmtId="2" fontId="245" fillId="0" borderId="49" xfId="174" applyNumberFormat="1" applyFont="1" applyBorder="1"/>
    <xf numFmtId="2" fontId="245" fillId="0" borderId="37" xfId="174" applyNumberFormat="1" applyFont="1" applyBorder="1"/>
    <xf numFmtId="1" fontId="245"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4" fillId="0" borderId="52" xfId="174" applyNumberFormat="1" applyFont="1" applyBorder="1"/>
    <xf numFmtId="0" fontId="245" fillId="0" borderId="50" xfId="174" applyFont="1" applyBorder="1" applyAlignment="1">
      <alignment horizontal="right"/>
    </xf>
    <xf numFmtId="2" fontId="245" fillId="0" borderId="26" xfId="174" applyNumberFormat="1" applyFont="1" applyBorder="1"/>
    <xf numFmtId="2" fontId="245" fillId="0" borderId="43" xfId="174" applyNumberFormat="1" applyFont="1" applyBorder="1"/>
    <xf numFmtId="2" fontId="245" fillId="0" borderId="115" xfId="174" applyNumberFormat="1" applyFont="1" applyBorder="1"/>
    <xf numFmtId="2" fontId="245" fillId="0" borderId="39" xfId="174" applyNumberFormat="1" applyFont="1" applyBorder="1"/>
    <xf numFmtId="1" fontId="245" fillId="0" borderId="40" xfId="174" applyNumberFormat="1" applyFont="1" applyBorder="1"/>
    <xf numFmtId="0" fontId="241"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4" fillId="0" borderId="38" xfId="174" applyNumberFormat="1" applyFont="1" applyBorder="1"/>
    <xf numFmtId="0" fontId="242" fillId="68" borderId="96" xfId="174" applyFont="1" applyFill="1" applyBorder="1" applyAlignment="1">
      <alignment horizontal="right"/>
    </xf>
    <xf numFmtId="2" fontId="242" fillId="0" borderId="116" xfId="174" applyNumberFormat="1" applyFont="1" applyBorder="1"/>
    <xf numFmtId="0" fontId="242" fillId="0" borderId="117" xfId="174" applyFont="1" applyBorder="1"/>
    <xf numFmtId="2" fontId="242" fillId="0" borderId="117" xfId="174" applyNumberFormat="1" applyFont="1" applyBorder="1"/>
    <xf numFmtId="2" fontId="242"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165" fontId="163" fillId="60" borderId="29" xfId="0" applyNumberFormat="1" applyFont="1" applyFill="1" applyBorder="1"/>
    <xf numFmtId="3" fontId="15" fillId="0" borderId="51" xfId="0" quotePrefix="1" applyNumberFormat="1" applyFont="1" applyBorder="1"/>
    <xf numFmtId="49" fontId="165" fillId="0" borderId="35" xfId="0" applyNumberFormat="1" applyFont="1" applyBorder="1" applyAlignment="1">
      <alignment horizontal="centerContinuous" vertical="center" wrapText="1"/>
    </xf>
    <xf numFmtId="165" fontId="166" fillId="4" borderId="30" xfId="0" applyNumberFormat="1" applyFont="1" applyFill="1" applyBorder="1"/>
    <xf numFmtId="3" fontId="176" fillId="0" borderId="55" xfId="0" quotePrefix="1" applyNumberFormat="1" applyFont="1" applyFill="1" applyBorder="1" applyAlignment="1">
      <alignment vertical="center"/>
    </xf>
    <xf numFmtId="165" fontId="159" fillId="0" borderId="55" xfId="0" quotePrefix="1" applyNumberFormat="1" applyFont="1" applyFill="1" applyBorder="1" applyAlignment="1">
      <alignment horizontal="center" vertical="center"/>
    </xf>
    <xf numFmtId="165" fontId="15" fillId="0" borderId="47" xfId="0" quotePrefix="1" applyNumberFormat="1" applyFont="1" applyFill="1" applyBorder="1"/>
    <xf numFmtId="165" fontId="15" fillId="0" borderId="61" xfId="0" quotePrefix="1" applyNumberFormat="1" applyFont="1" applyFill="1" applyBorder="1"/>
    <xf numFmtId="4" fontId="238" fillId="67" borderId="62" xfId="234" applyNumberFormat="1" applyFont="1" applyFill="1" applyBorder="1" applyAlignment="1"/>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99" fillId="63" borderId="0" xfId="96" applyFont="1" applyFill="1" applyAlignment="1">
      <alignment horizontal="center" vertical="center"/>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86" fillId="63" borderId="0" xfId="96" applyFont="1" applyFill="1" applyBorder="1" applyAlignment="1">
      <alignment horizontal="center" vertical="center"/>
    </xf>
    <xf numFmtId="0" fontId="190"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3" fontId="15" fillId="0" borderId="48" xfId="0" quotePrefix="1" applyNumberFormat="1" applyFont="1" applyBorder="1"/>
    <xf numFmtId="165" fontId="15" fillId="0" borderId="29" xfId="0" quotePrefix="1" applyNumberFormat="1" applyFont="1" applyFill="1" applyBorder="1"/>
    <xf numFmtId="0" fontId="246" fillId="0" borderId="0" xfId="234"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30" fillId="0" borderId="45" xfId="234" applyFont="1" applyBorder="1" applyAlignment="1">
      <alignment horizontal="center" vertical="center" wrapText="1"/>
    </xf>
    <xf numFmtId="0" fontId="230" fillId="0" borderId="37" xfId="234" applyFont="1" applyBorder="1" applyAlignment="1">
      <alignment horizontal="center" vertical="center" wrapText="1"/>
    </xf>
    <xf numFmtId="0" fontId="235" fillId="0" borderId="32" xfId="234" applyFont="1" applyBorder="1" applyAlignment="1">
      <alignment horizontal="left"/>
    </xf>
    <xf numFmtId="0" fontId="235" fillId="0" borderId="33" xfId="234" applyFont="1" applyBorder="1" applyAlignment="1">
      <alignment horizontal="left"/>
    </xf>
    <xf numFmtId="0" fontId="235" fillId="0" borderId="9" xfId="234" applyFont="1" applyBorder="1" applyAlignment="1">
      <alignment horizontal="left"/>
    </xf>
    <xf numFmtId="0" fontId="235" fillId="0" borderId="31" xfId="234" applyFont="1" applyBorder="1" applyAlignment="1">
      <alignment horizontal="left"/>
    </xf>
    <xf numFmtId="0" fontId="235" fillId="0" borderId="82" xfId="234" applyFont="1" applyBorder="1" applyAlignment="1">
      <alignment horizontal="left"/>
    </xf>
    <xf numFmtId="0" fontId="235" fillId="0" borderId="35" xfId="234" applyFont="1" applyBorder="1" applyAlignment="1">
      <alignment horizontal="left"/>
    </xf>
    <xf numFmtId="178" fontId="209" fillId="0" borderId="0" xfId="96" applyNumberFormat="1" applyFont="1" applyFill="1" applyAlignment="1">
      <alignment horizontal="right" vertical="center"/>
    </xf>
    <xf numFmtId="0" fontId="199" fillId="63" borderId="0" xfId="96" applyFont="1" applyFill="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90" fillId="63" borderId="41" xfId="96" applyFont="1" applyFill="1" applyBorder="1" applyAlignment="1" applyProtection="1">
      <alignment horizontal="center" vertical="center"/>
      <protection locked="0"/>
    </xf>
    <xf numFmtId="0" fontId="190" fillId="63" borderId="33"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41" xfId="96" applyFont="1" applyFill="1" applyBorder="1" applyAlignment="1">
      <alignment horizontal="center" vertical="center"/>
    </xf>
    <xf numFmtId="0" fontId="240" fillId="68" borderId="0" xfId="174" applyFont="1" applyFill="1" applyAlignment="1">
      <alignment horizontal="center"/>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38"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40"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38" fillId="0" borderId="76" xfId="234" applyFont="1" applyBorder="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7">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45" sqref="G45"/>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508</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509</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510</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C25" sqref="C25"/>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4" t="s">
        <v>71</v>
      </c>
      <c r="B1" s="1424"/>
      <c r="C1" s="1424"/>
      <c r="D1" s="1424"/>
      <c r="E1" s="1424"/>
      <c r="F1" s="1424"/>
      <c r="G1" s="1424"/>
      <c r="H1" s="1424"/>
      <c r="I1" s="1424"/>
      <c r="J1" s="1424"/>
      <c r="K1" s="1424"/>
      <c r="L1" s="1424"/>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430" t="s">
        <v>80</v>
      </c>
      <c r="C3" s="1431"/>
      <c r="D3" s="1431"/>
      <c r="E3" s="1431"/>
      <c r="F3" s="1431"/>
      <c r="G3" s="1432"/>
      <c r="H3" s="1426" t="s">
        <v>55</v>
      </c>
      <c r="I3" s="1427"/>
      <c r="J3" s="1433" t="s">
        <v>265</v>
      </c>
      <c r="K3" s="1428" t="s">
        <v>56</v>
      </c>
      <c r="L3" s="1429"/>
      <c r="M3" s="4"/>
    </row>
    <row r="4" spans="1:18" s="81" customFormat="1" ht="31.5">
      <c r="A4" s="709" t="s">
        <v>57</v>
      </c>
      <c r="B4" s="944" t="s">
        <v>58</v>
      </c>
      <c r="C4" s="93" t="s">
        <v>59</v>
      </c>
      <c r="D4" s="93" t="s">
        <v>60</v>
      </c>
      <c r="E4" s="1092"/>
      <c r="F4" s="1093" t="s">
        <v>393</v>
      </c>
      <c r="G4" s="1094"/>
      <c r="H4" s="943" t="s">
        <v>61</v>
      </c>
      <c r="I4" s="584" t="s">
        <v>73</v>
      </c>
      <c r="J4" s="1434"/>
      <c r="K4" s="82" t="s">
        <v>54</v>
      </c>
      <c r="L4" s="583" t="s">
        <v>64</v>
      </c>
      <c r="M4" s="4"/>
      <c r="O4" s="4"/>
    </row>
    <row r="5" spans="1:18" s="81" customFormat="1" ht="21" customHeight="1" thickBot="1">
      <c r="A5" s="710"/>
      <c r="B5" s="1002" t="s">
        <v>502</v>
      </c>
      <c r="C5" s="1003" t="s">
        <v>502</v>
      </c>
      <c r="D5" s="1003" t="s">
        <v>502</v>
      </c>
      <c r="E5" s="902" t="s">
        <v>107</v>
      </c>
      <c r="F5" s="1089" t="s">
        <v>392</v>
      </c>
      <c r="G5" s="903" t="s">
        <v>62</v>
      </c>
      <c r="H5" s="1004" t="s">
        <v>502</v>
      </c>
      <c r="I5" s="707" t="s">
        <v>72</v>
      </c>
      <c r="J5" s="788"/>
      <c r="K5" s="1003" t="s">
        <v>502</v>
      </c>
      <c r="L5" s="890" t="s">
        <v>63</v>
      </c>
      <c r="M5" s="4"/>
    </row>
    <row r="6" spans="1:18" s="81" customFormat="1" ht="28.5" customHeight="1" thickBot="1">
      <c r="A6" s="40" t="s">
        <v>22</v>
      </c>
      <c r="B6" s="690">
        <v>8.7112948626090585</v>
      </c>
      <c r="C6" s="691">
        <v>16817.171549438335</v>
      </c>
      <c r="D6" s="691">
        <v>17153.514980427102</v>
      </c>
      <c r="E6" s="896">
        <v>1.3170299675707895</v>
      </c>
      <c r="F6" s="1090">
        <v>9.4632933066477012</v>
      </c>
      <c r="G6" s="904">
        <v>39.68481715281694</v>
      </c>
      <c r="H6" s="692">
        <v>309.1647068547498</v>
      </c>
      <c r="I6" s="896">
        <v>0.19312611743113436</v>
      </c>
      <c r="J6" s="692">
        <v>-3.8556871385293304E-2</v>
      </c>
      <c r="K6" s="693">
        <v>100</v>
      </c>
      <c r="L6" s="891" t="s">
        <v>23</v>
      </c>
    </row>
    <row r="7" spans="1:18" s="81" customFormat="1" ht="25.5" customHeight="1">
      <c r="A7" s="777" t="s">
        <v>84</v>
      </c>
      <c r="B7" s="839">
        <v>9.4602779623602693</v>
      </c>
      <c r="C7" s="840">
        <v>17551.536108275082</v>
      </c>
      <c r="D7" s="840">
        <v>17902.566830440584</v>
      </c>
      <c r="E7" s="905">
        <v>6.7814504061759626</v>
      </c>
      <c r="F7" s="897">
        <v>13.279874876905659</v>
      </c>
      <c r="G7" s="906">
        <v>42.436433578583767</v>
      </c>
      <c r="H7" s="694">
        <v>241.59677419354838</v>
      </c>
      <c r="I7" s="897">
        <v>2.0325588694964032</v>
      </c>
      <c r="J7" s="695">
        <v>24</v>
      </c>
      <c r="K7" s="695">
        <v>0.17081772096098743</v>
      </c>
      <c r="L7" s="892">
        <v>3.3114608870654205E-2</v>
      </c>
    </row>
    <row r="8" spans="1:18" s="81" customFormat="1" ht="24" customHeight="1">
      <c r="A8" s="778" t="s">
        <v>85</v>
      </c>
      <c r="B8" s="841">
        <v>9.9336909408066631</v>
      </c>
      <c r="C8" s="696">
        <v>18637.318838286425</v>
      </c>
      <c r="D8" s="696">
        <v>19010.065215052153</v>
      </c>
      <c r="E8" s="907">
        <v>2.5277361635026336</v>
      </c>
      <c r="F8" s="899">
        <v>11.230958213267339</v>
      </c>
      <c r="G8" s="697">
        <v>44.476840098602786</v>
      </c>
      <c r="H8" s="698">
        <v>342.83385207765122</v>
      </c>
      <c r="I8" s="898">
        <v>2.4952901162416372E-2</v>
      </c>
      <c r="J8" s="699">
        <v>-0.65349059611093407</v>
      </c>
      <c r="K8" s="699">
        <v>34.345382411284994</v>
      </c>
      <c r="L8" s="893">
        <v>-0.21259059890503806</v>
      </c>
      <c r="R8" s="4"/>
    </row>
    <row r="9" spans="1:18" s="81" customFormat="1" ht="24" customHeight="1">
      <c r="A9" s="778" t="s">
        <v>86</v>
      </c>
      <c r="B9" s="841">
        <v>9.9108481571559111</v>
      </c>
      <c r="C9" s="696">
        <v>18594.461833313155</v>
      </c>
      <c r="D9" s="696">
        <v>18966.351069979417</v>
      </c>
      <c r="E9" s="907">
        <v>1.333342850908338</v>
      </c>
      <c r="F9" s="899">
        <v>10.654190396427584</v>
      </c>
      <c r="G9" s="697">
        <v>44.836424287788461</v>
      </c>
      <c r="H9" s="700">
        <v>396.39650349650344</v>
      </c>
      <c r="I9" s="899">
        <v>0.59116230459973074</v>
      </c>
      <c r="J9" s="701">
        <v>-15.799803729146223</v>
      </c>
      <c r="K9" s="701">
        <v>4.7277936962750715</v>
      </c>
      <c r="L9" s="894">
        <v>-0.88498515252691146</v>
      </c>
    </row>
    <row r="10" spans="1:18" s="81" customFormat="1" ht="24" customHeight="1">
      <c r="A10" s="778" t="s">
        <v>87</v>
      </c>
      <c r="B10" s="945" t="s">
        <v>81</v>
      </c>
      <c r="C10" s="1280" t="s">
        <v>81</v>
      </c>
      <c r="D10" s="1280" t="s">
        <v>81</v>
      </c>
      <c r="E10" s="1264" t="s">
        <v>81</v>
      </c>
      <c r="F10" s="900" t="s">
        <v>81</v>
      </c>
      <c r="G10" s="946" t="s">
        <v>81</v>
      </c>
      <c r="H10" s="1159" t="s">
        <v>81</v>
      </c>
      <c r="I10" s="900" t="s">
        <v>81</v>
      </c>
      <c r="J10" s="702" t="s">
        <v>81</v>
      </c>
      <c r="K10" s="1151" t="s">
        <v>81</v>
      </c>
      <c r="L10" s="1210" t="s">
        <v>81</v>
      </c>
    </row>
    <row r="11" spans="1:18" s="81" customFormat="1" ht="24" customHeight="1">
      <c r="A11" s="778" t="s">
        <v>79</v>
      </c>
      <c r="B11" s="841">
        <v>6.8685968444166772</v>
      </c>
      <c r="C11" s="696">
        <v>14103.89495773445</v>
      </c>
      <c r="D11" s="696">
        <v>14385.972856889139</v>
      </c>
      <c r="E11" s="907">
        <v>1.3234689182775472</v>
      </c>
      <c r="F11" s="899">
        <v>8.580456340811434</v>
      </c>
      <c r="G11" s="697">
        <v>38.209820779891785</v>
      </c>
      <c r="H11" s="700">
        <v>281.00954462145779</v>
      </c>
      <c r="I11" s="899">
        <v>0.74156516808499995</v>
      </c>
      <c r="J11" s="701">
        <v>6.838379273987047</v>
      </c>
      <c r="K11" s="701">
        <v>39.084196605686579</v>
      </c>
      <c r="L11" s="894">
        <v>2.5157581589776825</v>
      </c>
    </row>
    <row r="12" spans="1:18" s="81" customFormat="1" ht="24" customHeight="1" thickBot="1">
      <c r="A12" s="779" t="s">
        <v>88</v>
      </c>
      <c r="B12" s="842">
        <v>9.1266700436847437</v>
      </c>
      <c r="C12" s="703">
        <v>17619.054138387535</v>
      </c>
      <c r="D12" s="703">
        <v>17971.435221155287</v>
      </c>
      <c r="E12" s="908">
        <v>1.7203987633693667</v>
      </c>
      <c r="F12" s="901">
        <v>10.75949981864048</v>
      </c>
      <c r="G12" s="704">
        <v>37.30226184929041</v>
      </c>
      <c r="H12" s="705">
        <v>288.08525298754125</v>
      </c>
      <c r="I12" s="901">
        <v>1.481823511596428</v>
      </c>
      <c r="J12" s="706">
        <v>-6.0663959875806066</v>
      </c>
      <c r="K12" s="706">
        <v>21.671809565792373</v>
      </c>
      <c r="L12" s="895">
        <v>-1.3907076470966402</v>
      </c>
    </row>
    <row r="13" spans="1:18" s="81" customFormat="1" ht="15">
      <c r="A13" s="837"/>
      <c r="B13" s="838"/>
    </row>
    <row r="14" spans="1:18" s="81" customFormat="1" ht="46.5" customHeight="1">
      <c r="A14" s="1425" t="s">
        <v>366</v>
      </c>
      <c r="B14" s="1425"/>
      <c r="C14" s="1425"/>
      <c r="D14" s="1425"/>
      <c r="E14" s="1425"/>
      <c r="F14" s="1425"/>
      <c r="G14" s="1425"/>
      <c r="H14" s="1425"/>
      <c r="I14" s="1425"/>
      <c r="J14" s="1425"/>
      <c r="K14" s="1425"/>
      <c r="L14" s="1425"/>
    </row>
    <row r="15" spans="1:18" s="81" customFormat="1" ht="33.75" customHeight="1">
      <c r="A15" s="1425" t="s">
        <v>436</v>
      </c>
      <c r="B15" s="1425"/>
      <c r="C15" s="1425"/>
      <c r="D15" s="1425"/>
      <c r="E15" s="1425"/>
      <c r="F15" s="1425"/>
      <c r="G15" s="1425"/>
      <c r="H15" s="1425"/>
      <c r="I15" s="1425"/>
      <c r="J15" s="1425"/>
      <c r="K15" s="1425"/>
      <c r="L15" s="1425"/>
    </row>
    <row r="16" spans="1:18" s="81" customFormat="1">
      <c r="A16" s="1425" t="s">
        <v>124</v>
      </c>
      <c r="B16" s="1425"/>
      <c r="C16" s="1425"/>
      <c r="D16" s="1425"/>
      <c r="E16" s="1425"/>
      <c r="F16" s="1425"/>
      <c r="G16" s="1425"/>
      <c r="H16" s="1425"/>
      <c r="I16" s="1425"/>
      <c r="J16" s="1425"/>
      <c r="K16" s="1425"/>
      <c r="L16" s="1425"/>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W18" sqref="W18"/>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5" t="s">
        <v>70</v>
      </c>
      <c r="B1" s="1435"/>
      <c r="C1" s="1435"/>
      <c r="D1" s="1435"/>
      <c r="E1" s="1435"/>
      <c r="F1" s="1435"/>
      <c r="G1" s="1435"/>
      <c r="H1" s="1435"/>
      <c r="I1" s="1435"/>
      <c r="J1" s="1435"/>
      <c r="K1" s="92"/>
    </row>
    <row r="2" spans="1:11" ht="19.5" thickBot="1">
      <c r="A2" s="1449" t="s">
        <v>285</v>
      </c>
      <c r="B2" s="1450"/>
      <c r="C2" s="1450"/>
      <c r="D2" s="1450"/>
      <c r="E2" s="1450"/>
      <c r="F2" s="1450"/>
      <c r="G2" s="1450"/>
      <c r="H2" s="1450"/>
      <c r="I2" s="1450"/>
      <c r="J2" s="1451"/>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502</v>
      </c>
      <c r="C5" s="1062" t="s">
        <v>502</v>
      </c>
      <c r="D5" s="1062" t="s">
        <v>502</v>
      </c>
      <c r="E5" s="722" t="s">
        <v>54</v>
      </c>
      <c r="F5" s="813" t="s">
        <v>502</v>
      </c>
      <c r="G5" s="723" t="s">
        <v>76</v>
      </c>
      <c r="H5" s="724" t="s">
        <v>72</v>
      </c>
      <c r="I5" s="813" t="s">
        <v>502</v>
      </c>
      <c r="J5" s="725" t="s">
        <v>63</v>
      </c>
    </row>
    <row r="6" spans="1:11" ht="16.5" thickBot="1">
      <c r="A6" s="977" t="s">
        <v>280</v>
      </c>
      <c r="B6" s="978"/>
      <c r="C6" s="978"/>
      <c r="D6" s="978"/>
      <c r="E6" s="978"/>
      <c r="F6" s="978"/>
      <c r="G6" s="978"/>
      <c r="H6" s="978"/>
      <c r="I6" s="726"/>
      <c r="J6" s="727"/>
    </row>
    <row r="7" spans="1:11" ht="15.75" thickBot="1">
      <c r="A7" s="1070" t="s">
        <v>22</v>
      </c>
      <c r="B7" s="1063">
        <v>8.9866852366799499</v>
      </c>
      <c r="C7" s="728">
        <v>17348.813198223841</v>
      </c>
      <c r="D7" s="729">
        <v>17695.789462188317</v>
      </c>
      <c r="E7" s="730">
        <v>1.8130259322505349</v>
      </c>
      <c r="F7" s="731">
        <v>315.4973384516955</v>
      </c>
      <c r="G7" s="730">
        <v>0.62119960940550856</v>
      </c>
      <c r="H7" s="730">
        <v>-5.2842079747909345</v>
      </c>
      <c r="I7" s="730">
        <v>100</v>
      </c>
      <c r="J7" s="732" t="s">
        <v>23</v>
      </c>
    </row>
    <row r="8" spans="1:11" ht="15">
      <c r="A8" s="1071" t="s">
        <v>84</v>
      </c>
      <c r="B8" s="1064">
        <v>10.574765345641479</v>
      </c>
      <c r="C8" s="733">
        <v>19619.230696922965</v>
      </c>
      <c r="D8" s="734">
        <v>20011.615310861423</v>
      </c>
      <c r="E8" s="735">
        <v>27.981790551320895</v>
      </c>
      <c r="F8" s="736">
        <v>266.98</v>
      </c>
      <c r="G8" s="737">
        <v>12.027414504510801</v>
      </c>
      <c r="H8" s="737">
        <v>66.666666666666657</v>
      </c>
      <c r="I8" s="737">
        <v>0.12795905310300704</v>
      </c>
      <c r="J8" s="738">
        <v>5.5240594734324452E-2</v>
      </c>
    </row>
    <row r="9" spans="1:11" ht="15">
      <c r="A9" s="1072" t="s">
        <v>85</v>
      </c>
      <c r="B9" s="1065">
        <v>10.067901223885652</v>
      </c>
      <c r="C9" s="739">
        <v>18889.12049509503</v>
      </c>
      <c r="D9" s="740">
        <v>19266.902904996932</v>
      </c>
      <c r="E9" s="741">
        <v>2.9113377894623511</v>
      </c>
      <c r="F9" s="742">
        <v>346.23696892834494</v>
      </c>
      <c r="G9" s="743">
        <v>-6.3472090346181231E-2</v>
      </c>
      <c r="H9" s="743">
        <v>2.9709435194253997</v>
      </c>
      <c r="I9" s="743">
        <v>40.358285348688419</v>
      </c>
      <c r="J9" s="744">
        <v>3.2355123514759612</v>
      </c>
    </row>
    <row r="10" spans="1:11" ht="15">
      <c r="A10" s="1072" t="s">
        <v>86</v>
      </c>
      <c r="B10" s="1065">
        <v>9.9100061818471232</v>
      </c>
      <c r="C10" s="739">
        <v>18592.882142302296</v>
      </c>
      <c r="D10" s="740">
        <v>18964.739785148344</v>
      </c>
      <c r="E10" s="741">
        <v>0.83669221797408855</v>
      </c>
      <c r="F10" s="742">
        <v>403.99602803738321</v>
      </c>
      <c r="G10" s="743">
        <v>1.3275565109521983</v>
      </c>
      <c r="H10" s="743">
        <v>-28.187919463087248</v>
      </c>
      <c r="I10" s="743">
        <v>5.4766474728087013</v>
      </c>
      <c r="J10" s="744">
        <v>-1.7467193918137687</v>
      </c>
    </row>
    <row r="11" spans="1:11" ht="15">
      <c r="A11" s="1072" t="s">
        <v>87</v>
      </c>
      <c r="B11" s="1066" t="s">
        <v>81</v>
      </c>
      <c r="C11" s="739" t="s">
        <v>81</v>
      </c>
      <c r="D11" s="740" t="s">
        <v>81</v>
      </c>
      <c r="E11" s="741" t="s">
        <v>81</v>
      </c>
      <c r="F11" s="742" t="s">
        <v>81</v>
      </c>
      <c r="G11" s="743" t="s">
        <v>81</v>
      </c>
      <c r="H11" s="743" t="s">
        <v>81</v>
      </c>
      <c r="I11" s="743" t="s">
        <v>81</v>
      </c>
      <c r="J11" s="744" t="s">
        <v>81</v>
      </c>
    </row>
    <row r="12" spans="1:11" ht="15">
      <c r="A12" s="1072" t="s">
        <v>79</v>
      </c>
      <c r="B12" s="1065">
        <v>7.0272108550899608</v>
      </c>
      <c r="C12" s="739">
        <v>14429.591078213472</v>
      </c>
      <c r="D12" s="740">
        <v>14718.182899777743</v>
      </c>
      <c r="E12" s="741">
        <v>0.81115341383079897</v>
      </c>
      <c r="F12" s="742">
        <v>279.2715325670498</v>
      </c>
      <c r="G12" s="743">
        <v>1.0622633782755593</v>
      </c>
      <c r="H12" s="743">
        <v>-3.6189069423929099</v>
      </c>
      <c r="I12" s="743">
        <v>33.397312859884835</v>
      </c>
      <c r="J12" s="744">
        <v>0.57704864948609469</v>
      </c>
    </row>
    <row r="13" spans="1:11" ht="15.75" thickBot="1">
      <c r="A13" s="1073" t="s">
        <v>88</v>
      </c>
      <c r="B13" s="1067">
        <v>9.2345439504310853</v>
      </c>
      <c r="C13" s="745">
        <v>17827.304923612133</v>
      </c>
      <c r="D13" s="746">
        <v>18183.851022084375</v>
      </c>
      <c r="E13" s="747">
        <v>1.1514034596597043</v>
      </c>
      <c r="F13" s="748">
        <v>290.82548047117172</v>
      </c>
      <c r="G13" s="749">
        <v>1.4196652569259509</v>
      </c>
      <c r="H13" s="749">
        <v>-14.110756123535676</v>
      </c>
      <c r="I13" s="749">
        <v>20.639795265515033</v>
      </c>
      <c r="J13" s="750">
        <v>-2.1210822038826151</v>
      </c>
    </row>
    <row r="14" spans="1:11" ht="16.5" thickBot="1">
      <c r="A14" s="977" t="s">
        <v>277</v>
      </c>
      <c r="B14" s="978"/>
      <c r="C14" s="978"/>
      <c r="D14" s="978"/>
      <c r="E14" s="978"/>
      <c r="F14" s="978"/>
      <c r="G14" s="978"/>
      <c r="H14" s="978"/>
      <c r="I14" s="726"/>
      <c r="J14" s="727"/>
    </row>
    <row r="15" spans="1:11" ht="15.75" thickBot="1">
      <c r="A15" s="1070" t="s">
        <v>22</v>
      </c>
      <c r="B15" s="1068">
        <v>8.7600525578904751</v>
      </c>
      <c r="C15" s="751">
        <v>16911.298374305934</v>
      </c>
      <c r="D15" s="752">
        <v>17249.524341792054</v>
      </c>
      <c r="E15" s="730">
        <v>1.2227633936007227</v>
      </c>
      <c r="F15" s="730">
        <v>304.15018301610542</v>
      </c>
      <c r="G15" s="730">
        <v>-0.13979826322334327</v>
      </c>
      <c r="H15" s="730">
        <v>4.7947832757959334</v>
      </c>
      <c r="I15" s="730">
        <v>100</v>
      </c>
      <c r="J15" s="732" t="s">
        <v>23</v>
      </c>
    </row>
    <row r="16" spans="1:11" ht="15">
      <c r="A16" s="1071" t="s">
        <v>84</v>
      </c>
      <c r="B16" s="1064">
        <v>8.8429166216703283</v>
      </c>
      <c r="C16" s="733">
        <v>16406.153286957939</v>
      </c>
      <c r="D16" s="734">
        <v>16734.276352697099</v>
      </c>
      <c r="E16" s="735">
        <v>-2.2832288524756672</v>
      </c>
      <c r="F16" s="736">
        <v>229.55238095238096</v>
      </c>
      <c r="G16" s="737">
        <v>-2.8641848044534006</v>
      </c>
      <c r="H16" s="737">
        <v>10.526315789473683</v>
      </c>
      <c r="I16" s="753">
        <v>0.25622254758418739</v>
      </c>
      <c r="J16" s="738">
        <v>1.3286861610526723E-2</v>
      </c>
    </row>
    <row r="17" spans="1:10" ht="15">
      <c r="A17" s="1072" t="s">
        <v>85</v>
      </c>
      <c r="B17" s="1065">
        <v>9.8795061186082496</v>
      </c>
      <c r="C17" s="739">
        <v>18535.658759114915</v>
      </c>
      <c r="D17" s="740">
        <v>18906.371934297214</v>
      </c>
      <c r="E17" s="741">
        <v>2.3938631778560704</v>
      </c>
      <c r="F17" s="742">
        <v>337.79635396885686</v>
      </c>
      <c r="G17" s="743">
        <v>-0.25709960327535819</v>
      </c>
      <c r="H17" s="743">
        <v>-4.4976423648893729</v>
      </c>
      <c r="I17" s="743">
        <v>32.125427037579307</v>
      </c>
      <c r="J17" s="744">
        <v>-3.1258196060723975</v>
      </c>
    </row>
    <row r="18" spans="1:10" ht="15">
      <c r="A18" s="1072" t="s">
        <v>86</v>
      </c>
      <c r="B18" s="1065">
        <v>9.9805139071206881</v>
      </c>
      <c r="C18" s="739">
        <v>18725.16680510448</v>
      </c>
      <c r="D18" s="740">
        <v>19099.67014120657</v>
      </c>
      <c r="E18" s="741">
        <v>2.4432523268483846</v>
      </c>
      <c r="F18" s="742">
        <v>388.35</v>
      </c>
      <c r="G18" s="743">
        <v>0.83473458136351442</v>
      </c>
      <c r="H18" s="743">
        <v>-0.31948881789137379</v>
      </c>
      <c r="I18" s="743">
        <v>3.8067349926793561</v>
      </c>
      <c r="J18" s="744">
        <v>-0.19531078151831682</v>
      </c>
    </row>
    <row r="19" spans="1:10" ht="15">
      <c r="A19" s="1072" t="s">
        <v>87</v>
      </c>
      <c r="B19" s="1066" t="s">
        <v>81</v>
      </c>
      <c r="C19" s="739" t="s">
        <v>81</v>
      </c>
      <c r="D19" s="740" t="s">
        <v>81</v>
      </c>
      <c r="E19" s="741" t="s">
        <v>81</v>
      </c>
      <c r="F19" s="742" t="s">
        <v>81</v>
      </c>
      <c r="G19" s="743" t="s">
        <v>81</v>
      </c>
      <c r="H19" s="743" t="s">
        <v>81</v>
      </c>
      <c r="I19" s="743" t="s">
        <v>81</v>
      </c>
      <c r="J19" s="744" t="s">
        <v>81</v>
      </c>
    </row>
    <row r="20" spans="1:10" ht="15">
      <c r="A20" s="1072" t="s">
        <v>79</v>
      </c>
      <c r="B20" s="1065">
        <v>7.0911017287110099</v>
      </c>
      <c r="C20" s="739">
        <v>14560.783837188932</v>
      </c>
      <c r="D20" s="740">
        <v>14851.999513932711</v>
      </c>
      <c r="E20" s="741">
        <v>1.6809763684072079</v>
      </c>
      <c r="F20" s="742">
        <v>281.12057267351383</v>
      </c>
      <c r="G20" s="743">
        <v>0.45120846240723084</v>
      </c>
      <c r="H20" s="743">
        <v>15.40948275862069</v>
      </c>
      <c r="I20" s="743">
        <v>39.202049780380669</v>
      </c>
      <c r="J20" s="744">
        <v>3.6055787408716569</v>
      </c>
    </row>
    <row r="21" spans="1:10" ht="15.75" thickBot="1">
      <c r="A21" s="1073" t="s">
        <v>88</v>
      </c>
      <c r="B21" s="1067">
        <v>9.1759483945393274</v>
      </c>
      <c r="C21" s="745">
        <v>17714.186089844261</v>
      </c>
      <c r="D21" s="746">
        <v>18068.469811641145</v>
      </c>
      <c r="E21" s="747">
        <v>1.9281111546852958</v>
      </c>
      <c r="F21" s="748">
        <v>284.66579077838372</v>
      </c>
      <c r="G21" s="749">
        <v>2.012061810200013</v>
      </c>
      <c r="H21" s="749">
        <v>4.1300980898296338</v>
      </c>
      <c r="I21" s="749">
        <v>24.609565641776477</v>
      </c>
      <c r="J21" s="750">
        <v>-0.15708823880145673</v>
      </c>
    </row>
    <row r="22" spans="1:10" ht="16.5" thickBot="1">
      <c r="A22" s="977" t="s">
        <v>281</v>
      </c>
      <c r="B22" s="978"/>
      <c r="C22" s="978"/>
      <c r="D22" s="978"/>
      <c r="E22" s="978"/>
      <c r="F22" s="978"/>
      <c r="G22" s="978"/>
      <c r="H22" s="978"/>
      <c r="I22" s="726"/>
      <c r="J22" s="727"/>
    </row>
    <row r="23" spans="1:10" ht="15.75" thickBot="1">
      <c r="A23" s="1070" t="s">
        <v>22</v>
      </c>
      <c r="B23" s="1068">
        <v>7.4457499412173336</v>
      </c>
      <c r="C23" s="751">
        <v>14374.034635554697</v>
      </c>
      <c r="D23" s="752">
        <v>14661.515328265792</v>
      </c>
      <c r="E23" s="730">
        <v>0.28806178400870286</v>
      </c>
      <c r="F23" s="730">
        <v>304.93414748708312</v>
      </c>
      <c r="G23" s="730">
        <v>0.34232072726116686</v>
      </c>
      <c r="H23" s="730">
        <v>2.999516207063377</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9.300829575977934</v>
      </c>
      <c r="C25" s="739">
        <v>17449.961681009256</v>
      </c>
      <c r="D25" s="740">
        <v>17798.960914629442</v>
      </c>
      <c r="E25" s="741">
        <v>0.15599604917372786</v>
      </c>
      <c r="F25" s="742">
        <v>348.51143497757846</v>
      </c>
      <c r="G25" s="743">
        <v>1.9032064202218035</v>
      </c>
      <c r="H25" s="743">
        <v>-1.7621145374449341</v>
      </c>
      <c r="I25" s="939">
        <v>20.948802254579615</v>
      </c>
      <c r="J25" s="940">
        <v>-1.0153970681102749</v>
      </c>
    </row>
    <row r="26" spans="1:10" ht="15">
      <c r="A26" s="1072" t="s">
        <v>86</v>
      </c>
      <c r="B26" s="1065">
        <v>9.730581936058492</v>
      </c>
      <c r="C26" s="739">
        <v>18256.251287164148</v>
      </c>
      <c r="D26" s="740">
        <v>18621.376312907432</v>
      </c>
      <c r="E26" s="741">
        <v>1.0807182852685697</v>
      </c>
      <c r="F26" s="742">
        <v>389.99152542372883</v>
      </c>
      <c r="G26" s="743">
        <v>-1.0675988270601617</v>
      </c>
      <c r="H26" s="743">
        <v>7.2727272727272725</v>
      </c>
      <c r="I26" s="743">
        <v>5.5425082198215128</v>
      </c>
      <c r="J26" s="744">
        <v>0.22078591696713445</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5.9917551501927333</v>
      </c>
      <c r="C28" s="739">
        <v>12303.398665693499</v>
      </c>
      <c r="D28" s="740">
        <v>12549.466639007369</v>
      </c>
      <c r="E28" s="741">
        <v>2.1013555823449397</v>
      </c>
      <c r="F28" s="742">
        <v>284.28362204724408</v>
      </c>
      <c r="G28" s="743">
        <v>0.49153179015581577</v>
      </c>
      <c r="H28" s="743">
        <v>10.723626852659111</v>
      </c>
      <c r="I28" s="743">
        <v>59.652418976045098</v>
      </c>
      <c r="J28" s="744">
        <v>4.1613691453726318</v>
      </c>
    </row>
    <row r="29" spans="1:10" ht="15.75" thickBot="1">
      <c r="A29" s="1073" t="s">
        <v>88</v>
      </c>
      <c r="B29" s="1067">
        <v>7.9884349204266636</v>
      </c>
      <c r="C29" s="745">
        <v>15421.68903557271</v>
      </c>
      <c r="D29" s="746">
        <v>15730.122816284165</v>
      </c>
      <c r="E29" s="747">
        <v>0.94483714971990518</v>
      </c>
      <c r="F29" s="748">
        <v>293.93050847457624</v>
      </c>
      <c r="G29" s="749">
        <v>-0.38065728195582793</v>
      </c>
      <c r="H29" s="749">
        <v>-17.134831460674157</v>
      </c>
      <c r="I29" s="749">
        <v>13.856270549553781</v>
      </c>
      <c r="J29" s="750">
        <v>-3.3667579942294807</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7" t="s">
        <v>44</v>
      </c>
      <c r="C33" s="1438"/>
      <c r="D33" s="1438"/>
      <c r="E33" s="1438"/>
      <c r="F33" s="1438"/>
      <c r="G33" s="1438"/>
      <c r="H33" s="1439"/>
    </row>
    <row r="34" spans="1:8" ht="15.75">
      <c r="A34" s="580" t="s">
        <v>47</v>
      </c>
      <c r="B34" s="1443" t="s">
        <v>48</v>
      </c>
      <c r="C34" s="1444"/>
      <c r="D34" s="1444"/>
      <c r="E34" s="1444"/>
      <c r="F34" s="1444"/>
      <c r="G34" s="1444"/>
      <c r="H34" s="1445"/>
    </row>
    <row r="35" spans="1:8" ht="15.75">
      <c r="A35" s="577" t="s">
        <v>49</v>
      </c>
      <c r="B35" s="1440" t="s">
        <v>50</v>
      </c>
      <c r="C35" s="1441"/>
      <c r="D35" s="1441"/>
      <c r="E35" s="1441"/>
      <c r="F35" s="1441"/>
      <c r="G35" s="1441"/>
      <c r="H35" s="1442"/>
    </row>
    <row r="36" spans="1:8" ht="16.5" thickBot="1">
      <c r="A36" s="578" t="s">
        <v>51</v>
      </c>
      <c r="B36" s="1446" t="s">
        <v>46</v>
      </c>
      <c r="C36" s="1447"/>
      <c r="D36" s="1447"/>
      <c r="E36" s="1447"/>
      <c r="F36" s="1447"/>
      <c r="G36" s="1447"/>
      <c r="H36" s="1448"/>
    </row>
    <row r="37" spans="1:8">
      <c r="A37" s="1436"/>
      <c r="B37" s="1436"/>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10" sqref="P10"/>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511</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454" t="s">
        <v>10</v>
      </c>
      <c r="I4" s="1455"/>
      <c r="J4" s="910" t="s">
        <v>11</v>
      </c>
      <c r="K4" s="881" t="s">
        <v>12</v>
      </c>
      <c r="L4" s="882"/>
    </row>
    <row r="5" spans="1:12" ht="15.75" customHeight="1">
      <c r="A5" s="7" t="s">
        <v>13</v>
      </c>
      <c r="B5" s="8" t="s">
        <v>14</v>
      </c>
      <c r="C5" s="883" t="s">
        <v>40</v>
      </c>
      <c r="D5" s="883"/>
      <c r="E5" s="884" t="s">
        <v>41</v>
      </c>
      <c r="F5" s="885"/>
      <c r="G5" s="911"/>
      <c r="H5" s="1452" t="s">
        <v>15</v>
      </c>
      <c r="I5" s="1453"/>
      <c r="J5" s="912" t="s">
        <v>16</v>
      </c>
      <c r="K5" s="886" t="s">
        <v>17</v>
      </c>
      <c r="L5" s="887"/>
    </row>
    <row r="6" spans="1:12" ht="37.5" customHeight="1" thickBot="1">
      <c r="A6" s="9" t="s">
        <v>18</v>
      </c>
      <c r="B6" s="10" t="s">
        <v>19</v>
      </c>
      <c r="C6" s="813" t="s">
        <v>502</v>
      </c>
      <c r="D6" s="1279" t="s">
        <v>498</v>
      </c>
      <c r="E6" s="877" t="s">
        <v>502</v>
      </c>
      <c r="F6" s="1081" t="s">
        <v>498</v>
      </c>
      <c r="G6" s="909" t="s">
        <v>20</v>
      </c>
      <c r="H6" s="42" t="s">
        <v>502</v>
      </c>
      <c r="I6" s="824" t="s">
        <v>20</v>
      </c>
      <c r="J6" s="913" t="s">
        <v>20</v>
      </c>
      <c r="K6" s="878" t="s">
        <v>502</v>
      </c>
      <c r="L6" s="914" t="s">
        <v>21</v>
      </c>
    </row>
    <row r="7" spans="1:12" ht="15" thickBot="1">
      <c r="A7" s="11" t="s">
        <v>22</v>
      </c>
      <c r="B7" s="12" t="s">
        <v>23</v>
      </c>
      <c r="C7" s="43">
        <v>16817.171549438335</v>
      </c>
      <c r="D7" s="43">
        <v>16598.563494035621</v>
      </c>
      <c r="E7" s="44">
        <v>17153.514980427102</v>
      </c>
      <c r="F7" s="1082">
        <v>16930.534763916334</v>
      </c>
      <c r="G7" s="915">
        <v>1.3170299675707895</v>
      </c>
      <c r="H7" s="45">
        <v>309.1647068547498</v>
      </c>
      <c r="I7" s="45">
        <v>0.19312611743113436</v>
      </c>
      <c r="J7" s="46">
        <v>-3.8556871385293304E-2</v>
      </c>
      <c r="K7" s="45">
        <v>100</v>
      </c>
      <c r="L7" s="916" t="s">
        <v>23</v>
      </c>
    </row>
    <row r="8" spans="1:12" ht="15" thickBot="1">
      <c r="A8" s="13"/>
      <c r="B8" s="14"/>
      <c r="C8" s="47"/>
      <c r="D8" s="47"/>
      <c r="E8" s="47"/>
      <c r="F8" s="47"/>
      <c r="G8" s="917"/>
      <c r="H8" s="46"/>
      <c r="I8" s="46"/>
      <c r="J8" s="46"/>
      <c r="K8" s="46"/>
      <c r="L8" s="918"/>
    </row>
    <row r="9" spans="1:12" ht="15">
      <c r="A9" s="15" t="s">
        <v>89</v>
      </c>
      <c r="B9" s="16" t="s">
        <v>23</v>
      </c>
      <c r="C9" s="48">
        <v>17551.536108275082</v>
      </c>
      <c r="D9" s="48">
        <v>16436.877417859036</v>
      </c>
      <c r="E9" s="49">
        <v>17902.566830440584</v>
      </c>
      <c r="F9" s="49">
        <v>16765.614966216217</v>
      </c>
      <c r="G9" s="919">
        <v>6.7814504061759626</v>
      </c>
      <c r="H9" s="50">
        <v>241.59677419354838</v>
      </c>
      <c r="I9" s="50">
        <v>2.0325588694964032</v>
      </c>
      <c r="J9" s="50">
        <v>24</v>
      </c>
      <c r="K9" s="50">
        <v>0.17081772096098743</v>
      </c>
      <c r="L9" s="920">
        <v>3.3114608870654205E-2</v>
      </c>
    </row>
    <row r="10" spans="1:12" ht="15">
      <c r="A10" s="24" t="s">
        <v>90</v>
      </c>
      <c r="B10" s="51" t="s">
        <v>23</v>
      </c>
      <c r="C10" s="52">
        <v>18637.318838286425</v>
      </c>
      <c r="D10" s="52">
        <v>18177.831224679721</v>
      </c>
      <c r="E10" s="53">
        <v>19010.065215052153</v>
      </c>
      <c r="F10" s="53">
        <v>18541.387849173316</v>
      </c>
      <c r="G10" s="921">
        <v>2.5277361635026336</v>
      </c>
      <c r="H10" s="54">
        <v>342.83385207765122</v>
      </c>
      <c r="I10" s="54">
        <v>2.4952901162416372E-2</v>
      </c>
      <c r="J10" s="54">
        <v>-0.65349059611093407</v>
      </c>
      <c r="K10" s="54">
        <v>34.345382411284994</v>
      </c>
      <c r="L10" s="922">
        <v>-0.21259059890503806</v>
      </c>
    </row>
    <row r="11" spans="1:12" ht="15">
      <c r="A11" s="17" t="s">
        <v>91</v>
      </c>
      <c r="B11" s="18" t="s">
        <v>23</v>
      </c>
      <c r="C11" s="55">
        <v>18594.461833313155</v>
      </c>
      <c r="D11" s="55">
        <v>18349.796138346261</v>
      </c>
      <c r="E11" s="56">
        <v>18966.351069979417</v>
      </c>
      <c r="F11" s="56">
        <v>18716.792061113185</v>
      </c>
      <c r="G11" s="923">
        <v>1.333342850908338</v>
      </c>
      <c r="H11" s="57">
        <v>396.39650349650344</v>
      </c>
      <c r="I11" s="57">
        <v>0.59116230459973074</v>
      </c>
      <c r="J11" s="57">
        <v>-15.799803729146223</v>
      </c>
      <c r="K11" s="57">
        <v>4.7277936962750715</v>
      </c>
      <c r="L11" s="924">
        <v>-0.88498515252691146</v>
      </c>
    </row>
    <row r="12" spans="1:12" ht="15">
      <c r="A12" s="17" t="s">
        <v>92</v>
      </c>
      <c r="B12" s="18" t="s">
        <v>23</v>
      </c>
      <c r="C12" s="55" t="s">
        <v>81</v>
      </c>
      <c r="D12" s="55" t="s">
        <v>209</v>
      </c>
      <c r="E12" s="56" t="s">
        <v>81</v>
      </c>
      <c r="F12" s="56" t="s">
        <v>209</v>
      </c>
      <c r="G12" s="923" t="s">
        <v>81</v>
      </c>
      <c r="H12" s="57" t="s">
        <v>81</v>
      </c>
      <c r="I12" s="57" t="s">
        <v>81</v>
      </c>
      <c r="J12" s="57" t="s">
        <v>81</v>
      </c>
      <c r="K12" s="57">
        <v>0</v>
      </c>
      <c r="L12" s="924" t="s">
        <v>81</v>
      </c>
    </row>
    <row r="13" spans="1:12" ht="15">
      <c r="A13" s="17" t="s">
        <v>79</v>
      </c>
      <c r="B13" s="18" t="s">
        <v>23</v>
      </c>
      <c r="C13" s="55">
        <v>14103.89495773445</v>
      </c>
      <c r="D13" s="55">
        <v>13919.672419733228</v>
      </c>
      <c r="E13" s="56">
        <v>14385.972856889139</v>
      </c>
      <c r="F13" s="56">
        <v>14198.065868127893</v>
      </c>
      <c r="G13" s="923">
        <v>1.3234689182775472</v>
      </c>
      <c r="H13" s="57">
        <v>281.00954462145779</v>
      </c>
      <c r="I13" s="57">
        <v>0.74156516808499995</v>
      </c>
      <c r="J13" s="57">
        <v>6.838379273987047</v>
      </c>
      <c r="K13" s="57">
        <v>39.084196605686579</v>
      </c>
      <c r="L13" s="924">
        <v>2.5157581589776825</v>
      </c>
    </row>
    <row r="14" spans="1:12" ht="15.75" thickBot="1">
      <c r="A14" s="19" t="s">
        <v>93</v>
      </c>
      <c r="B14" s="20" t="s">
        <v>23</v>
      </c>
      <c r="C14" s="58">
        <v>17619.054138387535</v>
      </c>
      <c r="D14" s="58">
        <v>17321.062788373918</v>
      </c>
      <c r="E14" s="59">
        <v>17971.435221155287</v>
      </c>
      <c r="F14" s="59">
        <v>17667.484044141398</v>
      </c>
      <c r="G14" s="925">
        <v>1.7203987633693667</v>
      </c>
      <c r="H14" s="60">
        <v>288.08525298754125</v>
      </c>
      <c r="I14" s="60">
        <v>1.481823511596428</v>
      </c>
      <c r="J14" s="60">
        <v>-6.0663959875806066</v>
      </c>
      <c r="K14" s="60">
        <v>21.671809565792373</v>
      </c>
      <c r="L14" s="926">
        <v>-1.3907076470966402</v>
      </c>
    </row>
    <row r="15" spans="1:12" ht="15" thickBot="1">
      <c r="A15" s="13"/>
      <c r="B15" s="21"/>
      <c r="C15" s="47"/>
      <c r="D15" s="47"/>
      <c r="E15" s="47"/>
      <c r="F15" s="47"/>
      <c r="G15" s="917"/>
      <c r="H15" s="46"/>
      <c r="I15" s="46"/>
      <c r="J15" s="46"/>
      <c r="K15" s="46"/>
      <c r="L15" s="918"/>
    </row>
    <row r="16" spans="1:12" ht="14.25">
      <c r="A16" s="22" t="s">
        <v>94</v>
      </c>
      <c r="B16" s="23" t="s">
        <v>25</v>
      </c>
      <c r="C16" s="61" t="s">
        <v>209</v>
      </c>
      <c r="D16" s="61" t="s">
        <v>209</v>
      </c>
      <c r="E16" s="62" t="s">
        <v>209</v>
      </c>
      <c r="F16" s="62" t="s">
        <v>209</v>
      </c>
      <c r="G16" s="927" t="s">
        <v>81</v>
      </c>
      <c r="H16" s="63" t="s">
        <v>209</v>
      </c>
      <c r="I16" s="63" t="s">
        <v>81</v>
      </c>
      <c r="J16" s="64" t="s">
        <v>81</v>
      </c>
      <c r="K16" s="64">
        <v>5.5102490632576596E-3</v>
      </c>
      <c r="L16" s="928" t="s">
        <v>81</v>
      </c>
    </row>
    <row r="17" spans="1:12" ht="15">
      <c r="A17" s="24" t="s">
        <v>94</v>
      </c>
      <c r="B17" s="25" t="s">
        <v>26</v>
      </c>
      <c r="C17" s="55" t="s">
        <v>81</v>
      </c>
      <c r="D17" s="55" t="s">
        <v>209</v>
      </c>
      <c r="E17" s="56" t="s">
        <v>81</v>
      </c>
      <c r="F17" s="56" t="s">
        <v>209</v>
      </c>
      <c r="G17" s="923" t="s">
        <v>81</v>
      </c>
      <c r="H17" s="57" t="s">
        <v>81</v>
      </c>
      <c r="I17" s="57" t="s">
        <v>81</v>
      </c>
      <c r="J17" s="65" t="s">
        <v>81</v>
      </c>
      <c r="K17" s="1360" t="s">
        <v>81</v>
      </c>
      <c r="L17" s="929" t="s">
        <v>81</v>
      </c>
    </row>
    <row r="18" spans="1:12" ht="15">
      <c r="A18" s="24" t="s">
        <v>94</v>
      </c>
      <c r="B18" s="25" t="s">
        <v>27</v>
      </c>
      <c r="C18" s="55" t="s">
        <v>209</v>
      </c>
      <c r="D18" s="55" t="s">
        <v>81</v>
      </c>
      <c r="E18" s="56" t="s">
        <v>209</v>
      </c>
      <c r="F18" s="56" t="s">
        <v>81</v>
      </c>
      <c r="G18" s="923" t="s">
        <v>81</v>
      </c>
      <c r="H18" s="57" t="s">
        <v>209</v>
      </c>
      <c r="I18" s="57" t="s">
        <v>81</v>
      </c>
      <c r="J18" s="65" t="s">
        <v>81</v>
      </c>
      <c r="K18" s="65">
        <v>5.5102490632576596E-3</v>
      </c>
      <c r="L18" s="929" t="s">
        <v>81</v>
      </c>
    </row>
    <row r="19" spans="1:12" ht="14.25">
      <c r="A19" s="22" t="s">
        <v>94</v>
      </c>
      <c r="B19" s="26" t="s">
        <v>28</v>
      </c>
      <c r="C19" s="66">
        <v>19471.141208969773</v>
      </c>
      <c r="D19" s="66" t="s">
        <v>209</v>
      </c>
      <c r="E19" s="67">
        <v>19860.56403314917</v>
      </c>
      <c r="F19" s="67">
        <v>18911.679</v>
      </c>
      <c r="G19" s="930">
        <v>5.0174552621645612</v>
      </c>
      <c r="H19" s="68">
        <v>258.59999999999997</v>
      </c>
      <c r="I19" s="68">
        <v>-9.2631578947368531</v>
      </c>
      <c r="J19" s="69">
        <v>16.666666666666664</v>
      </c>
      <c r="K19" s="69">
        <v>3.8571743442803612E-2</v>
      </c>
      <c r="L19" s="931" t="s">
        <v>81</v>
      </c>
    </row>
    <row r="20" spans="1:12" ht="15">
      <c r="A20" s="24" t="s">
        <v>94</v>
      </c>
      <c r="B20" s="25" t="s">
        <v>29</v>
      </c>
      <c r="C20" s="55" t="s">
        <v>209</v>
      </c>
      <c r="D20" s="55" t="s">
        <v>209</v>
      </c>
      <c r="E20" s="56" t="s">
        <v>209</v>
      </c>
      <c r="F20" s="56" t="s">
        <v>209</v>
      </c>
      <c r="G20" s="923" t="s">
        <v>81</v>
      </c>
      <c r="H20" s="57" t="s">
        <v>209</v>
      </c>
      <c r="I20" s="57" t="s">
        <v>81</v>
      </c>
      <c r="J20" s="65" t="s">
        <v>81</v>
      </c>
      <c r="K20" s="65">
        <v>3.3061494379545954E-2</v>
      </c>
      <c r="L20" s="929" t="s">
        <v>81</v>
      </c>
    </row>
    <row r="21" spans="1:12" ht="15">
      <c r="A21" s="24" t="s">
        <v>94</v>
      </c>
      <c r="B21" s="25" t="s">
        <v>30</v>
      </c>
      <c r="C21" s="55" t="s">
        <v>209</v>
      </c>
      <c r="D21" s="55" t="s">
        <v>81</v>
      </c>
      <c r="E21" s="56" t="s">
        <v>209</v>
      </c>
      <c r="F21" s="56" t="s">
        <v>81</v>
      </c>
      <c r="G21" s="923" t="s">
        <v>81</v>
      </c>
      <c r="H21" s="57" t="s">
        <v>209</v>
      </c>
      <c r="I21" s="57" t="s">
        <v>81</v>
      </c>
      <c r="J21" s="65" t="s">
        <v>81</v>
      </c>
      <c r="K21" s="65">
        <v>5.5102490632576596E-3</v>
      </c>
      <c r="L21" s="929" t="s">
        <v>81</v>
      </c>
    </row>
    <row r="22" spans="1:12" ht="14.25">
      <c r="A22" s="22" t="s">
        <v>94</v>
      </c>
      <c r="B22" s="26" t="s">
        <v>31</v>
      </c>
      <c r="C22" s="66">
        <v>16848.115881990507</v>
      </c>
      <c r="D22" s="66">
        <v>15415.347468805707</v>
      </c>
      <c r="E22" s="67">
        <v>17185.078199630316</v>
      </c>
      <c r="F22" s="67">
        <v>15723.654418181821</v>
      </c>
      <c r="G22" s="930">
        <v>9.2944282708134232</v>
      </c>
      <c r="H22" s="68">
        <v>235.18695652173915</v>
      </c>
      <c r="I22" s="68">
        <v>9.9689634609129403</v>
      </c>
      <c r="J22" s="69">
        <v>27.777777777777779</v>
      </c>
      <c r="K22" s="69">
        <v>0.12673572845492614</v>
      </c>
      <c r="L22" s="931">
        <v>2.7589487749886218E-2</v>
      </c>
    </row>
    <row r="23" spans="1:12" ht="15">
      <c r="A23" s="24" t="s">
        <v>94</v>
      </c>
      <c r="B23" s="25" t="s">
        <v>32</v>
      </c>
      <c r="C23" s="55">
        <v>16901.383333333331</v>
      </c>
      <c r="D23" s="55">
        <v>14579.887254901962</v>
      </c>
      <c r="E23" s="56">
        <v>17239.411</v>
      </c>
      <c r="F23" s="56">
        <v>14871.485000000001</v>
      </c>
      <c r="G23" s="923">
        <v>15.922592800920684</v>
      </c>
      <c r="H23" s="57">
        <v>234.7</v>
      </c>
      <c r="I23" s="57">
        <v>17.821285140562253</v>
      </c>
      <c r="J23" s="65">
        <v>46.153846153846153</v>
      </c>
      <c r="K23" s="65">
        <v>0.10469473220189553</v>
      </c>
      <c r="L23" s="929">
        <v>3.3089113914922239E-2</v>
      </c>
    </row>
    <row r="24" spans="1:12" ht="15.75" thickBot="1">
      <c r="A24" s="27" t="s">
        <v>94</v>
      </c>
      <c r="B24" s="28" t="s">
        <v>33</v>
      </c>
      <c r="C24" s="70" t="s">
        <v>209</v>
      </c>
      <c r="D24" s="70">
        <v>17132.682352941174</v>
      </c>
      <c r="E24" s="71" t="s">
        <v>209</v>
      </c>
      <c r="F24" s="71">
        <v>17475.335999999999</v>
      </c>
      <c r="G24" s="932" t="s">
        <v>81</v>
      </c>
      <c r="H24" s="65" t="s">
        <v>209</v>
      </c>
      <c r="I24" s="65" t="s">
        <v>81</v>
      </c>
      <c r="J24" s="65" t="s">
        <v>81</v>
      </c>
      <c r="K24" s="65">
        <v>2.2040996253030638E-2</v>
      </c>
      <c r="L24" s="929" t="s">
        <v>81</v>
      </c>
    </row>
    <row r="25" spans="1:12" ht="15" thickBot="1">
      <c r="A25" s="13"/>
      <c r="B25" s="21"/>
      <c r="C25" s="47"/>
      <c r="D25" s="47"/>
      <c r="E25" s="47"/>
      <c r="F25" s="47"/>
      <c r="G25" s="917"/>
      <c r="H25" s="46"/>
      <c r="I25" s="46"/>
      <c r="J25" s="46"/>
      <c r="K25" s="46"/>
      <c r="L25" s="918"/>
    </row>
    <row r="26" spans="1:12" ht="14.25">
      <c r="A26" s="22" t="s">
        <v>95</v>
      </c>
      <c r="B26" s="23" t="s">
        <v>25</v>
      </c>
      <c r="C26" s="61">
        <v>18970.130258586021</v>
      </c>
      <c r="D26" s="61">
        <v>18468.886960831933</v>
      </c>
      <c r="E26" s="62">
        <v>19349.53286375774</v>
      </c>
      <c r="F26" s="62">
        <v>18838.26470004857</v>
      </c>
      <c r="G26" s="927">
        <v>2.7139875771458497</v>
      </c>
      <c r="H26" s="63">
        <v>401.78841201716739</v>
      </c>
      <c r="I26" s="63">
        <v>1.1203963097207288</v>
      </c>
      <c r="J26" s="64">
        <v>-18.245614035087719</v>
      </c>
      <c r="K26" s="64">
        <v>2.5677760634780689</v>
      </c>
      <c r="L26" s="928">
        <v>-0.57185489218152918</v>
      </c>
    </row>
    <row r="27" spans="1:12" ht="15">
      <c r="A27" s="24" t="s">
        <v>95</v>
      </c>
      <c r="B27" s="25" t="s">
        <v>26</v>
      </c>
      <c r="C27" s="55">
        <v>18994.641176470588</v>
      </c>
      <c r="D27" s="55">
        <v>18594.99019607843</v>
      </c>
      <c r="E27" s="56">
        <v>19374.534</v>
      </c>
      <c r="F27" s="56">
        <v>18966.89</v>
      </c>
      <c r="G27" s="923">
        <v>2.1492400704596286</v>
      </c>
      <c r="H27" s="57">
        <v>391.7</v>
      </c>
      <c r="I27" s="57">
        <v>-2.5523226135789365E-2</v>
      </c>
      <c r="J27" s="65">
        <v>-15.512465373961218</v>
      </c>
      <c r="K27" s="65">
        <v>1.6806259642935861</v>
      </c>
      <c r="L27" s="929">
        <v>-0.30780697429082582</v>
      </c>
    </row>
    <row r="28" spans="1:12" ht="15">
      <c r="A28" s="24" t="s">
        <v>95</v>
      </c>
      <c r="B28" s="25" t="s">
        <v>27</v>
      </c>
      <c r="C28" s="55">
        <v>18926.920588235294</v>
      </c>
      <c r="D28" s="55">
        <v>18259.164705882355</v>
      </c>
      <c r="E28" s="56">
        <v>19305.458999999999</v>
      </c>
      <c r="F28" s="56">
        <v>18624.348000000002</v>
      </c>
      <c r="G28" s="923">
        <v>3.6570998351190447</v>
      </c>
      <c r="H28" s="57">
        <v>420.9</v>
      </c>
      <c r="I28" s="57">
        <v>3.4406488080609492</v>
      </c>
      <c r="J28" s="65">
        <v>-22.966507177033492</v>
      </c>
      <c r="K28" s="65">
        <v>0.88715009918448307</v>
      </c>
      <c r="L28" s="929">
        <v>-0.26404791789070281</v>
      </c>
    </row>
    <row r="29" spans="1:12" ht="14.25">
      <c r="A29" s="22" t="s">
        <v>95</v>
      </c>
      <c r="B29" s="26" t="s">
        <v>28</v>
      </c>
      <c r="C29" s="66">
        <v>18965.932706873413</v>
      </c>
      <c r="D29" s="66">
        <v>18463.321967241522</v>
      </c>
      <c r="E29" s="67">
        <v>19345.25136101088</v>
      </c>
      <c r="F29" s="67">
        <v>18832.588406586354</v>
      </c>
      <c r="G29" s="930">
        <v>2.7222118561526654</v>
      </c>
      <c r="H29" s="68">
        <v>364.19989852866564</v>
      </c>
      <c r="I29" s="68">
        <v>-9.720942246953343E-2</v>
      </c>
      <c r="J29" s="69">
        <v>4.7846889952153111</v>
      </c>
      <c r="K29" s="69">
        <v>10.860700903680847</v>
      </c>
      <c r="L29" s="931">
        <v>0.49991875000417352</v>
      </c>
    </row>
    <row r="30" spans="1:12" ht="15">
      <c r="A30" s="24" t="s">
        <v>95</v>
      </c>
      <c r="B30" s="25" t="s">
        <v>29</v>
      </c>
      <c r="C30" s="55">
        <v>18926.760784313723</v>
      </c>
      <c r="D30" s="55">
        <v>18423.251960784313</v>
      </c>
      <c r="E30" s="56">
        <v>19305.295999999998</v>
      </c>
      <c r="F30" s="56">
        <v>18791.717000000001</v>
      </c>
      <c r="G30" s="923">
        <v>2.73300731380745</v>
      </c>
      <c r="H30" s="57">
        <v>352.8</v>
      </c>
      <c r="I30" s="57">
        <v>-0.61971830985915166</v>
      </c>
      <c r="J30" s="65">
        <v>4.4635193133047206</v>
      </c>
      <c r="K30" s="65">
        <v>6.705973109984571</v>
      </c>
      <c r="L30" s="929">
        <v>0.28900808657504129</v>
      </c>
    </row>
    <row r="31" spans="1:12" ht="15">
      <c r="A31" s="24" t="s">
        <v>95</v>
      </c>
      <c r="B31" s="25" t="s">
        <v>30</v>
      </c>
      <c r="C31" s="55">
        <v>19024.23431372549</v>
      </c>
      <c r="D31" s="55">
        <v>18524.20882352941</v>
      </c>
      <c r="E31" s="56">
        <v>19404.719000000001</v>
      </c>
      <c r="F31" s="56">
        <v>18894.692999999999</v>
      </c>
      <c r="G31" s="923">
        <v>2.6993082131580635</v>
      </c>
      <c r="H31" s="57">
        <v>382.6</v>
      </c>
      <c r="I31" s="57">
        <v>0.65772165219679024</v>
      </c>
      <c r="J31" s="65">
        <v>5.3072625698324023</v>
      </c>
      <c r="K31" s="65">
        <v>4.1547277936962752</v>
      </c>
      <c r="L31" s="929">
        <v>0.21091066342913134</v>
      </c>
    </row>
    <row r="32" spans="1:12" ht="14.25">
      <c r="A32" s="22" t="s">
        <v>95</v>
      </c>
      <c r="B32" s="26" t="s">
        <v>31</v>
      </c>
      <c r="C32" s="66">
        <v>18395.268609322389</v>
      </c>
      <c r="D32" s="66">
        <v>17966.473593049115</v>
      </c>
      <c r="E32" s="67">
        <v>18763.173981508837</v>
      </c>
      <c r="F32" s="67">
        <v>18325.803064910098</v>
      </c>
      <c r="G32" s="930">
        <v>2.3866398380991445</v>
      </c>
      <c r="H32" s="68">
        <v>324.50263435194944</v>
      </c>
      <c r="I32" s="68">
        <v>0.19214034043138231</v>
      </c>
      <c r="J32" s="69">
        <v>-0.70625163484174736</v>
      </c>
      <c r="K32" s="69">
        <v>20.916905444126073</v>
      </c>
      <c r="L32" s="931">
        <v>-0.14065445672768462</v>
      </c>
    </row>
    <row r="33" spans="1:12" ht="15">
      <c r="A33" s="24" t="s">
        <v>95</v>
      </c>
      <c r="B33" s="25" t="s">
        <v>32</v>
      </c>
      <c r="C33" s="55">
        <v>18333.843137254902</v>
      </c>
      <c r="D33" s="55">
        <v>17916.95</v>
      </c>
      <c r="E33" s="56">
        <v>18700.52</v>
      </c>
      <c r="F33" s="56">
        <v>18275.289000000001</v>
      </c>
      <c r="G33" s="923">
        <v>2.326808621193349</v>
      </c>
      <c r="H33" s="57">
        <v>313.39999999999998</v>
      </c>
      <c r="I33" s="57">
        <v>0.22385673169171366</v>
      </c>
      <c r="J33" s="65">
        <v>0.79575596816976124</v>
      </c>
      <c r="K33" s="65">
        <v>14.657262508265372</v>
      </c>
      <c r="L33" s="929">
        <v>0.12132199600979554</v>
      </c>
    </row>
    <row r="34" spans="1:12" ht="15.75" thickBot="1">
      <c r="A34" s="27" t="s">
        <v>95</v>
      </c>
      <c r="B34" s="28" t="s">
        <v>33</v>
      </c>
      <c r="C34" s="70">
        <v>18523.884313725492</v>
      </c>
      <c r="D34" s="70">
        <v>18065.428431372551</v>
      </c>
      <c r="E34" s="71">
        <v>18894.362000000001</v>
      </c>
      <c r="F34" s="71">
        <v>18426.737000000001</v>
      </c>
      <c r="G34" s="932">
        <v>2.5377526145839058</v>
      </c>
      <c r="H34" s="65">
        <v>350.5</v>
      </c>
      <c r="I34" s="65">
        <v>0.48738532110091415</v>
      </c>
      <c r="J34" s="65">
        <v>-4.0540540540540544</v>
      </c>
      <c r="K34" s="65">
        <v>6.2596429358607013</v>
      </c>
      <c r="L34" s="929">
        <v>-0.26197645273748105</v>
      </c>
    </row>
    <row r="35" spans="1:12" ht="15.75" thickBot="1">
      <c r="A35" s="29"/>
      <c r="B35" s="30"/>
      <c r="C35" s="72"/>
      <c r="D35" s="72"/>
      <c r="E35" s="72"/>
      <c r="F35" s="72"/>
      <c r="G35" s="933"/>
      <c r="H35" s="73"/>
      <c r="I35" s="73"/>
      <c r="J35" s="73"/>
      <c r="K35" s="73"/>
      <c r="L35" s="934"/>
    </row>
    <row r="36" spans="1:12" ht="15">
      <c r="A36" s="24" t="s">
        <v>96</v>
      </c>
      <c r="B36" s="31" t="s">
        <v>30</v>
      </c>
      <c r="C36" s="74">
        <v>18727.040196078429</v>
      </c>
      <c r="D36" s="74">
        <v>18573.314705882352</v>
      </c>
      <c r="E36" s="75">
        <v>19101.580999999998</v>
      </c>
      <c r="F36" s="75">
        <v>18944.780999999999</v>
      </c>
      <c r="G36" s="935">
        <v>0.82766858059747039</v>
      </c>
      <c r="H36" s="76">
        <v>412.3</v>
      </c>
      <c r="I36" s="76">
        <v>-0.41062801932366877</v>
      </c>
      <c r="J36" s="76">
        <v>-17.620137299771166</v>
      </c>
      <c r="K36" s="76">
        <v>1.9836896627727574</v>
      </c>
      <c r="L36" s="936">
        <v>-0.42336073656626794</v>
      </c>
    </row>
    <row r="37" spans="1:12" ht="15.75" thickBot="1">
      <c r="A37" s="27" t="s">
        <v>96</v>
      </c>
      <c r="B37" s="28" t="s">
        <v>33</v>
      </c>
      <c r="C37" s="70">
        <v>18491.804901960782</v>
      </c>
      <c r="D37" s="70">
        <v>18166.470588235294</v>
      </c>
      <c r="E37" s="71">
        <v>18861.641</v>
      </c>
      <c r="F37" s="71">
        <v>18529.8</v>
      </c>
      <c r="G37" s="932">
        <v>1.7908504139278372</v>
      </c>
      <c r="H37" s="65">
        <v>384.9</v>
      </c>
      <c r="I37" s="65">
        <v>1.5299393299920745</v>
      </c>
      <c r="J37" s="65">
        <v>-14.432989690721648</v>
      </c>
      <c r="K37" s="65">
        <v>2.7441040335023144</v>
      </c>
      <c r="L37" s="929">
        <v>-0.46162441596064374</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81</v>
      </c>
      <c r="E39" s="62" t="s">
        <v>81</v>
      </c>
      <c r="F39" s="62" t="s">
        <v>81</v>
      </c>
      <c r="G39" s="927" t="s">
        <v>81</v>
      </c>
      <c r="H39" s="63" t="s">
        <v>81</v>
      </c>
      <c r="I39" s="63" t="s">
        <v>81</v>
      </c>
      <c r="J39" s="64" t="s">
        <v>81</v>
      </c>
      <c r="K39" s="64" t="s">
        <v>81</v>
      </c>
      <c r="L39" s="928" t="s">
        <v>81</v>
      </c>
    </row>
    <row r="40" spans="1:12" ht="15">
      <c r="A40" s="17" t="s">
        <v>97</v>
      </c>
      <c r="B40" s="25" t="s">
        <v>26</v>
      </c>
      <c r="C40" s="55" t="s">
        <v>81</v>
      </c>
      <c r="D40" s="55" t="s">
        <v>81</v>
      </c>
      <c r="E40" s="56" t="s">
        <v>81</v>
      </c>
      <c r="F40" s="56" t="s">
        <v>81</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81</v>
      </c>
      <c r="D43" s="66" t="s">
        <v>209</v>
      </c>
      <c r="E43" s="67" t="s">
        <v>81</v>
      </c>
      <c r="F43" s="67" t="s">
        <v>209</v>
      </c>
      <c r="G43" s="930" t="s">
        <v>81</v>
      </c>
      <c r="H43" s="68" t="s">
        <v>81</v>
      </c>
      <c r="I43" s="68" t="s">
        <v>81</v>
      </c>
      <c r="J43" s="69" t="s">
        <v>81</v>
      </c>
      <c r="K43" s="69" t="s">
        <v>81</v>
      </c>
      <c r="L43" s="931" t="s">
        <v>81</v>
      </c>
    </row>
    <row r="44" spans="1:12" ht="15">
      <c r="A44" s="17" t="s">
        <v>97</v>
      </c>
      <c r="B44" s="25" t="s">
        <v>30</v>
      </c>
      <c r="C44" s="55" t="s">
        <v>81</v>
      </c>
      <c r="D44" s="55" t="s">
        <v>209</v>
      </c>
      <c r="E44" s="56" t="s">
        <v>81</v>
      </c>
      <c r="F44" s="56" t="s">
        <v>209</v>
      </c>
      <c r="G44" s="923" t="s">
        <v>81</v>
      </c>
      <c r="H44" s="57" t="s">
        <v>81</v>
      </c>
      <c r="I44" s="57" t="s">
        <v>81</v>
      </c>
      <c r="J44" s="65" t="s">
        <v>81</v>
      </c>
      <c r="K44" s="65" t="s">
        <v>81</v>
      </c>
      <c r="L44" s="929" t="s">
        <v>81</v>
      </c>
    </row>
    <row r="45" spans="1:12" ht="15">
      <c r="A45" s="17" t="s">
        <v>97</v>
      </c>
      <c r="B45" s="25" t="s">
        <v>35</v>
      </c>
      <c r="C45" s="55" t="s">
        <v>81</v>
      </c>
      <c r="D45" s="55" t="s">
        <v>81</v>
      </c>
      <c r="E45" s="56" t="s">
        <v>81</v>
      </c>
      <c r="F45" s="56" t="s">
        <v>81</v>
      </c>
      <c r="G45" s="923" t="s">
        <v>81</v>
      </c>
      <c r="H45" s="57" t="s">
        <v>81</v>
      </c>
      <c r="I45" s="57" t="s">
        <v>81</v>
      </c>
      <c r="J45" s="65" t="s">
        <v>81</v>
      </c>
      <c r="K45" s="65" t="s">
        <v>81</v>
      </c>
      <c r="L45" s="929" t="s">
        <v>81</v>
      </c>
    </row>
    <row r="46" spans="1:12" ht="14.25">
      <c r="A46" s="32" t="s">
        <v>97</v>
      </c>
      <c r="B46" s="26" t="s">
        <v>31</v>
      </c>
      <c r="C46" s="66" t="s">
        <v>81</v>
      </c>
      <c r="D46" s="66" t="s">
        <v>209</v>
      </c>
      <c r="E46" s="67" t="s">
        <v>81</v>
      </c>
      <c r="F46" s="67" t="s">
        <v>209</v>
      </c>
      <c r="G46" s="930" t="s">
        <v>81</v>
      </c>
      <c r="H46" s="68" t="s">
        <v>81</v>
      </c>
      <c r="I46" s="68" t="s">
        <v>81</v>
      </c>
      <c r="J46" s="69" t="s">
        <v>81</v>
      </c>
      <c r="K46" s="69" t="s">
        <v>81</v>
      </c>
      <c r="L46" s="931" t="s">
        <v>81</v>
      </c>
    </row>
    <row r="47" spans="1:12" ht="15">
      <c r="A47" s="17" t="s">
        <v>97</v>
      </c>
      <c r="B47" s="25" t="s">
        <v>33</v>
      </c>
      <c r="C47" s="55" t="s">
        <v>81</v>
      </c>
      <c r="D47" s="55" t="s">
        <v>209</v>
      </c>
      <c r="E47" s="56" t="s">
        <v>81</v>
      </c>
      <c r="F47" s="56" t="s">
        <v>209</v>
      </c>
      <c r="G47" s="923" t="s">
        <v>81</v>
      </c>
      <c r="H47" s="57" t="s">
        <v>81</v>
      </c>
      <c r="I47" s="57" t="s">
        <v>81</v>
      </c>
      <c r="J47" s="65" t="s">
        <v>81</v>
      </c>
      <c r="K47" s="65" t="s">
        <v>81</v>
      </c>
      <c r="L47" s="929" t="s">
        <v>81</v>
      </c>
    </row>
    <row r="48" spans="1:12" ht="15.75" thickBot="1">
      <c r="A48" s="33" t="s">
        <v>97</v>
      </c>
      <c r="B48" s="25" t="s">
        <v>36</v>
      </c>
      <c r="C48" s="70" t="s">
        <v>81</v>
      </c>
      <c r="D48" s="70" t="s">
        <v>209</v>
      </c>
      <c r="E48" s="71" t="s">
        <v>81</v>
      </c>
      <c r="F48" s="71" t="s">
        <v>209</v>
      </c>
      <c r="G48" s="932" t="s">
        <v>81</v>
      </c>
      <c r="H48" s="65" t="s">
        <v>81</v>
      </c>
      <c r="I48" s="65" t="s">
        <v>81</v>
      </c>
      <c r="J48" s="65" t="s">
        <v>81</v>
      </c>
      <c r="K48" s="65" t="s">
        <v>81</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15274.221183085636</v>
      </c>
      <c r="D50" s="61">
        <v>14918.114064901727</v>
      </c>
      <c r="E50" s="62">
        <v>15579.70560674735</v>
      </c>
      <c r="F50" s="62">
        <v>15216.476346199763</v>
      </c>
      <c r="G50" s="927">
        <v>2.3870786658062362</v>
      </c>
      <c r="H50" s="63">
        <v>342.58861788617889</v>
      </c>
      <c r="I50" s="63">
        <v>0.20111009823684084</v>
      </c>
      <c r="J50" s="64">
        <v>25.510204081632654</v>
      </c>
      <c r="K50" s="64">
        <v>4.066563808684152</v>
      </c>
      <c r="L50" s="928">
        <v>0.82778661231951389</v>
      </c>
    </row>
    <row r="51" spans="1:12" ht="15">
      <c r="A51" s="24" t="s">
        <v>24</v>
      </c>
      <c r="B51" s="25" t="s">
        <v>29</v>
      </c>
      <c r="C51" s="55">
        <v>14882.55</v>
      </c>
      <c r="D51" s="55">
        <v>14586.831372549019</v>
      </c>
      <c r="E51" s="56">
        <v>15180.200999999999</v>
      </c>
      <c r="F51" s="56">
        <v>14878.567999999999</v>
      </c>
      <c r="G51" s="923">
        <v>2.0272985948647735</v>
      </c>
      <c r="H51" s="57">
        <v>313.3</v>
      </c>
      <c r="I51" s="57">
        <v>-0.72877059569075131</v>
      </c>
      <c r="J51" s="65">
        <v>34.126984126984127</v>
      </c>
      <c r="K51" s="65">
        <v>0.93123209169054444</v>
      </c>
      <c r="L51" s="929">
        <v>0.23720840675526489</v>
      </c>
    </row>
    <row r="52" spans="1:12" ht="15">
      <c r="A52" s="24" t="s">
        <v>24</v>
      </c>
      <c r="B52" s="25" t="s">
        <v>30</v>
      </c>
      <c r="C52" s="55">
        <v>15279.13137254902</v>
      </c>
      <c r="D52" s="55">
        <v>14934.59019607843</v>
      </c>
      <c r="E52" s="56">
        <v>15584.714</v>
      </c>
      <c r="F52" s="56">
        <v>15233.281999999999</v>
      </c>
      <c r="G52" s="923">
        <v>2.3070012095883259</v>
      </c>
      <c r="H52" s="57">
        <v>339.5</v>
      </c>
      <c r="I52" s="57">
        <v>0.35471475022169335</v>
      </c>
      <c r="J52" s="65">
        <v>21.31782945736434</v>
      </c>
      <c r="K52" s="65">
        <v>1.7247079567996475</v>
      </c>
      <c r="L52" s="929">
        <v>0.30361184002740838</v>
      </c>
    </row>
    <row r="53" spans="1:12" ht="15">
      <c r="A53" s="24" t="s">
        <v>24</v>
      </c>
      <c r="B53" s="25" t="s">
        <v>35</v>
      </c>
      <c r="C53" s="55">
        <v>15490.170588235294</v>
      </c>
      <c r="D53" s="55">
        <v>15076.678431372547</v>
      </c>
      <c r="E53" s="56">
        <v>15799.974</v>
      </c>
      <c r="F53" s="56">
        <v>15378.212</v>
      </c>
      <c r="G53" s="923">
        <v>2.7425945226922392</v>
      </c>
      <c r="H53" s="57">
        <v>365.7</v>
      </c>
      <c r="I53" s="57">
        <v>0.82712985938792394</v>
      </c>
      <c r="J53" s="65">
        <v>25.490196078431371</v>
      </c>
      <c r="K53" s="65">
        <v>1.4106237601939609</v>
      </c>
      <c r="L53" s="929">
        <v>0.28696636553684152</v>
      </c>
    </row>
    <row r="54" spans="1:12" ht="14.25">
      <c r="A54" s="22" t="s">
        <v>24</v>
      </c>
      <c r="B54" s="26" t="s">
        <v>31</v>
      </c>
      <c r="C54" s="66">
        <v>14498.024342490533</v>
      </c>
      <c r="D54" s="66">
        <v>14326.724324280742</v>
      </c>
      <c r="E54" s="67">
        <v>14787.984829340345</v>
      </c>
      <c r="F54" s="67">
        <v>14613.258810766356</v>
      </c>
      <c r="G54" s="930">
        <v>1.1956677209142352</v>
      </c>
      <c r="H54" s="68">
        <v>297.18263386396529</v>
      </c>
      <c r="I54" s="68">
        <v>0.42692168601989755</v>
      </c>
      <c r="J54" s="69">
        <v>5.0950570342205319</v>
      </c>
      <c r="K54" s="69">
        <v>22.845492616266256</v>
      </c>
      <c r="L54" s="931">
        <v>1.1159415284116712</v>
      </c>
    </row>
    <row r="55" spans="1:12" ht="15">
      <c r="A55" s="24" t="s">
        <v>24</v>
      </c>
      <c r="B55" s="25" t="s">
        <v>32</v>
      </c>
      <c r="C55" s="55">
        <v>13841.914705882353</v>
      </c>
      <c r="D55" s="55">
        <v>13763.098039215687</v>
      </c>
      <c r="E55" s="56">
        <v>14118.753000000001</v>
      </c>
      <c r="F55" s="56">
        <v>14038.36</v>
      </c>
      <c r="G55" s="923">
        <v>0.57266660778039624</v>
      </c>
      <c r="H55" s="57">
        <v>274.3</v>
      </c>
      <c r="I55" s="57">
        <v>0.84558823529412175</v>
      </c>
      <c r="J55" s="65">
        <v>4.4574780058651031</v>
      </c>
      <c r="K55" s="65">
        <v>9.8137535816618904</v>
      </c>
      <c r="L55" s="929">
        <v>0.42240133710116368</v>
      </c>
    </row>
    <row r="56" spans="1:12" ht="15">
      <c r="A56" s="24" t="s">
        <v>24</v>
      </c>
      <c r="B56" s="25" t="s">
        <v>33</v>
      </c>
      <c r="C56" s="55">
        <v>14864.63431372549</v>
      </c>
      <c r="D56" s="55">
        <v>14622.535294117648</v>
      </c>
      <c r="E56" s="56">
        <v>15161.927</v>
      </c>
      <c r="F56" s="56">
        <v>14914.986000000001</v>
      </c>
      <c r="G56" s="923">
        <v>1.6556569345757273</v>
      </c>
      <c r="H56" s="57">
        <v>307.3</v>
      </c>
      <c r="I56" s="57">
        <v>0.13033561420659306</v>
      </c>
      <c r="J56" s="65">
        <v>0.17878426698450536</v>
      </c>
      <c r="K56" s="65">
        <v>9.2627286753361258</v>
      </c>
      <c r="L56" s="929">
        <v>2.0095791832957843E-2</v>
      </c>
    </row>
    <row r="57" spans="1:12" ht="15">
      <c r="A57" s="24" t="s">
        <v>24</v>
      </c>
      <c r="B57" s="25" t="s">
        <v>36</v>
      </c>
      <c r="C57" s="55">
        <v>15075.497058823528</v>
      </c>
      <c r="D57" s="55">
        <v>14904.784313725489</v>
      </c>
      <c r="E57" s="56">
        <v>15377.007</v>
      </c>
      <c r="F57" s="56">
        <v>15202.88</v>
      </c>
      <c r="G57" s="923">
        <v>1.1453553537224552</v>
      </c>
      <c r="H57" s="57">
        <v>331.9</v>
      </c>
      <c r="I57" s="57">
        <v>-1.1319630622579719</v>
      </c>
      <c r="J57" s="65">
        <v>21.708185053380781</v>
      </c>
      <c r="K57" s="65">
        <v>3.7690103592682394</v>
      </c>
      <c r="L57" s="929">
        <v>0.67344439947754831</v>
      </c>
    </row>
    <row r="58" spans="1:12" ht="14.25">
      <c r="A58" s="22" t="s">
        <v>24</v>
      </c>
      <c r="B58" s="26" t="s">
        <v>37</v>
      </c>
      <c r="C58" s="66">
        <v>12566.074478918896</v>
      </c>
      <c r="D58" s="66">
        <v>12521.722764933395</v>
      </c>
      <c r="E58" s="67">
        <v>12817.395968497274</v>
      </c>
      <c r="F58" s="67">
        <v>12772.157220232062</v>
      </c>
      <c r="G58" s="930">
        <v>0.35419817878181503</v>
      </c>
      <c r="H58" s="68">
        <v>230.08198279764605</v>
      </c>
      <c r="I58" s="68">
        <v>0.22808062298946591</v>
      </c>
      <c r="J58" s="69">
        <v>4.8907882241215574</v>
      </c>
      <c r="K58" s="69">
        <v>12.17214018073617</v>
      </c>
      <c r="L58" s="931">
        <v>0.57203001824649746</v>
      </c>
    </row>
    <row r="59" spans="1:12" ht="15">
      <c r="A59" s="24" t="s">
        <v>24</v>
      </c>
      <c r="B59" s="25" t="s">
        <v>83</v>
      </c>
      <c r="C59" s="77">
        <v>12069.444117647059</v>
      </c>
      <c r="D59" s="77">
        <v>11926.821568627451</v>
      </c>
      <c r="E59" s="78">
        <v>12310.833000000001</v>
      </c>
      <c r="F59" s="78">
        <v>12165.358</v>
      </c>
      <c r="G59" s="937">
        <v>1.1958135551785682</v>
      </c>
      <c r="H59" s="79">
        <v>216.9</v>
      </c>
      <c r="I59" s="79">
        <v>-9.2123445416853356E-2</v>
      </c>
      <c r="J59" s="80">
        <v>12.529738302934179</v>
      </c>
      <c r="K59" s="80">
        <v>7.8190434207626183</v>
      </c>
      <c r="L59" s="938">
        <v>0.87329844692620995</v>
      </c>
    </row>
    <row r="60" spans="1:12" ht="15">
      <c r="A60" s="24" t="s">
        <v>24</v>
      </c>
      <c r="B60" s="25" t="s">
        <v>38</v>
      </c>
      <c r="C60" s="55">
        <v>13238.853921568627</v>
      </c>
      <c r="D60" s="55">
        <v>13261.469607843137</v>
      </c>
      <c r="E60" s="56">
        <v>13503.630999999999</v>
      </c>
      <c r="F60" s="56">
        <v>13526.699000000001</v>
      </c>
      <c r="G60" s="923">
        <v>-0.1705368028075521</v>
      </c>
      <c r="H60" s="57">
        <v>243.2</v>
      </c>
      <c r="I60" s="57">
        <v>1.6297534475553603</v>
      </c>
      <c r="J60" s="65">
        <v>-9.251101321585903</v>
      </c>
      <c r="K60" s="65">
        <v>3.4053339210932334</v>
      </c>
      <c r="L60" s="929">
        <v>-0.34569885224744423</v>
      </c>
    </row>
    <row r="61" spans="1:12" ht="15.75" thickBot="1">
      <c r="A61" s="24" t="s">
        <v>24</v>
      </c>
      <c r="B61" s="25" t="s">
        <v>39</v>
      </c>
      <c r="C61" s="55">
        <v>13596.550980392156</v>
      </c>
      <c r="D61" s="55">
        <v>13428.274509803921</v>
      </c>
      <c r="E61" s="56">
        <v>13868.482</v>
      </c>
      <c r="F61" s="56">
        <v>13696.84</v>
      </c>
      <c r="G61" s="923">
        <v>1.2531503616892643</v>
      </c>
      <c r="H61" s="57">
        <v>291.7</v>
      </c>
      <c r="I61" s="57">
        <v>2.3868023868023909</v>
      </c>
      <c r="J61" s="65">
        <v>4.8780487804878048</v>
      </c>
      <c r="K61" s="65">
        <v>0.94776283888031743</v>
      </c>
      <c r="L61" s="929">
        <v>4.4430423567731303E-2</v>
      </c>
    </row>
    <row r="62" spans="1:12" ht="15.75" thickBot="1">
      <c r="A62" s="29"/>
      <c r="B62" s="30"/>
      <c r="C62" s="72"/>
      <c r="D62" s="72"/>
      <c r="E62" s="72"/>
      <c r="F62" s="72"/>
      <c r="G62" s="933"/>
      <c r="H62" s="73"/>
      <c r="I62" s="73"/>
      <c r="J62" s="73"/>
      <c r="K62" s="73"/>
      <c r="L62" s="934"/>
    </row>
    <row r="63" spans="1:12" ht="14.25">
      <c r="A63" s="22" t="s">
        <v>98</v>
      </c>
      <c r="B63" s="26" t="s">
        <v>25</v>
      </c>
      <c r="C63" s="66">
        <v>18633.319840807613</v>
      </c>
      <c r="D63" s="66">
        <v>17949.620057105662</v>
      </c>
      <c r="E63" s="67">
        <v>19005.986237623765</v>
      </c>
      <c r="F63" s="67">
        <v>18308.612458247775</v>
      </c>
      <c r="G63" s="930">
        <v>3.8089930679691291</v>
      </c>
      <c r="H63" s="68">
        <v>331.66493827160491</v>
      </c>
      <c r="I63" s="68">
        <v>2.1512426136975598</v>
      </c>
      <c r="J63" s="69">
        <v>12.5</v>
      </c>
      <c r="K63" s="69">
        <v>2.2316508706193519</v>
      </c>
      <c r="L63" s="931">
        <v>0.24872605651855317</v>
      </c>
    </row>
    <row r="64" spans="1:12" ht="15">
      <c r="A64" s="24" t="s">
        <v>98</v>
      </c>
      <c r="B64" s="25" t="s">
        <v>26</v>
      </c>
      <c r="C64" s="55">
        <v>18951.226470588233</v>
      </c>
      <c r="D64" s="55">
        <v>17367.168627450978</v>
      </c>
      <c r="E64" s="56">
        <v>19330.251</v>
      </c>
      <c r="F64" s="56">
        <v>17714.511999999999</v>
      </c>
      <c r="G64" s="923">
        <v>9.1209907447633984</v>
      </c>
      <c r="H64" s="57">
        <v>308.3</v>
      </c>
      <c r="I64" s="57">
        <v>2.7666666666666706</v>
      </c>
      <c r="J64" s="65">
        <v>-15.873015873015872</v>
      </c>
      <c r="K64" s="65">
        <v>0.29204320035265596</v>
      </c>
      <c r="L64" s="929">
        <v>-5.4968642114983812E-2</v>
      </c>
    </row>
    <row r="65" spans="1:12" ht="15">
      <c r="A65" s="24" t="s">
        <v>98</v>
      </c>
      <c r="B65" s="25" t="s">
        <v>27</v>
      </c>
      <c r="C65" s="55">
        <v>18398.800000000003</v>
      </c>
      <c r="D65" s="55">
        <v>17987.381372549022</v>
      </c>
      <c r="E65" s="56">
        <v>18766.776000000002</v>
      </c>
      <c r="F65" s="56">
        <v>18347.129000000001</v>
      </c>
      <c r="G65" s="923">
        <v>2.2872624921316072</v>
      </c>
      <c r="H65" s="57">
        <v>328</v>
      </c>
      <c r="I65" s="57">
        <v>1.9583462853590337</v>
      </c>
      <c r="J65" s="65">
        <v>13.197969543147209</v>
      </c>
      <c r="K65" s="65">
        <v>1.2287855411064581</v>
      </c>
      <c r="L65" s="929">
        <v>0.14368501783463206</v>
      </c>
    </row>
    <row r="66" spans="1:12" ht="15">
      <c r="A66" s="24" t="s">
        <v>98</v>
      </c>
      <c r="B66" s="25" t="s">
        <v>34</v>
      </c>
      <c r="C66" s="55">
        <v>18900.057843137256</v>
      </c>
      <c r="D66" s="55">
        <v>18198.548039215686</v>
      </c>
      <c r="E66" s="56">
        <v>19278.059000000001</v>
      </c>
      <c r="F66" s="56">
        <v>18562.519</v>
      </c>
      <c r="G66" s="923">
        <v>3.8547569971510915</v>
      </c>
      <c r="H66" s="57">
        <v>347.6</v>
      </c>
      <c r="I66" s="57">
        <v>0.43340075122796873</v>
      </c>
      <c r="J66" s="65">
        <v>28.999999999999996</v>
      </c>
      <c r="K66" s="65">
        <v>0.71082212916023813</v>
      </c>
      <c r="L66" s="929">
        <v>0.16000968079890521</v>
      </c>
    </row>
    <row r="67" spans="1:12" ht="14.25">
      <c r="A67" s="22" t="s">
        <v>98</v>
      </c>
      <c r="B67" s="26" t="s">
        <v>28</v>
      </c>
      <c r="C67" s="66">
        <v>18245.76161528251</v>
      </c>
      <c r="D67" s="66">
        <v>17913.204197766914</v>
      </c>
      <c r="E67" s="67">
        <v>18610.676847588162</v>
      </c>
      <c r="F67" s="67">
        <v>18271.468281722253</v>
      </c>
      <c r="G67" s="930">
        <v>1.8564931982244361</v>
      </c>
      <c r="H67" s="68">
        <v>305.69628279883381</v>
      </c>
      <c r="I67" s="68">
        <v>0.96110376542952236</v>
      </c>
      <c r="J67" s="69">
        <v>-9.7961867192636429</v>
      </c>
      <c r="K67" s="69">
        <v>7.5600617147895077</v>
      </c>
      <c r="L67" s="931">
        <v>-0.81779562478636603</v>
      </c>
    </row>
    <row r="68" spans="1:12" ht="15">
      <c r="A68" s="24" t="s">
        <v>98</v>
      </c>
      <c r="B68" s="25" t="s">
        <v>29</v>
      </c>
      <c r="C68" s="55">
        <v>17567.793137254903</v>
      </c>
      <c r="D68" s="55">
        <v>17229.26568627451</v>
      </c>
      <c r="E68" s="56">
        <v>17919.149000000001</v>
      </c>
      <c r="F68" s="56">
        <v>17573.850999999999</v>
      </c>
      <c r="G68" s="923">
        <v>1.9648396927913099</v>
      </c>
      <c r="H68" s="57">
        <v>274.5</v>
      </c>
      <c r="I68" s="57">
        <v>-0.32679738562090682</v>
      </c>
      <c r="J68" s="65">
        <v>-15.458937198067632</v>
      </c>
      <c r="K68" s="65">
        <v>0.9642935860700903</v>
      </c>
      <c r="L68" s="929">
        <v>-0.17588818203786882</v>
      </c>
    </row>
    <row r="69" spans="1:12" ht="15">
      <c r="A69" s="24" t="s">
        <v>98</v>
      </c>
      <c r="B69" s="25" t="s">
        <v>30</v>
      </c>
      <c r="C69" s="55">
        <v>18344.148039215685</v>
      </c>
      <c r="D69" s="55">
        <v>18109.409803921571</v>
      </c>
      <c r="E69" s="56">
        <v>18711.030999999999</v>
      </c>
      <c r="F69" s="56">
        <v>18471.598000000002</v>
      </c>
      <c r="G69" s="923">
        <v>1.2962224491892755</v>
      </c>
      <c r="H69" s="57">
        <v>303.5</v>
      </c>
      <c r="I69" s="57">
        <v>0.7636122177954886</v>
      </c>
      <c r="J69" s="65">
        <v>-8.7837837837837842</v>
      </c>
      <c r="K69" s="65">
        <v>4.4633017412387037</v>
      </c>
      <c r="L69" s="929">
        <v>-0.42791280020993305</v>
      </c>
    </row>
    <row r="70" spans="1:12" ht="15">
      <c r="A70" s="24" t="s">
        <v>98</v>
      </c>
      <c r="B70" s="25" t="s">
        <v>35</v>
      </c>
      <c r="C70" s="55">
        <v>18312.4931372549</v>
      </c>
      <c r="D70" s="55">
        <v>17813.957843137254</v>
      </c>
      <c r="E70" s="56">
        <v>18678.742999999999</v>
      </c>
      <c r="F70" s="56">
        <v>18170.237000000001</v>
      </c>
      <c r="G70" s="923">
        <v>2.7985655883299572</v>
      </c>
      <c r="H70" s="57">
        <v>324.39999999999998</v>
      </c>
      <c r="I70" s="57">
        <v>1.5654351909830932</v>
      </c>
      <c r="J70" s="65">
        <v>-9.1549295774647899</v>
      </c>
      <c r="K70" s="65">
        <v>2.1324663874807142</v>
      </c>
      <c r="L70" s="929">
        <v>-0.21399464253856415</v>
      </c>
    </row>
    <row r="71" spans="1:12" ht="14.25">
      <c r="A71" s="22" t="s">
        <v>98</v>
      </c>
      <c r="B71" s="26" t="s">
        <v>31</v>
      </c>
      <c r="C71" s="66">
        <v>16930.187412098425</v>
      </c>
      <c r="D71" s="66">
        <v>16754.70191362848</v>
      </c>
      <c r="E71" s="67">
        <v>17268.791160340395</v>
      </c>
      <c r="F71" s="67">
        <v>17089.795951901051</v>
      </c>
      <c r="G71" s="930">
        <v>1.0473806061998836</v>
      </c>
      <c r="H71" s="68">
        <v>268.6918831168831</v>
      </c>
      <c r="I71" s="68">
        <v>1.3786805346881223</v>
      </c>
      <c r="J71" s="69">
        <v>-6.5047701647875114</v>
      </c>
      <c r="K71" s="69">
        <v>11.880096980383513</v>
      </c>
      <c r="L71" s="931">
        <v>-0.82163807882882445</v>
      </c>
    </row>
    <row r="72" spans="1:12" ht="15">
      <c r="A72" s="24" t="s">
        <v>98</v>
      </c>
      <c r="B72" s="25" t="s">
        <v>32</v>
      </c>
      <c r="C72" s="55">
        <v>16481.650980392154</v>
      </c>
      <c r="D72" s="55">
        <v>16400.971568627454</v>
      </c>
      <c r="E72" s="56">
        <v>16811.284</v>
      </c>
      <c r="F72" s="56">
        <v>16728.991000000002</v>
      </c>
      <c r="G72" s="923">
        <v>0.49191849048157088</v>
      </c>
      <c r="H72" s="57">
        <v>236.7</v>
      </c>
      <c r="I72" s="57">
        <v>0.12690355329948519</v>
      </c>
      <c r="J72" s="65">
        <v>-12.23021582733813</v>
      </c>
      <c r="K72" s="65">
        <v>3.3612519285871723</v>
      </c>
      <c r="L72" s="929">
        <v>-0.46689458752409152</v>
      </c>
    </row>
    <row r="73" spans="1:12" ht="15">
      <c r="A73" s="24" t="s">
        <v>98</v>
      </c>
      <c r="B73" s="25" t="s">
        <v>33</v>
      </c>
      <c r="C73" s="55">
        <v>17002.178431372551</v>
      </c>
      <c r="D73" s="55">
        <v>16877.804901960786</v>
      </c>
      <c r="E73" s="56">
        <v>17342.222000000002</v>
      </c>
      <c r="F73" s="56">
        <v>17215.361000000001</v>
      </c>
      <c r="G73" s="923">
        <v>0.73690583659558906</v>
      </c>
      <c r="H73" s="57">
        <v>275</v>
      </c>
      <c r="I73" s="57">
        <v>1.2891344383057091</v>
      </c>
      <c r="J73" s="57">
        <v>-10.697305863708399</v>
      </c>
      <c r="K73" s="57">
        <v>6.2100506942913825</v>
      </c>
      <c r="L73" s="924">
        <v>-0.74120240402863935</v>
      </c>
    </row>
    <row r="74" spans="1:12" ht="15.75" thickBot="1">
      <c r="A74" s="34" t="s">
        <v>98</v>
      </c>
      <c r="B74" s="35" t="s">
        <v>36</v>
      </c>
      <c r="C74" s="58">
        <v>17269.694117647057</v>
      </c>
      <c r="D74" s="58">
        <v>16907.618627450982</v>
      </c>
      <c r="E74" s="59">
        <v>17615.088</v>
      </c>
      <c r="F74" s="59">
        <v>17245.771000000001</v>
      </c>
      <c r="G74" s="925">
        <v>2.141493123154651</v>
      </c>
      <c r="H74" s="60">
        <v>298.3</v>
      </c>
      <c r="I74" s="60">
        <v>-0.13391362571140852</v>
      </c>
      <c r="J74" s="60">
        <v>20.057306590257877</v>
      </c>
      <c r="K74" s="60">
        <v>2.3087943575049592</v>
      </c>
      <c r="L74" s="926">
        <v>0.38645891272390731</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257"/>
      <c r="H77" s="1257"/>
      <c r="I77" s="1257"/>
      <c r="J77" s="1257"/>
      <c r="K77" s="1257"/>
      <c r="L77" s="1258"/>
    </row>
    <row r="78" spans="1:12" ht="12.75" customHeight="1">
      <c r="A78" s="5"/>
      <c r="B78" s="6"/>
      <c r="C78" s="2" t="s">
        <v>9</v>
      </c>
      <c r="D78" s="2" t="s">
        <v>9</v>
      </c>
      <c r="E78" s="2"/>
      <c r="F78" s="2"/>
      <c r="G78" s="880"/>
      <c r="H78" s="1454" t="s">
        <v>10</v>
      </c>
      <c r="I78" s="1455"/>
      <c r="J78" s="910" t="s">
        <v>11</v>
      </c>
      <c r="K78" s="881" t="s">
        <v>12</v>
      </c>
      <c r="L78" s="882"/>
    </row>
    <row r="79" spans="1:12" ht="15.75" customHeight="1">
      <c r="A79" s="7" t="s">
        <v>13</v>
      </c>
      <c r="B79" s="8" t="s">
        <v>14</v>
      </c>
      <c r="C79" s="883" t="s">
        <v>40</v>
      </c>
      <c r="D79" s="883" t="s">
        <v>40</v>
      </c>
      <c r="E79" s="884" t="s">
        <v>41</v>
      </c>
      <c r="F79" s="885"/>
      <c r="G79" s="911"/>
      <c r="H79" s="1452" t="s">
        <v>15</v>
      </c>
      <c r="I79" s="1453"/>
      <c r="J79" s="912" t="s">
        <v>16</v>
      </c>
      <c r="K79" s="886" t="s">
        <v>17</v>
      </c>
      <c r="L79" s="887"/>
    </row>
    <row r="80" spans="1:12" ht="26.25" thickBot="1">
      <c r="A80" s="9" t="s">
        <v>18</v>
      </c>
      <c r="B80" s="10" t="s">
        <v>19</v>
      </c>
      <c r="C80" s="813" t="s">
        <v>502</v>
      </c>
      <c r="D80" s="1279" t="s">
        <v>498</v>
      </c>
      <c r="E80" s="877" t="s">
        <v>502</v>
      </c>
      <c r="F80" s="1081" t="s">
        <v>498</v>
      </c>
      <c r="G80" s="909" t="s">
        <v>20</v>
      </c>
      <c r="H80" s="42" t="s">
        <v>502</v>
      </c>
      <c r="I80" s="824" t="s">
        <v>20</v>
      </c>
      <c r="J80" s="913" t="s">
        <v>20</v>
      </c>
      <c r="K80" s="878" t="s">
        <v>502</v>
      </c>
      <c r="L80" s="914" t="s">
        <v>21</v>
      </c>
    </row>
    <row r="81" spans="1:12" ht="15" thickBot="1">
      <c r="A81" s="11" t="s">
        <v>22</v>
      </c>
      <c r="B81" s="12" t="s">
        <v>23</v>
      </c>
      <c r="C81" s="43">
        <v>17348.813198223841</v>
      </c>
      <c r="D81" s="43">
        <v>17039.875830591918</v>
      </c>
      <c r="E81" s="44">
        <v>17695.789462188317</v>
      </c>
      <c r="F81" s="1082">
        <v>17380.673347203756</v>
      </c>
      <c r="G81" s="915">
        <v>1.8130259322505349</v>
      </c>
      <c r="H81" s="45">
        <v>315.4973384516955</v>
      </c>
      <c r="I81" s="45">
        <v>0.62119960940550856</v>
      </c>
      <c r="J81" s="46">
        <v>-5.2842079747909345</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19619.230696922965</v>
      </c>
      <c r="D83" s="48">
        <v>15329.704805978334</v>
      </c>
      <c r="E83" s="49">
        <v>20011.615310861423</v>
      </c>
      <c r="F83" s="49">
        <v>15636.2989020979</v>
      </c>
      <c r="G83" s="919">
        <v>27.981790551320895</v>
      </c>
      <c r="H83" s="50">
        <v>266.98</v>
      </c>
      <c r="I83" s="50">
        <v>12.027414504510801</v>
      </c>
      <c r="J83" s="50">
        <v>66.666666666666657</v>
      </c>
      <c r="K83" s="50">
        <v>0.12795905310300704</v>
      </c>
      <c r="L83" s="920">
        <v>5.5240594734324452E-2</v>
      </c>
    </row>
    <row r="84" spans="1:12" ht="15">
      <c r="A84" s="24" t="s">
        <v>90</v>
      </c>
      <c r="B84" s="51" t="s">
        <v>23</v>
      </c>
      <c r="C84" s="52">
        <v>18889.12049509503</v>
      </c>
      <c r="D84" s="52">
        <v>18354.751673463514</v>
      </c>
      <c r="E84" s="53">
        <v>19266.902904996932</v>
      </c>
      <c r="F84" s="53">
        <v>18721.846706932785</v>
      </c>
      <c r="G84" s="921">
        <v>2.9113377894623511</v>
      </c>
      <c r="H84" s="54">
        <v>346.23696892834494</v>
      </c>
      <c r="I84" s="54">
        <v>-6.3472090346181231E-2</v>
      </c>
      <c r="J84" s="54">
        <v>2.9709435194253997</v>
      </c>
      <c r="K84" s="54">
        <v>40.358285348688419</v>
      </c>
      <c r="L84" s="922">
        <v>3.2355123514759612</v>
      </c>
    </row>
    <row r="85" spans="1:12" ht="15">
      <c r="A85" s="17" t="s">
        <v>91</v>
      </c>
      <c r="B85" s="18" t="s">
        <v>23</v>
      </c>
      <c r="C85" s="55">
        <v>18592.882142302296</v>
      </c>
      <c r="D85" s="55">
        <v>18438.607746187183</v>
      </c>
      <c r="E85" s="56">
        <v>18964.739785148344</v>
      </c>
      <c r="F85" s="56">
        <v>18807.379901110926</v>
      </c>
      <c r="G85" s="923">
        <v>0.83669221797408855</v>
      </c>
      <c r="H85" s="57">
        <v>403.99602803738321</v>
      </c>
      <c r="I85" s="57">
        <v>1.3275565109521983</v>
      </c>
      <c r="J85" s="57">
        <v>-28.187919463087248</v>
      </c>
      <c r="K85" s="57">
        <v>5.4766474728087013</v>
      </c>
      <c r="L85" s="924">
        <v>-1.7467193918137687</v>
      </c>
    </row>
    <row r="86" spans="1:12" ht="15">
      <c r="A86" s="17" t="s">
        <v>92</v>
      </c>
      <c r="B86" s="18" t="s">
        <v>23</v>
      </c>
      <c r="C86" s="55" t="s">
        <v>81</v>
      </c>
      <c r="D86" s="55" t="s">
        <v>81</v>
      </c>
      <c r="E86" s="56" t="s">
        <v>81</v>
      </c>
      <c r="F86" s="56" t="s">
        <v>81</v>
      </c>
      <c r="G86" s="923" t="s">
        <v>81</v>
      </c>
      <c r="H86" s="57" t="s">
        <v>81</v>
      </c>
      <c r="I86" s="57" t="s">
        <v>81</v>
      </c>
      <c r="J86" s="57" t="s">
        <v>81</v>
      </c>
      <c r="K86" s="57" t="s">
        <v>81</v>
      </c>
      <c r="L86" s="924" t="s">
        <v>81</v>
      </c>
    </row>
    <row r="87" spans="1:12" ht="15">
      <c r="A87" s="17" t="s">
        <v>79</v>
      </c>
      <c r="B87" s="18" t="s">
        <v>23</v>
      </c>
      <c r="C87" s="55">
        <v>14429.591078213472</v>
      </c>
      <c r="D87" s="55">
        <v>14313.486741868588</v>
      </c>
      <c r="E87" s="56">
        <v>14718.182899777743</v>
      </c>
      <c r="F87" s="56">
        <v>14599.756476705959</v>
      </c>
      <c r="G87" s="923">
        <v>0.81115341383079897</v>
      </c>
      <c r="H87" s="57">
        <v>279.2715325670498</v>
      </c>
      <c r="I87" s="57">
        <v>1.0622633782755593</v>
      </c>
      <c r="J87" s="57">
        <v>-3.6189069423929099</v>
      </c>
      <c r="K87" s="57">
        <v>33.397312859884835</v>
      </c>
      <c r="L87" s="924">
        <v>0.57704864948609469</v>
      </c>
    </row>
    <row r="88" spans="1:12" ht="15.75" thickBot="1">
      <c r="A88" s="19" t="s">
        <v>93</v>
      </c>
      <c r="B88" s="20" t="s">
        <v>23</v>
      </c>
      <c r="C88" s="58">
        <v>17827.304923612133</v>
      </c>
      <c r="D88" s="58">
        <v>17624.377234391868</v>
      </c>
      <c r="E88" s="59">
        <v>18183.851022084375</v>
      </c>
      <c r="F88" s="59">
        <v>17976.864779079704</v>
      </c>
      <c r="G88" s="925">
        <v>1.1514034596597043</v>
      </c>
      <c r="H88" s="60">
        <v>290.82548047117172</v>
      </c>
      <c r="I88" s="60">
        <v>1.4196652569259509</v>
      </c>
      <c r="J88" s="60">
        <v>-14.110756123535676</v>
      </c>
      <c r="K88" s="60">
        <v>20.639795265515033</v>
      </c>
      <c r="L88" s="926">
        <v>-2.1210822038826151</v>
      </c>
    </row>
    <row r="89" spans="1:12" ht="15" thickBot="1">
      <c r="A89" s="13"/>
      <c r="B89" s="21"/>
      <c r="C89" s="47"/>
      <c r="D89" s="47"/>
      <c r="E89" s="47"/>
      <c r="F89" s="47"/>
      <c r="G89" s="917"/>
      <c r="H89" s="46"/>
      <c r="I89" s="46"/>
      <c r="J89" s="46"/>
      <c r="K89" s="46"/>
      <c r="L89" s="918"/>
    </row>
    <row r="90" spans="1:12" ht="14.25">
      <c r="A90" s="22" t="s">
        <v>94</v>
      </c>
      <c r="B90" s="23" t="s">
        <v>25</v>
      </c>
      <c r="C90" s="61" t="s">
        <v>81</v>
      </c>
      <c r="D90" s="61" t="s">
        <v>209</v>
      </c>
      <c r="E90" s="62" t="s">
        <v>81</v>
      </c>
      <c r="F90" s="62" t="s">
        <v>209</v>
      </c>
      <c r="G90" s="927" t="s">
        <v>81</v>
      </c>
      <c r="H90" s="63" t="s">
        <v>81</v>
      </c>
      <c r="I90" s="63" t="s">
        <v>81</v>
      </c>
      <c r="J90" s="64" t="s">
        <v>81</v>
      </c>
      <c r="K90" s="64" t="s">
        <v>81</v>
      </c>
      <c r="L90" s="928" t="s">
        <v>81</v>
      </c>
    </row>
    <row r="91" spans="1:12" ht="15">
      <c r="A91" s="24" t="s">
        <v>94</v>
      </c>
      <c r="B91" s="25" t="s">
        <v>26</v>
      </c>
      <c r="C91" s="55" t="s">
        <v>81</v>
      </c>
      <c r="D91" s="55" t="s">
        <v>209</v>
      </c>
      <c r="E91" s="56" t="s">
        <v>81</v>
      </c>
      <c r="F91" s="56" t="s">
        <v>209</v>
      </c>
      <c r="G91" s="923" t="s">
        <v>81</v>
      </c>
      <c r="H91" s="57" t="s">
        <v>81</v>
      </c>
      <c r="I91" s="57" t="s">
        <v>81</v>
      </c>
      <c r="J91" s="65" t="s">
        <v>81</v>
      </c>
      <c r="K91" s="65" t="s">
        <v>81</v>
      </c>
      <c r="L91" s="929" t="s">
        <v>81</v>
      </c>
    </row>
    <row r="92" spans="1:12" ht="15">
      <c r="A92" s="24" t="s">
        <v>94</v>
      </c>
      <c r="B92" s="25" t="s">
        <v>27</v>
      </c>
      <c r="C92" s="55" t="s">
        <v>81</v>
      </c>
      <c r="D92" s="55" t="s">
        <v>81</v>
      </c>
      <c r="E92" s="56" t="s">
        <v>81</v>
      </c>
      <c r="F92" s="56" t="s">
        <v>81</v>
      </c>
      <c r="G92" s="923" t="s">
        <v>81</v>
      </c>
      <c r="H92" s="57" t="s">
        <v>81</v>
      </c>
      <c r="I92" s="57" t="s">
        <v>81</v>
      </c>
      <c r="J92" s="65" t="s">
        <v>81</v>
      </c>
      <c r="K92" s="65" t="s">
        <v>81</v>
      </c>
      <c r="L92" s="929" t="s">
        <v>81</v>
      </c>
    </row>
    <row r="93" spans="1:12" ht="14.25">
      <c r="A93" s="22" t="s">
        <v>94</v>
      </c>
      <c r="B93" s="26" t="s">
        <v>28</v>
      </c>
      <c r="C93" s="66" t="s">
        <v>209</v>
      </c>
      <c r="D93" s="66" t="s">
        <v>81</v>
      </c>
      <c r="E93" s="67" t="s">
        <v>209</v>
      </c>
      <c r="F93" s="67" t="s">
        <v>81</v>
      </c>
      <c r="G93" s="930" t="s">
        <v>81</v>
      </c>
      <c r="H93" s="68" t="s">
        <v>209</v>
      </c>
      <c r="I93" s="68" t="s">
        <v>81</v>
      </c>
      <c r="J93" s="69" t="s">
        <v>81</v>
      </c>
      <c r="K93" s="69">
        <v>5.118362124120282E-2</v>
      </c>
      <c r="L93" s="931" t="s">
        <v>81</v>
      </c>
    </row>
    <row r="94" spans="1:12" ht="15">
      <c r="A94" s="24" t="s">
        <v>94</v>
      </c>
      <c r="B94" s="25" t="s">
        <v>29</v>
      </c>
      <c r="C94" s="55" t="s">
        <v>209</v>
      </c>
      <c r="D94" s="55" t="s">
        <v>81</v>
      </c>
      <c r="E94" s="56" t="s">
        <v>209</v>
      </c>
      <c r="F94" s="56" t="s">
        <v>81</v>
      </c>
      <c r="G94" s="923" t="s">
        <v>81</v>
      </c>
      <c r="H94" s="57" t="s">
        <v>209</v>
      </c>
      <c r="I94" s="57" t="s">
        <v>81</v>
      </c>
      <c r="J94" s="65" t="s">
        <v>81</v>
      </c>
      <c r="K94" s="65">
        <v>5.118362124120282E-2</v>
      </c>
      <c r="L94" s="929" t="s">
        <v>81</v>
      </c>
    </row>
    <row r="95" spans="1:12" ht="15">
      <c r="A95" s="24" t="s">
        <v>94</v>
      </c>
      <c r="B95" s="25" t="s">
        <v>30</v>
      </c>
      <c r="C95" s="55" t="s">
        <v>81</v>
      </c>
      <c r="D95" s="55" t="s">
        <v>81</v>
      </c>
      <c r="E95" s="56" t="s">
        <v>81</v>
      </c>
      <c r="F95" s="56" t="s">
        <v>81</v>
      </c>
      <c r="G95" s="923" t="s">
        <v>81</v>
      </c>
      <c r="H95" s="57" t="s">
        <v>81</v>
      </c>
      <c r="I95" s="57" t="s">
        <v>81</v>
      </c>
      <c r="J95" s="65" t="s">
        <v>81</v>
      </c>
      <c r="K95" s="65" t="s">
        <v>81</v>
      </c>
      <c r="L95" s="929" t="s">
        <v>81</v>
      </c>
    </row>
    <row r="96" spans="1:12" ht="14.25">
      <c r="A96" s="22" t="s">
        <v>94</v>
      </c>
      <c r="B96" s="26" t="s">
        <v>31</v>
      </c>
      <c r="C96" s="66">
        <v>17986.366666666669</v>
      </c>
      <c r="D96" s="66">
        <v>14644.04199193696</v>
      </c>
      <c r="E96" s="67">
        <v>18346.094000000001</v>
      </c>
      <c r="F96" s="67">
        <v>14936.922831775699</v>
      </c>
      <c r="G96" s="930">
        <v>22.823785103661947</v>
      </c>
      <c r="H96" s="68">
        <v>253.30000000000004</v>
      </c>
      <c r="I96" s="68">
        <v>18.375549116739894</v>
      </c>
      <c r="J96" s="69">
        <v>20</v>
      </c>
      <c r="K96" s="69">
        <v>7.677543186180423E-2</v>
      </c>
      <c r="L96" s="931">
        <v>1.6176716554568739E-2</v>
      </c>
    </row>
    <row r="97" spans="1:12" ht="15">
      <c r="A97" s="24" t="s">
        <v>94</v>
      </c>
      <c r="B97" s="25" t="s">
        <v>32</v>
      </c>
      <c r="C97" s="55">
        <v>17986.366666666669</v>
      </c>
      <c r="D97" s="55">
        <v>11366.251960784313</v>
      </c>
      <c r="E97" s="56">
        <v>18346.094000000001</v>
      </c>
      <c r="F97" s="56">
        <v>11593.576999999999</v>
      </c>
      <c r="G97" s="923">
        <v>58.243603333121449</v>
      </c>
      <c r="H97" s="57">
        <v>253.3</v>
      </c>
      <c r="I97" s="57">
        <v>38.188761593016913</v>
      </c>
      <c r="J97" s="65">
        <v>100</v>
      </c>
      <c r="K97" s="65">
        <v>7.677543186180423E-2</v>
      </c>
      <c r="L97" s="929">
        <v>4.0416202677462938E-2</v>
      </c>
    </row>
    <row r="98" spans="1:12" ht="15.75" thickBot="1">
      <c r="A98" s="27" t="s">
        <v>94</v>
      </c>
      <c r="B98" s="28" t="s">
        <v>33</v>
      </c>
      <c r="C98" s="1421" t="s">
        <v>81</v>
      </c>
      <c r="D98" s="70">
        <v>18110.935294117644</v>
      </c>
      <c r="E98" s="71" t="s">
        <v>81</v>
      </c>
      <c r="F98" s="71">
        <v>18473.153999999999</v>
      </c>
      <c r="G98" s="932" t="s">
        <v>81</v>
      </c>
      <c r="H98" s="65" t="s">
        <v>81</v>
      </c>
      <c r="I98" s="65" t="s">
        <v>81</v>
      </c>
      <c r="J98" s="65" t="s">
        <v>81</v>
      </c>
      <c r="K98" s="65" t="s">
        <v>81</v>
      </c>
      <c r="L98" s="929" t="s">
        <v>81</v>
      </c>
    </row>
    <row r="99" spans="1:12" ht="15" thickBot="1">
      <c r="A99" s="13"/>
      <c r="B99" s="21"/>
      <c r="C99" s="47"/>
      <c r="D99" s="47"/>
      <c r="E99" s="47"/>
      <c r="F99" s="47"/>
      <c r="G99" s="917"/>
      <c r="H99" s="46"/>
      <c r="I99" s="46"/>
      <c r="J99" s="46"/>
      <c r="K99" s="46"/>
      <c r="L99" s="918"/>
    </row>
    <row r="100" spans="1:12" ht="14.25">
      <c r="A100" s="22" t="s">
        <v>95</v>
      </c>
      <c r="B100" s="23" t="s">
        <v>25</v>
      </c>
      <c r="C100" s="61">
        <v>19085.441372884772</v>
      </c>
      <c r="D100" s="61">
        <v>18506.022216608166</v>
      </c>
      <c r="E100" s="62">
        <v>19467.150200342468</v>
      </c>
      <c r="F100" s="62">
        <v>18876.142660940328</v>
      </c>
      <c r="G100" s="927">
        <v>3.1309762276012543</v>
      </c>
      <c r="H100" s="63">
        <v>393.06682692307692</v>
      </c>
      <c r="I100" s="63">
        <v>-0.49255987517434807</v>
      </c>
      <c r="J100" s="64">
        <v>-7.1428571428571423</v>
      </c>
      <c r="K100" s="64">
        <v>2.6615483045425465</v>
      </c>
      <c r="L100" s="928">
        <v>-5.3274141221603344E-2</v>
      </c>
    </row>
    <row r="101" spans="1:12" ht="15">
      <c r="A101" s="24" t="s">
        <v>95</v>
      </c>
      <c r="B101" s="25" t="s">
        <v>26</v>
      </c>
      <c r="C101" s="55">
        <v>19050.245098039217</v>
      </c>
      <c r="D101" s="55">
        <v>18773.729411764707</v>
      </c>
      <c r="E101" s="56">
        <v>19431.25</v>
      </c>
      <c r="F101" s="56">
        <v>19149.204000000002</v>
      </c>
      <c r="G101" s="923">
        <v>1.4728862881193308</v>
      </c>
      <c r="H101" s="57">
        <v>383.8</v>
      </c>
      <c r="I101" s="57">
        <v>-2.4650571791613696</v>
      </c>
      <c r="J101" s="65">
        <v>-9.5238095238095237</v>
      </c>
      <c r="K101" s="65">
        <v>1.7018554062699938</v>
      </c>
      <c r="L101" s="929">
        <v>-7.9746823762729457E-2</v>
      </c>
    </row>
    <row r="102" spans="1:12" ht="15">
      <c r="A102" s="24" t="s">
        <v>95</v>
      </c>
      <c r="B102" s="25" t="s">
        <v>27</v>
      </c>
      <c r="C102" s="55">
        <v>19143.949019607844</v>
      </c>
      <c r="D102" s="55">
        <v>18000.663725490194</v>
      </c>
      <c r="E102" s="56">
        <v>19526.828000000001</v>
      </c>
      <c r="F102" s="56">
        <v>18360.677</v>
      </c>
      <c r="G102" s="923">
        <v>6.3513507699089837</v>
      </c>
      <c r="H102" s="57">
        <v>409.5</v>
      </c>
      <c r="I102" s="57">
        <v>2.9153053531038009</v>
      </c>
      <c r="J102" s="65">
        <v>-2.5974025974025974</v>
      </c>
      <c r="K102" s="65">
        <v>0.95969289827255266</v>
      </c>
      <c r="L102" s="929">
        <v>2.6472682541126114E-2</v>
      </c>
    </row>
    <row r="103" spans="1:12" ht="14.25">
      <c r="A103" s="22" t="s">
        <v>95</v>
      </c>
      <c r="B103" s="26" t="s">
        <v>28</v>
      </c>
      <c r="C103" s="66">
        <v>19179.607506495609</v>
      </c>
      <c r="D103" s="66">
        <v>18622.014113424008</v>
      </c>
      <c r="E103" s="67">
        <v>19563.199656625522</v>
      </c>
      <c r="F103" s="67">
        <v>18994.454395692486</v>
      </c>
      <c r="G103" s="930">
        <v>2.9942700594864906</v>
      </c>
      <c r="H103" s="68">
        <v>367.44415584415583</v>
      </c>
      <c r="I103" s="68">
        <v>-0.52248445349297357</v>
      </c>
      <c r="J103" s="69">
        <v>5.4794520547945202</v>
      </c>
      <c r="K103" s="69">
        <v>12.808701215611004</v>
      </c>
      <c r="L103" s="931">
        <v>1.3070650502977088</v>
      </c>
    </row>
    <row r="104" spans="1:12" ht="15">
      <c r="A104" s="24" t="s">
        <v>95</v>
      </c>
      <c r="B104" s="25" t="s">
        <v>29</v>
      </c>
      <c r="C104" s="55">
        <v>19275.257843137253</v>
      </c>
      <c r="D104" s="55">
        <v>18702.091176470589</v>
      </c>
      <c r="E104" s="56">
        <v>19660.762999999999</v>
      </c>
      <c r="F104" s="56">
        <v>19076.133000000002</v>
      </c>
      <c r="G104" s="923">
        <v>3.0647196682891513</v>
      </c>
      <c r="H104" s="57">
        <v>354.1</v>
      </c>
      <c r="I104" s="57">
        <v>-1.666203832268814</v>
      </c>
      <c r="J104" s="65">
        <v>3.873239436619718</v>
      </c>
      <c r="K104" s="65">
        <v>7.5495841330774152</v>
      </c>
      <c r="L104" s="929">
        <v>0.66557007417546465</v>
      </c>
    </row>
    <row r="105" spans="1:12" ht="15">
      <c r="A105" s="24" t="s">
        <v>95</v>
      </c>
      <c r="B105" s="25" t="s">
        <v>30</v>
      </c>
      <c r="C105" s="55">
        <v>19053.819607843139</v>
      </c>
      <c r="D105" s="55">
        <v>18509.810784313726</v>
      </c>
      <c r="E105" s="56">
        <v>19434.896000000001</v>
      </c>
      <c r="F105" s="56">
        <v>18880.007000000001</v>
      </c>
      <c r="G105" s="923">
        <v>2.9390296306563828</v>
      </c>
      <c r="H105" s="57">
        <v>386.6</v>
      </c>
      <c r="I105" s="57">
        <v>0.88726513569938259</v>
      </c>
      <c r="J105" s="65">
        <v>7.8740157480314963</v>
      </c>
      <c r="K105" s="65">
        <v>5.2591170825335887</v>
      </c>
      <c r="L105" s="929">
        <v>0.64149497612224504</v>
      </c>
    </row>
    <row r="106" spans="1:12" ht="14.25">
      <c r="A106" s="22" t="s">
        <v>95</v>
      </c>
      <c r="B106" s="26" t="s">
        <v>31</v>
      </c>
      <c r="C106" s="66">
        <v>18697.836385612467</v>
      </c>
      <c r="D106" s="66">
        <v>18182.652428919362</v>
      </c>
      <c r="E106" s="67">
        <v>19071.793113324718</v>
      </c>
      <c r="F106" s="67">
        <v>18546.30547749775</v>
      </c>
      <c r="G106" s="930">
        <v>2.8333817560836745</v>
      </c>
      <c r="H106" s="68">
        <v>330.31460154241648</v>
      </c>
      <c r="I106" s="68">
        <v>0.34009477586776338</v>
      </c>
      <c r="J106" s="69">
        <v>2.9100529100529098</v>
      </c>
      <c r="K106" s="69">
        <v>24.888035828534868</v>
      </c>
      <c r="L106" s="931">
        <v>1.9817214423998557</v>
      </c>
    </row>
    <row r="107" spans="1:12" ht="15">
      <c r="A107" s="24" t="s">
        <v>95</v>
      </c>
      <c r="B107" s="25" t="s">
        <v>32</v>
      </c>
      <c r="C107" s="55">
        <v>18691.75294117647</v>
      </c>
      <c r="D107" s="55">
        <v>18204.821568627453</v>
      </c>
      <c r="E107" s="56">
        <v>19065.588</v>
      </c>
      <c r="F107" s="56">
        <v>18568.918000000001</v>
      </c>
      <c r="G107" s="923">
        <v>2.674738506573179</v>
      </c>
      <c r="H107" s="57">
        <v>317.8</v>
      </c>
      <c r="I107" s="57">
        <v>0</v>
      </c>
      <c r="J107" s="65">
        <v>0.87209302325581395</v>
      </c>
      <c r="K107" s="65">
        <v>17.760716570697376</v>
      </c>
      <c r="L107" s="929">
        <v>1.0839501181461699</v>
      </c>
    </row>
    <row r="108" spans="1:12" ht="15.75" thickBot="1">
      <c r="A108" s="27" t="s">
        <v>95</v>
      </c>
      <c r="B108" s="28" t="s">
        <v>33</v>
      </c>
      <c r="C108" s="70">
        <v>18711.162745098038</v>
      </c>
      <c r="D108" s="70">
        <v>18130.213725490194</v>
      </c>
      <c r="E108" s="71">
        <v>19085.385999999999</v>
      </c>
      <c r="F108" s="71">
        <v>18492.817999999999</v>
      </c>
      <c r="G108" s="932">
        <v>3.2043142370189299</v>
      </c>
      <c r="H108" s="65">
        <v>361.5</v>
      </c>
      <c r="I108" s="65">
        <v>0.50041701417848528</v>
      </c>
      <c r="J108" s="65">
        <v>8.3657587548638119</v>
      </c>
      <c r="K108" s="65">
        <v>7.1273192578374918</v>
      </c>
      <c r="L108" s="929">
        <v>0.897771324253684</v>
      </c>
    </row>
    <row r="109" spans="1:12" ht="15.75" thickBot="1">
      <c r="A109" s="29"/>
      <c r="B109" s="30"/>
      <c r="C109" s="72"/>
      <c r="D109" s="72"/>
      <c r="E109" s="72"/>
      <c r="F109" s="72"/>
      <c r="G109" s="933"/>
      <c r="H109" s="73"/>
      <c r="I109" s="73"/>
      <c r="J109" s="73"/>
      <c r="K109" s="73"/>
      <c r="L109" s="934"/>
    </row>
    <row r="110" spans="1:12" ht="15">
      <c r="A110" s="24" t="s">
        <v>96</v>
      </c>
      <c r="B110" s="31" t="s">
        <v>30</v>
      </c>
      <c r="C110" s="74">
        <v>18561.187254901961</v>
      </c>
      <c r="D110" s="74">
        <v>18599.661764705881</v>
      </c>
      <c r="E110" s="75">
        <v>18932.411</v>
      </c>
      <c r="F110" s="75">
        <v>18971.654999999999</v>
      </c>
      <c r="G110" s="935">
        <v>-0.20685596485914792</v>
      </c>
      <c r="H110" s="76">
        <v>415.6</v>
      </c>
      <c r="I110" s="76">
        <v>-0.9296781883194225</v>
      </c>
      <c r="J110" s="76">
        <v>-24.521072796934863</v>
      </c>
      <c r="K110" s="76">
        <v>2.5207933461292389</v>
      </c>
      <c r="L110" s="936">
        <v>-0.64245959290845356</v>
      </c>
    </row>
    <row r="111" spans="1:12" ht="15.75" thickBot="1">
      <c r="A111" s="27" t="s">
        <v>96</v>
      </c>
      <c r="B111" s="28" t="s">
        <v>33</v>
      </c>
      <c r="C111" s="70">
        <v>18621.391176470588</v>
      </c>
      <c r="D111" s="70">
        <v>18301.004901960787</v>
      </c>
      <c r="E111" s="71">
        <v>18993.819</v>
      </c>
      <c r="F111" s="71">
        <v>18667.025000000001</v>
      </c>
      <c r="G111" s="932">
        <v>1.7506485366575446</v>
      </c>
      <c r="H111" s="65">
        <v>394.1</v>
      </c>
      <c r="I111" s="65">
        <v>3.0326797385620976</v>
      </c>
      <c r="J111" s="65">
        <v>-31.044776119402982</v>
      </c>
      <c r="K111" s="65">
        <v>2.9558541266794625</v>
      </c>
      <c r="L111" s="929">
        <v>-1.1042597989053147</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81</v>
      </c>
      <c r="D117" s="66" t="s">
        <v>81</v>
      </c>
      <c r="E117" s="67" t="s">
        <v>81</v>
      </c>
      <c r="F117" s="67" t="s">
        <v>81</v>
      </c>
      <c r="G117" s="930" t="s">
        <v>81</v>
      </c>
      <c r="H117" s="68" t="s">
        <v>81</v>
      </c>
      <c r="I117" s="68" t="s">
        <v>81</v>
      </c>
      <c r="J117" s="69" t="s">
        <v>81</v>
      </c>
      <c r="K117" s="69" t="s">
        <v>81</v>
      </c>
      <c r="L117" s="931" t="s">
        <v>81</v>
      </c>
    </row>
    <row r="118" spans="1:12" ht="15">
      <c r="A118" s="17" t="s">
        <v>97</v>
      </c>
      <c r="B118" s="25" t="s">
        <v>30</v>
      </c>
      <c r="C118" s="55" t="s">
        <v>81</v>
      </c>
      <c r="D118" s="55" t="s">
        <v>81</v>
      </c>
      <c r="E118" s="56" t="s">
        <v>81</v>
      </c>
      <c r="F118" s="56" t="s">
        <v>81</v>
      </c>
      <c r="G118" s="923" t="s">
        <v>81</v>
      </c>
      <c r="H118" s="57" t="s">
        <v>81</v>
      </c>
      <c r="I118" s="57" t="s">
        <v>81</v>
      </c>
      <c r="J118" s="65" t="s">
        <v>81</v>
      </c>
      <c r="K118" s="65" t="s">
        <v>81</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15549.084876237179</v>
      </c>
      <c r="D124" s="61">
        <v>15014.503801307552</v>
      </c>
      <c r="E124" s="62">
        <v>15860.066573761922</v>
      </c>
      <c r="F124" s="62">
        <v>15314.793877333703</v>
      </c>
      <c r="G124" s="927">
        <v>3.5604311804368267</v>
      </c>
      <c r="H124" s="63">
        <v>349.45433789954336</v>
      </c>
      <c r="I124" s="63">
        <v>2.4529178774663567</v>
      </c>
      <c r="J124" s="64">
        <v>3.3018867924528301</v>
      </c>
      <c r="K124" s="64">
        <v>2.8023032629558542</v>
      </c>
      <c r="L124" s="928">
        <v>0.23291773392906956</v>
      </c>
    </row>
    <row r="125" spans="1:12" ht="15">
      <c r="A125" s="24" t="s">
        <v>24</v>
      </c>
      <c r="B125" s="25" t="s">
        <v>29</v>
      </c>
      <c r="C125" s="55">
        <v>15852.801960784314</v>
      </c>
      <c r="D125" s="55">
        <v>15134.245098039215</v>
      </c>
      <c r="E125" s="56">
        <v>16169.858</v>
      </c>
      <c r="F125" s="56">
        <v>15436.93</v>
      </c>
      <c r="G125" s="923">
        <v>4.747887047489364</v>
      </c>
      <c r="H125" s="57">
        <v>312.10000000000002</v>
      </c>
      <c r="I125" s="57">
        <v>4.0333333333333412</v>
      </c>
      <c r="J125" s="65">
        <v>26.666666666666668</v>
      </c>
      <c r="K125" s="65">
        <v>0.48624440179142681</v>
      </c>
      <c r="L125" s="929">
        <v>0.1226521099480139</v>
      </c>
    </row>
    <row r="126" spans="1:12" ht="15">
      <c r="A126" s="24" t="s">
        <v>24</v>
      </c>
      <c r="B126" s="25" t="s">
        <v>30</v>
      </c>
      <c r="C126" s="55">
        <v>15295.323529411764</v>
      </c>
      <c r="D126" s="55">
        <v>14879.041176470588</v>
      </c>
      <c r="E126" s="56">
        <v>15601.23</v>
      </c>
      <c r="F126" s="56">
        <v>15176.621999999999</v>
      </c>
      <c r="G126" s="923">
        <v>2.7977767384599828</v>
      </c>
      <c r="H126" s="57">
        <v>346.2</v>
      </c>
      <c r="I126" s="57">
        <v>2.1540277367955185</v>
      </c>
      <c r="J126" s="65">
        <v>-9.375</v>
      </c>
      <c r="K126" s="65">
        <v>1.4843250159948818</v>
      </c>
      <c r="L126" s="929">
        <v>-6.7002095870346778E-2</v>
      </c>
    </row>
    <row r="127" spans="1:12" ht="15">
      <c r="A127" s="24" t="s">
        <v>24</v>
      </c>
      <c r="B127" s="25" t="s">
        <v>35</v>
      </c>
      <c r="C127" s="55">
        <v>15817.91274509804</v>
      </c>
      <c r="D127" s="55">
        <v>15255.28137254902</v>
      </c>
      <c r="E127" s="56">
        <v>16134.271000000001</v>
      </c>
      <c r="F127" s="56">
        <v>15560.387000000001</v>
      </c>
      <c r="G127" s="923">
        <v>3.6881087854691534</v>
      </c>
      <c r="H127" s="57">
        <v>377.1</v>
      </c>
      <c r="I127" s="57">
        <v>2.1674342996477916</v>
      </c>
      <c r="J127" s="65">
        <v>20.37037037037037</v>
      </c>
      <c r="K127" s="65">
        <v>0.83173384516954574</v>
      </c>
      <c r="L127" s="929">
        <v>0.17726771985140244</v>
      </c>
    </row>
    <row r="128" spans="1:12" ht="14.25">
      <c r="A128" s="22" t="s">
        <v>24</v>
      </c>
      <c r="B128" s="26" t="s">
        <v>31</v>
      </c>
      <c r="C128" s="66">
        <v>14973.545114611321</v>
      </c>
      <c r="D128" s="66">
        <v>14717.650847492238</v>
      </c>
      <c r="E128" s="67">
        <v>15273.016016903548</v>
      </c>
      <c r="F128" s="67">
        <v>15012.003864442082</v>
      </c>
      <c r="G128" s="930">
        <v>1.7386896167786623</v>
      </c>
      <c r="H128" s="68">
        <v>299.06169188445665</v>
      </c>
      <c r="I128" s="68">
        <v>1.988370264792481</v>
      </c>
      <c r="J128" s="69">
        <v>-7.5063613231552164</v>
      </c>
      <c r="K128" s="69">
        <v>18.605246321177223</v>
      </c>
      <c r="L128" s="931">
        <v>-0.44698977141761631</v>
      </c>
    </row>
    <row r="129" spans="1:12" ht="15">
      <c r="A129" s="24" t="s">
        <v>24</v>
      </c>
      <c r="B129" s="25" t="s">
        <v>32</v>
      </c>
      <c r="C129" s="55">
        <v>14742.545098039216</v>
      </c>
      <c r="D129" s="55">
        <v>14596.150980392156</v>
      </c>
      <c r="E129" s="56">
        <v>15037.396000000001</v>
      </c>
      <c r="F129" s="56">
        <v>14888.074000000001</v>
      </c>
      <c r="G129" s="923">
        <v>1.0029638487825903</v>
      </c>
      <c r="H129" s="57">
        <v>272.7</v>
      </c>
      <c r="I129" s="57">
        <v>1.7917133258678657</v>
      </c>
      <c r="J129" s="65">
        <v>-3.4916201117318435</v>
      </c>
      <c r="K129" s="65">
        <v>8.8419705694177875</v>
      </c>
      <c r="L129" s="929">
        <v>0.16423453742166494</v>
      </c>
    </row>
    <row r="130" spans="1:12" ht="15">
      <c r="A130" s="24" t="s">
        <v>24</v>
      </c>
      <c r="B130" s="25" t="s">
        <v>33</v>
      </c>
      <c r="C130" s="55">
        <v>15186.999019607843</v>
      </c>
      <c r="D130" s="55">
        <v>14824.705882352942</v>
      </c>
      <c r="E130" s="56">
        <v>15490.739</v>
      </c>
      <c r="F130" s="56">
        <v>15121.2</v>
      </c>
      <c r="G130" s="923">
        <v>2.4438470491759836</v>
      </c>
      <c r="H130" s="57">
        <v>319</v>
      </c>
      <c r="I130" s="57">
        <v>2.903225806451613</v>
      </c>
      <c r="J130" s="65">
        <v>-11.462450592885375</v>
      </c>
      <c r="K130" s="65">
        <v>8.5988483685220736</v>
      </c>
      <c r="L130" s="929">
        <v>-0.60003661511627371</v>
      </c>
    </row>
    <row r="131" spans="1:12" ht="15">
      <c r="A131" s="24" t="s">
        <v>24</v>
      </c>
      <c r="B131" s="25" t="s">
        <v>36</v>
      </c>
      <c r="C131" s="55">
        <v>14904.103921568627</v>
      </c>
      <c r="D131" s="55">
        <v>14661.982352941175</v>
      </c>
      <c r="E131" s="56">
        <v>15202.186</v>
      </c>
      <c r="F131" s="56">
        <v>14955.222</v>
      </c>
      <c r="G131" s="923">
        <v>1.6513562954799328</v>
      </c>
      <c r="H131" s="57">
        <v>352</v>
      </c>
      <c r="I131" s="57">
        <v>0.8595988538681949</v>
      </c>
      <c r="J131" s="65">
        <v>-6.1855670103092786</v>
      </c>
      <c r="K131" s="65">
        <v>1.1644273832373642</v>
      </c>
      <c r="L131" s="929">
        <v>-1.1187693723004211E-2</v>
      </c>
    </row>
    <row r="132" spans="1:12" ht="14.25">
      <c r="A132" s="22" t="s">
        <v>24</v>
      </c>
      <c r="B132" s="26" t="s">
        <v>37</v>
      </c>
      <c r="C132" s="66">
        <v>12948.430068379121</v>
      </c>
      <c r="D132" s="66">
        <v>13211.487944012239</v>
      </c>
      <c r="E132" s="67">
        <v>13207.398669746703</v>
      </c>
      <c r="F132" s="67">
        <v>13475.717702892483</v>
      </c>
      <c r="G132" s="930">
        <v>-1.9911298163227904</v>
      </c>
      <c r="H132" s="68">
        <v>232.15848452508004</v>
      </c>
      <c r="I132" s="68">
        <v>-0.24820496001643397</v>
      </c>
      <c r="J132" s="69">
        <v>1.4069264069264069</v>
      </c>
      <c r="K132" s="69">
        <v>11.989763275751759</v>
      </c>
      <c r="L132" s="931">
        <v>0.79112068697464188</v>
      </c>
    </row>
    <row r="133" spans="1:12" ht="15">
      <c r="A133" s="24" t="s">
        <v>24</v>
      </c>
      <c r="B133" s="25" t="s">
        <v>83</v>
      </c>
      <c r="C133" s="77">
        <v>12544.528431372548</v>
      </c>
      <c r="D133" s="77">
        <v>12737.488235294117</v>
      </c>
      <c r="E133" s="78">
        <v>12795.419</v>
      </c>
      <c r="F133" s="78">
        <v>12992.237999999999</v>
      </c>
      <c r="G133" s="937">
        <v>-1.5148968176229494</v>
      </c>
      <c r="H133" s="79">
        <v>215.7</v>
      </c>
      <c r="I133" s="79">
        <v>-9.2635479388613731E-2</v>
      </c>
      <c r="J133" s="80">
        <v>25.95573440643863</v>
      </c>
      <c r="K133" s="80">
        <v>8.0102367242482408</v>
      </c>
      <c r="L133" s="938">
        <v>1.9867244227090337</v>
      </c>
    </row>
    <row r="134" spans="1:12" ht="15">
      <c r="A134" s="24" t="s">
        <v>24</v>
      </c>
      <c r="B134" s="25" t="s">
        <v>38</v>
      </c>
      <c r="C134" s="55">
        <v>13520.191176470587</v>
      </c>
      <c r="D134" s="55">
        <v>13682.016666666666</v>
      </c>
      <c r="E134" s="56">
        <v>13790.594999999999</v>
      </c>
      <c r="F134" s="56">
        <v>13955.656999999999</v>
      </c>
      <c r="G134" s="923">
        <v>-1.1827605106660324</v>
      </c>
      <c r="H134" s="57">
        <v>248.3</v>
      </c>
      <c r="I134" s="57">
        <v>3.9782244556113899</v>
      </c>
      <c r="J134" s="65">
        <v>-31.790123456790127</v>
      </c>
      <c r="K134" s="65">
        <v>2.8278950735764554</v>
      </c>
      <c r="L134" s="929">
        <v>-1.0989016783324037</v>
      </c>
    </row>
    <row r="135" spans="1:12" ht="15.75" thickBot="1">
      <c r="A135" s="24" t="s">
        <v>24</v>
      </c>
      <c r="B135" s="25" t="s">
        <v>39</v>
      </c>
      <c r="C135" s="55">
        <v>13786.524509803921</v>
      </c>
      <c r="D135" s="55">
        <v>13687.151960784315</v>
      </c>
      <c r="E135" s="56">
        <v>14062.254999999999</v>
      </c>
      <c r="F135" s="56">
        <v>13960.895</v>
      </c>
      <c r="G135" s="923">
        <v>0.72602795164635769</v>
      </c>
      <c r="H135" s="57">
        <v>307</v>
      </c>
      <c r="I135" s="57">
        <v>4.1030857917938359</v>
      </c>
      <c r="J135" s="65">
        <v>-12.621359223300971</v>
      </c>
      <c r="K135" s="65">
        <v>1.1516314779270633</v>
      </c>
      <c r="L135" s="929">
        <v>-9.6702057401987673E-2</v>
      </c>
    </row>
    <row r="136" spans="1:12" ht="15.75" thickBot="1">
      <c r="A136" s="29"/>
      <c r="B136" s="30"/>
      <c r="C136" s="72"/>
      <c r="D136" s="72"/>
      <c r="E136" s="72"/>
      <c r="F136" s="72"/>
      <c r="G136" s="933"/>
      <c r="H136" s="73"/>
      <c r="I136" s="73"/>
      <c r="J136" s="73"/>
      <c r="K136" s="73"/>
      <c r="L136" s="934"/>
    </row>
    <row r="137" spans="1:12" ht="14.25">
      <c r="A137" s="22" t="s">
        <v>98</v>
      </c>
      <c r="B137" s="26" t="s">
        <v>25</v>
      </c>
      <c r="C137" s="66">
        <v>18492.425810675766</v>
      </c>
      <c r="D137" s="66">
        <v>18284.851593757234</v>
      </c>
      <c r="E137" s="67">
        <v>18862.274326889281</v>
      </c>
      <c r="F137" s="67">
        <v>18650.548625632378</v>
      </c>
      <c r="G137" s="930">
        <v>1.1352250569504285</v>
      </c>
      <c r="H137" s="68">
        <v>334.69579831932776</v>
      </c>
      <c r="I137" s="68">
        <v>1.5909572276849557</v>
      </c>
      <c r="J137" s="69">
        <v>-26.543209876543212</v>
      </c>
      <c r="K137" s="69">
        <v>1.5227127319257838</v>
      </c>
      <c r="L137" s="931">
        <v>-0.44068564402864574</v>
      </c>
    </row>
    <row r="138" spans="1:12" ht="15">
      <c r="A138" s="24" t="s">
        <v>98</v>
      </c>
      <c r="B138" s="25" t="s">
        <v>26</v>
      </c>
      <c r="C138" s="55">
        <v>18728.599999999999</v>
      </c>
      <c r="D138" s="55">
        <v>17875.153921568628</v>
      </c>
      <c r="E138" s="56">
        <v>19103.171999999999</v>
      </c>
      <c r="F138" s="56">
        <v>18232.656999999999</v>
      </c>
      <c r="G138" s="923">
        <v>4.7744824026470711</v>
      </c>
      <c r="H138" s="57">
        <v>323.5</v>
      </c>
      <c r="I138" s="57">
        <v>6.3445101906640406</v>
      </c>
      <c r="J138" s="65">
        <v>-29.166666666666668</v>
      </c>
      <c r="K138" s="65">
        <v>0.21753039027511195</v>
      </c>
      <c r="L138" s="929">
        <v>-7.3343443199618386E-2</v>
      </c>
    </row>
    <row r="139" spans="1:12" ht="15">
      <c r="A139" s="24" t="s">
        <v>98</v>
      </c>
      <c r="B139" s="25" t="s">
        <v>27</v>
      </c>
      <c r="C139" s="55">
        <v>18407.854901960782</v>
      </c>
      <c r="D139" s="55">
        <v>18346.896078431371</v>
      </c>
      <c r="E139" s="56">
        <v>18776.011999999999</v>
      </c>
      <c r="F139" s="56">
        <v>18713.833999999999</v>
      </c>
      <c r="G139" s="923">
        <v>0.33225687478044258</v>
      </c>
      <c r="H139" s="57">
        <v>327.7</v>
      </c>
      <c r="I139" s="57">
        <v>0.2753977968176185</v>
      </c>
      <c r="J139" s="65">
        <v>-29.464285714285715</v>
      </c>
      <c r="K139" s="65">
        <v>1.0108765195137557</v>
      </c>
      <c r="L139" s="929">
        <v>-0.34653470336831926</v>
      </c>
    </row>
    <row r="140" spans="1:12" ht="15">
      <c r="A140" s="24" t="s">
        <v>98</v>
      </c>
      <c r="B140" s="25" t="s">
        <v>34</v>
      </c>
      <c r="C140" s="55">
        <v>18597.945098039214</v>
      </c>
      <c r="D140" s="55">
        <v>18360.877450980392</v>
      </c>
      <c r="E140" s="56">
        <v>18969.903999999999</v>
      </c>
      <c r="F140" s="56">
        <v>18728.095000000001</v>
      </c>
      <c r="G140" s="923">
        <v>1.291156415001085</v>
      </c>
      <c r="H140" s="57">
        <v>367</v>
      </c>
      <c r="I140" s="57">
        <v>0.76880834706205692</v>
      </c>
      <c r="J140" s="65">
        <v>-11.538461538461538</v>
      </c>
      <c r="K140" s="65">
        <v>0.2943058221369162</v>
      </c>
      <c r="L140" s="929">
        <v>-2.0807497460708313E-2</v>
      </c>
    </row>
    <row r="141" spans="1:12" ht="14.25">
      <c r="A141" s="22" t="s">
        <v>98</v>
      </c>
      <c r="B141" s="26" t="s">
        <v>28</v>
      </c>
      <c r="C141" s="66">
        <v>18460.904604535459</v>
      </c>
      <c r="D141" s="66">
        <v>18295.93826997311</v>
      </c>
      <c r="E141" s="67">
        <v>18830.122696626167</v>
      </c>
      <c r="F141" s="67">
        <v>18661.857035372574</v>
      </c>
      <c r="G141" s="930">
        <v>0.90165550477991074</v>
      </c>
      <c r="H141" s="68">
        <v>309.85277310924374</v>
      </c>
      <c r="I141" s="68">
        <v>0.61379976758331445</v>
      </c>
      <c r="J141" s="69">
        <v>-11.458333333333332</v>
      </c>
      <c r="K141" s="69">
        <v>7.6135636596289196</v>
      </c>
      <c r="L141" s="931">
        <v>-0.53090367766352919</v>
      </c>
    </row>
    <row r="142" spans="1:12" ht="15">
      <c r="A142" s="24" t="s">
        <v>98</v>
      </c>
      <c r="B142" s="25" t="s">
        <v>29</v>
      </c>
      <c r="C142" s="55">
        <v>18219.24705882353</v>
      </c>
      <c r="D142" s="55">
        <v>17850.034313725489</v>
      </c>
      <c r="E142" s="56">
        <v>18583.632000000001</v>
      </c>
      <c r="F142" s="56">
        <v>18207.035</v>
      </c>
      <c r="G142" s="923">
        <v>2.0684147638536508</v>
      </c>
      <c r="H142" s="57">
        <v>278.39999999999998</v>
      </c>
      <c r="I142" s="57">
        <v>-0.78403421240201188</v>
      </c>
      <c r="J142" s="65">
        <v>-17.708333333333336</v>
      </c>
      <c r="K142" s="65">
        <v>1.0108765195137557</v>
      </c>
      <c r="L142" s="929">
        <v>-0.15261881438516567</v>
      </c>
    </row>
    <row r="143" spans="1:12" ht="15">
      <c r="A143" s="24" t="s">
        <v>98</v>
      </c>
      <c r="B143" s="25" t="s">
        <v>30</v>
      </c>
      <c r="C143" s="55">
        <v>18513.397058823532</v>
      </c>
      <c r="D143" s="55">
        <v>18425.328431372549</v>
      </c>
      <c r="E143" s="56">
        <v>18883.665000000001</v>
      </c>
      <c r="F143" s="56">
        <v>18793.834999999999</v>
      </c>
      <c r="G143" s="923">
        <v>0.47797588943396468</v>
      </c>
      <c r="H143" s="57">
        <v>307.7</v>
      </c>
      <c r="I143" s="57">
        <v>0.6542361792607132</v>
      </c>
      <c r="J143" s="65">
        <v>-12.815126050420167</v>
      </c>
      <c r="K143" s="65">
        <v>5.310300703774792</v>
      </c>
      <c r="L143" s="929">
        <v>-0.45869699347402637</v>
      </c>
    </row>
    <row r="144" spans="1:12" ht="15">
      <c r="A144" s="24" t="s">
        <v>98</v>
      </c>
      <c r="B144" s="25" t="s">
        <v>35</v>
      </c>
      <c r="C144" s="55">
        <v>18420.834313725489</v>
      </c>
      <c r="D144" s="55">
        <v>18098.442156862744</v>
      </c>
      <c r="E144" s="56">
        <v>18789.251</v>
      </c>
      <c r="F144" s="56">
        <v>18460.411</v>
      </c>
      <c r="G144" s="923">
        <v>1.7813254536965626</v>
      </c>
      <c r="H144" s="57">
        <v>343.3</v>
      </c>
      <c r="I144" s="57">
        <v>-0.49275362318840249</v>
      </c>
      <c r="J144" s="65">
        <v>1</v>
      </c>
      <c r="K144" s="65">
        <v>1.292386436340371</v>
      </c>
      <c r="L144" s="929">
        <v>8.0412130195661291E-2</v>
      </c>
    </row>
    <row r="145" spans="1:12" ht="14.25">
      <c r="A145" s="22" t="s">
        <v>98</v>
      </c>
      <c r="B145" s="26" t="s">
        <v>31</v>
      </c>
      <c r="C145" s="66">
        <v>17242.206923829472</v>
      </c>
      <c r="D145" s="66">
        <v>16998.151156024756</v>
      </c>
      <c r="E145" s="67">
        <v>17587.051062306062</v>
      </c>
      <c r="F145" s="67">
        <v>17338.11417914525</v>
      </c>
      <c r="G145" s="930">
        <v>1.4357783123855514</v>
      </c>
      <c r="H145" s="68">
        <v>272.42525027808676</v>
      </c>
      <c r="I145" s="68">
        <v>2.2319565993713169</v>
      </c>
      <c r="J145" s="69">
        <v>-13.888888888888889</v>
      </c>
      <c r="K145" s="69">
        <v>11.503518873960333</v>
      </c>
      <c r="L145" s="931">
        <v>-1.1494928821904367</v>
      </c>
    </row>
    <row r="146" spans="1:12" ht="15">
      <c r="A146" s="24" t="s">
        <v>98</v>
      </c>
      <c r="B146" s="25" t="s">
        <v>32</v>
      </c>
      <c r="C146" s="55">
        <v>16634.323529411762</v>
      </c>
      <c r="D146" s="55">
        <v>16885.088235294119</v>
      </c>
      <c r="E146" s="56">
        <v>16967.009999999998</v>
      </c>
      <c r="F146" s="56">
        <v>17222.79</v>
      </c>
      <c r="G146" s="923">
        <v>-1.4851252323230002</v>
      </c>
      <c r="H146" s="57">
        <v>240.7</v>
      </c>
      <c r="I146" s="57">
        <v>2.2080679405520121</v>
      </c>
      <c r="J146" s="65">
        <v>-6.6869300911854097</v>
      </c>
      <c r="K146" s="65">
        <v>3.9283429302623158</v>
      </c>
      <c r="L146" s="929">
        <v>-5.90525369537791E-2</v>
      </c>
    </row>
    <row r="147" spans="1:12" ht="15">
      <c r="A147" s="24" t="s">
        <v>98</v>
      </c>
      <c r="B147" s="25" t="s">
        <v>33</v>
      </c>
      <c r="C147" s="55">
        <v>17556.941176470591</v>
      </c>
      <c r="D147" s="55">
        <v>17048.022549019606</v>
      </c>
      <c r="E147" s="56">
        <v>17908.080000000002</v>
      </c>
      <c r="F147" s="56">
        <v>17388.983</v>
      </c>
      <c r="G147" s="923">
        <v>2.9852062078616188</v>
      </c>
      <c r="H147" s="57">
        <v>283.60000000000002</v>
      </c>
      <c r="I147" s="57">
        <v>2.4936754607878693</v>
      </c>
      <c r="J147" s="57">
        <v>-20.80745341614907</v>
      </c>
      <c r="K147" s="57">
        <v>6.525911708253358</v>
      </c>
      <c r="L147" s="924">
        <v>-1.2792028233185722</v>
      </c>
    </row>
    <row r="148" spans="1:12" ht="15.75" thickBot="1">
      <c r="A148" s="34" t="s">
        <v>98</v>
      </c>
      <c r="B148" s="35" t="s">
        <v>36</v>
      </c>
      <c r="C148" s="58">
        <v>17219.790196078433</v>
      </c>
      <c r="D148" s="58">
        <v>16992.51568627451</v>
      </c>
      <c r="E148" s="59">
        <v>17564.186000000002</v>
      </c>
      <c r="F148" s="59">
        <v>17332.366000000002</v>
      </c>
      <c r="G148" s="925">
        <v>1.3374977195842719</v>
      </c>
      <c r="H148" s="60">
        <v>321.7</v>
      </c>
      <c r="I148" s="60">
        <v>1.3867002836432325</v>
      </c>
      <c r="J148" s="60">
        <v>15.492957746478872</v>
      </c>
      <c r="K148" s="60">
        <v>1.0492642354446577</v>
      </c>
      <c r="L148" s="926">
        <v>0.18876247808191393</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257"/>
      <c r="H151" s="1257"/>
      <c r="I151" s="1257"/>
      <c r="J151" s="1257"/>
      <c r="K151" s="1257"/>
      <c r="L151" s="1258"/>
    </row>
    <row r="152" spans="1:12" ht="12.75" customHeight="1">
      <c r="A152" s="5"/>
      <c r="B152" s="6"/>
      <c r="C152" s="2" t="s">
        <v>9</v>
      </c>
      <c r="D152" s="2" t="s">
        <v>9</v>
      </c>
      <c r="E152" s="2"/>
      <c r="F152" s="2"/>
      <c r="G152" s="880"/>
      <c r="H152" s="1454" t="s">
        <v>10</v>
      </c>
      <c r="I152" s="1455"/>
      <c r="J152" s="910" t="s">
        <v>11</v>
      </c>
      <c r="K152" s="881" t="s">
        <v>12</v>
      </c>
      <c r="L152" s="882"/>
    </row>
    <row r="153" spans="1:12" ht="15.75" customHeight="1">
      <c r="A153" s="7" t="s">
        <v>13</v>
      </c>
      <c r="B153" s="8" t="s">
        <v>14</v>
      </c>
      <c r="C153" s="883" t="s">
        <v>40</v>
      </c>
      <c r="D153" s="883" t="s">
        <v>40</v>
      </c>
      <c r="E153" s="884" t="s">
        <v>41</v>
      </c>
      <c r="F153" s="885"/>
      <c r="G153" s="911"/>
      <c r="H153" s="1452" t="s">
        <v>15</v>
      </c>
      <c r="I153" s="1453"/>
      <c r="J153" s="912" t="s">
        <v>16</v>
      </c>
      <c r="K153" s="886" t="s">
        <v>17</v>
      </c>
      <c r="L153" s="887"/>
    </row>
    <row r="154" spans="1:12" ht="26.25" thickBot="1">
      <c r="A154" s="9" t="s">
        <v>18</v>
      </c>
      <c r="B154" s="10" t="s">
        <v>19</v>
      </c>
      <c r="C154" s="813" t="s">
        <v>502</v>
      </c>
      <c r="D154" s="1279" t="s">
        <v>498</v>
      </c>
      <c r="E154" s="877" t="s">
        <v>502</v>
      </c>
      <c r="F154" s="1081" t="s">
        <v>498</v>
      </c>
      <c r="G154" s="909" t="s">
        <v>20</v>
      </c>
      <c r="H154" s="42" t="s">
        <v>502</v>
      </c>
      <c r="I154" s="824" t="s">
        <v>20</v>
      </c>
      <c r="J154" s="913" t="s">
        <v>20</v>
      </c>
      <c r="K154" s="878" t="s">
        <v>502</v>
      </c>
      <c r="L154" s="914" t="s">
        <v>21</v>
      </c>
    </row>
    <row r="155" spans="1:12" ht="15" thickBot="1">
      <c r="A155" s="11" t="s">
        <v>22</v>
      </c>
      <c r="B155" s="12" t="s">
        <v>23</v>
      </c>
      <c r="C155" s="43">
        <v>16911.298374305934</v>
      </c>
      <c r="D155" s="43">
        <v>16707.011157704732</v>
      </c>
      <c r="E155" s="44">
        <v>17249.524341792054</v>
      </c>
      <c r="F155" s="1082">
        <v>17041.151380858828</v>
      </c>
      <c r="G155" s="915">
        <v>1.2227633936007227</v>
      </c>
      <c r="H155" s="45">
        <v>304.15018301610542</v>
      </c>
      <c r="I155" s="45">
        <v>-0.13979826322334327</v>
      </c>
      <c r="J155" s="46">
        <v>4.7947832757959334</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16406.153286957939</v>
      </c>
      <c r="D157" s="48">
        <v>16789.495901567756</v>
      </c>
      <c r="E157" s="49">
        <v>16734.276352697099</v>
      </c>
      <c r="F157" s="49">
        <v>17125.28581959911</v>
      </c>
      <c r="G157" s="919">
        <v>-2.2832288524756672</v>
      </c>
      <c r="H157" s="50">
        <v>229.55238095238096</v>
      </c>
      <c r="I157" s="50">
        <v>-2.8641848044534006</v>
      </c>
      <c r="J157" s="50">
        <v>10.526315789473683</v>
      </c>
      <c r="K157" s="50">
        <v>0.25622254758418739</v>
      </c>
      <c r="L157" s="920">
        <v>1.3286861610526723E-2</v>
      </c>
    </row>
    <row r="158" spans="1:12" ht="15">
      <c r="A158" s="24" t="s">
        <v>90</v>
      </c>
      <c r="B158" s="51" t="s">
        <v>23</v>
      </c>
      <c r="C158" s="52">
        <v>18535.658759114915</v>
      </c>
      <c r="D158" s="52">
        <v>18102.314126891426</v>
      </c>
      <c r="E158" s="53">
        <v>18906.371934297214</v>
      </c>
      <c r="F158" s="53">
        <v>18464.360409429253</v>
      </c>
      <c r="G158" s="921">
        <v>2.3938631778560704</v>
      </c>
      <c r="H158" s="54">
        <v>337.79635396885686</v>
      </c>
      <c r="I158" s="54">
        <v>-0.25709960327535819</v>
      </c>
      <c r="J158" s="54">
        <v>-4.4976423648893729</v>
      </c>
      <c r="K158" s="54">
        <v>32.125427037579307</v>
      </c>
      <c r="L158" s="922">
        <v>-3.1258196060723975</v>
      </c>
    </row>
    <row r="159" spans="1:12" ht="15">
      <c r="A159" s="17" t="s">
        <v>91</v>
      </c>
      <c r="B159" s="18" t="s">
        <v>23</v>
      </c>
      <c r="C159" s="55">
        <v>18725.16680510448</v>
      </c>
      <c r="D159" s="55">
        <v>18278.575093810232</v>
      </c>
      <c r="E159" s="56">
        <v>19099.67014120657</v>
      </c>
      <c r="F159" s="56">
        <v>18644.146595686438</v>
      </c>
      <c r="G159" s="923">
        <v>2.4432523268483846</v>
      </c>
      <c r="H159" s="57">
        <v>388.35</v>
      </c>
      <c r="I159" s="57">
        <v>0.83473458136351442</v>
      </c>
      <c r="J159" s="57">
        <v>-0.31948881789137379</v>
      </c>
      <c r="K159" s="57">
        <v>3.8067349926793561</v>
      </c>
      <c r="L159" s="924">
        <v>-0.19531078151831682</v>
      </c>
    </row>
    <row r="160" spans="1:12" ht="15">
      <c r="A160" s="17" t="s">
        <v>92</v>
      </c>
      <c r="B160" s="18" t="s">
        <v>23</v>
      </c>
      <c r="C160" s="55" t="s">
        <v>81</v>
      </c>
      <c r="D160" s="55" t="s">
        <v>209</v>
      </c>
      <c r="E160" s="56" t="s">
        <v>81</v>
      </c>
      <c r="F160" s="56" t="s">
        <v>209</v>
      </c>
      <c r="G160" s="923" t="s">
        <v>81</v>
      </c>
      <c r="H160" s="57" t="s">
        <v>81</v>
      </c>
      <c r="I160" s="57" t="s">
        <v>81</v>
      </c>
      <c r="J160" s="57" t="s">
        <v>81</v>
      </c>
      <c r="K160" s="1359" t="s">
        <v>81</v>
      </c>
      <c r="L160" s="1422" t="s">
        <v>81</v>
      </c>
    </row>
    <row r="161" spans="1:12" ht="15">
      <c r="A161" s="17" t="s">
        <v>79</v>
      </c>
      <c r="B161" s="18" t="s">
        <v>23</v>
      </c>
      <c r="C161" s="55">
        <v>14560.783837188932</v>
      </c>
      <c r="D161" s="55">
        <v>14320.066896715049</v>
      </c>
      <c r="E161" s="56">
        <v>14851.999513932711</v>
      </c>
      <c r="F161" s="56">
        <v>14606.46823464935</v>
      </c>
      <c r="G161" s="923">
        <v>1.6809763684072079</v>
      </c>
      <c r="H161" s="57">
        <v>281.12057267351383</v>
      </c>
      <c r="I161" s="57">
        <v>0.45120846240723084</v>
      </c>
      <c r="J161" s="57">
        <v>15.40948275862069</v>
      </c>
      <c r="K161" s="57">
        <v>39.202049780380669</v>
      </c>
      <c r="L161" s="924">
        <v>3.6055787408716569</v>
      </c>
    </row>
    <row r="162" spans="1:12" ht="15.75" thickBot="1">
      <c r="A162" s="19" t="s">
        <v>93</v>
      </c>
      <c r="B162" s="20" t="s">
        <v>23</v>
      </c>
      <c r="C162" s="58">
        <v>17714.186089844261</v>
      </c>
      <c r="D162" s="58">
        <v>17379.097767211002</v>
      </c>
      <c r="E162" s="59">
        <v>18068.469811641145</v>
      </c>
      <c r="F162" s="59">
        <v>17726.679722555222</v>
      </c>
      <c r="G162" s="925">
        <v>1.9281111546852958</v>
      </c>
      <c r="H162" s="60">
        <v>284.66579077838372</v>
      </c>
      <c r="I162" s="60">
        <v>2.012061810200013</v>
      </c>
      <c r="J162" s="60">
        <v>4.1300980898296338</v>
      </c>
      <c r="K162" s="60">
        <v>24.609565641776477</v>
      </c>
      <c r="L162" s="926">
        <v>-0.15708823880145673</v>
      </c>
    </row>
    <row r="163" spans="1:12" ht="15" thickBot="1">
      <c r="A163" s="13"/>
      <c r="B163" s="21"/>
      <c r="C163" s="47"/>
      <c r="D163" s="47"/>
      <c r="E163" s="47"/>
      <c r="F163" s="47"/>
      <c r="G163" s="917"/>
      <c r="H163" s="46"/>
      <c r="I163" s="46"/>
      <c r="J163" s="46"/>
      <c r="K163" s="46"/>
      <c r="L163" s="918"/>
    </row>
    <row r="164" spans="1:12" ht="14.25">
      <c r="A164" s="22" t="s">
        <v>94</v>
      </c>
      <c r="B164" s="23" t="s">
        <v>25</v>
      </c>
      <c r="C164" s="61" t="s">
        <v>209</v>
      </c>
      <c r="D164" s="61" t="s">
        <v>81</v>
      </c>
      <c r="E164" s="62" t="s">
        <v>209</v>
      </c>
      <c r="F164" s="62" t="s">
        <v>81</v>
      </c>
      <c r="G164" s="927" t="s">
        <v>81</v>
      </c>
      <c r="H164" s="63" t="s">
        <v>209</v>
      </c>
      <c r="I164" s="63" t="s">
        <v>81</v>
      </c>
      <c r="J164" s="64" t="s">
        <v>81</v>
      </c>
      <c r="K164" s="64" t="s">
        <v>81</v>
      </c>
      <c r="L164" s="928" t="s">
        <v>81</v>
      </c>
    </row>
    <row r="165" spans="1:12" ht="15">
      <c r="A165" s="24" t="s">
        <v>94</v>
      </c>
      <c r="B165" s="25" t="s">
        <v>26</v>
      </c>
      <c r="C165" s="55" t="s">
        <v>81</v>
      </c>
      <c r="D165" s="55" t="s">
        <v>81</v>
      </c>
      <c r="E165" s="56" t="s">
        <v>81</v>
      </c>
      <c r="F165" s="56" t="s">
        <v>81</v>
      </c>
      <c r="G165" s="923" t="s">
        <v>81</v>
      </c>
      <c r="H165" s="57" t="s">
        <v>81</v>
      </c>
      <c r="I165" s="57" t="s">
        <v>81</v>
      </c>
      <c r="J165" s="65" t="s">
        <v>81</v>
      </c>
      <c r="K165" s="65" t="s">
        <v>81</v>
      </c>
      <c r="L165" s="929" t="s">
        <v>81</v>
      </c>
    </row>
    <row r="166" spans="1:12" ht="15">
      <c r="A166" s="24" t="s">
        <v>94</v>
      </c>
      <c r="B166" s="25" t="s">
        <v>27</v>
      </c>
      <c r="C166" s="55" t="s">
        <v>209</v>
      </c>
      <c r="D166" s="55" t="s">
        <v>81</v>
      </c>
      <c r="E166" s="56" t="s">
        <v>209</v>
      </c>
      <c r="F166" s="56" t="s">
        <v>81</v>
      </c>
      <c r="G166" s="923" t="s">
        <v>81</v>
      </c>
      <c r="H166" s="57" t="s">
        <v>209</v>
      </c>
      <c r="I166" s="57" t="s">
        <v>81</v>
      </c>
      <c r="J166" s="65" t="s">
        <v>81</v>
      </c>
      <c r="K166" s="65">
        <v>1.2201073694485115E-2</v>
      </c>
      <c r="L166" s="929" t="s">
        <v>81</v>
      </c>
    </row>
    <row r="167" spans="1:12" ht="14.25">
      <c r="A167" s="22" t="s">
        <v>94</v>
      </c>
      <c r="B167" s="26" t="s">
        <v>28</v>
      </c>
      <c r="C167" s="66" t="s">
        <v>209</v>
      </c>
      <c r="D167" s="66">
        <v>18540.861764705882</v>
      </c>
      <c r="E167" s="67" t="s">
        <v>209</v>
      </c>
      <c r="F167" s="67">
        <v>18911.679</v>
      </c>
      <c r="G167" s="930" t="s">
        <v>81</v>
      </c>
      <c r="H167" s="68" t="s">
        <v>209</v>
      </c>
      <c r="I167" s="68" t="s">
        <v>81</v>
      </c>
      <c r="J167" s="69" t="s">
        <v>81</v>
      </c>
      <c r="K167" s="69">
        <v>3.6603221083455345E-2</v>
      </c>
      <c r="L167" s="931" t="s">
        <v>81</v>
      </c>
    </row>
    <row r="168" spans="1:12" ht="15">
      <c r="A168" s="24" t="s">
        <v>94</v>
      </c>
      <c r="B168" s="25" t="s">
        <v>29</v>
      </c>
      <c r="C168" s="55" t="s">
        <v>209</v>
      </c>
      <c r="D168" s="55">
        <v>18540.861764705882</v>
      </c>
      <c r="E168" s="56" t="s">
        <v>209</v>
      </c>
      <c r="F168" s="56">
        <v>18911.679</v>
      </c>
      <c r="G168" s="923" t="s">
        <v>81</v>
      </c>
      <c r="H168" s="57" t="s">
        <v>209</v>
      </c>
      <c r="I168" s="57" t="s">
        <v>81</v>
      </c>
      <c r="J168" s="65" t="s">
        <v>81</v>
      </c>
      <c r="K168" s="65">
        <v>2.440214738897023E-2</v>
      </c>
      <c r="L168" s="929" t="s">
        <v>81</v>
      </c>
    </row>
    <row r="169" spans="1:12" ht="15">
      <c r="A169" s="24" t="s">
        <v>94</v>
      </c>
      <c r="B169" s="25" t="s">
        <v>30</v>
      </c>
      <c r="C169" s="55" t="s">
        <v>209</v>
      </c>
      <c r="D169" s="55" t="s">
        <v>81</v>
      </c>
      <c r="E169" s="56" t="s">
        <v>209</v>
      </c>
      <c r="F169" s="56" t="s">
        <v>81</v>
      </c>
      <c r="G169" s="923" t="s">
        <v>81</v>
      </c>
      <c r="H169" s="57" t="s">
        <v>209</v>
      </c>
      <c r="I169" s="57" t="s">
        <v>81</v>
      </c>
      <c r="J169" s="65" t="s">
        <v>81</v>
      </c>
      <c r="K169" s="65" t="s">
        <v>81</v>
      </c>
      <c r="L169" s="929" t="s">
        <v>81</v>
      </c>
    </row>
    <row r="170" spans="1:12" ht="14.25">
      <c r="A170" s="22" t="s">
        <v>94</v>
      </c>
      <c r="B170" s="26" t="s">
        <v>31</v>
      </c>
      <c r="C170" s="66">
        <v>16403.349241393218</v>
      </c>
      <c r="D170" s="66">
        <v>15712.216899421637</v>
      </c>
      <c r="E170" s="67">
        <v>16731.416226221081</v>
      </c>
      <c r="F170" s="67">
        <v>16026.461237410071</v>
      </c>
      <c r="G170" s="930">
        <v>4.3986939996800789</v>
      </c>
      <c r="H170" s="68">
        <v>228.85882352941175</v>
      </c>
      <c r="I170" s="68">
        <v>7.0164636481548444</v>
      </c>
      <c r="J170" s="69">
        <v>30.76923076923077</v>
      </c>
      <c r="K170" s="69">
        <v>0.20741825280624696</v>
      </c>
      <c r="L170" s="931" t="s">
        <v>81</v>
      </c>
    </row>
    <row r="171" spans="1:12" ht="15">
      <c r="A171" s="24" t="s">
        <v>94</v>
      </c>
      <c r="B171" s="25" t="s">
        <v>32</v>
      </c>
      <c r="C171" s="55">
        <v>16340.439215686274</v>
      </c>
      <c r="D171" s="55">
        <v>15446.308823529413</v>
      </c>
      <c r="E171" s="56">
        <v>16667.248</v>
      </c>
      <c r="F171" s="56">
        <v>15755.235000000001</v>
      </c>
      <c r="G171" s="923">
        <v>5.7886346982447359</v>
      </c>
      <c r="H171" s="57">
        <v>226.2</v>
      </c>
      <c r="I171" s="57">
        <v>10.882352941176466</v>
      </c>
      <c r="J171" s="65">
        <v>30</v>
      </c>
      <c r="K171" s="65">
        <v>0.1586139580283065</v>
      </c>
      <c r="L171" s="929" t="s">
        <v>81</v>
      </c>
    </row>
    <row r="172" spans="1:12" ht="15.75" thickBot="1">
      <c r="A172" s="27" t="s">
        <v>94</v>
      </c>
      <c r="B172" s="28" t="s">
        <v>33</v>
      </c>
      <c r="C172" s="70" t="s">
        <v>209</v>
      </c>
      <c r="D172" s="70">
        <v>16445.260784313727</v>
      </c>
      <c r="E172" s="71" t="s">
        <v>209</v>
      </c>
      <c r="F172" s="71">
        <v>16774.166000000001</v>
      </c>
      <c r="G172" s="932" t="s">
        <v>81</v>
      </c>
      <c r="H172" s="65" t="s">
        <v>209</v>
      </c>
      <c r="I172" s="65" t="s">
        <v>81</v>
      </c>
      <c r="J172" s="65" t="s">
        <v>81</v>
      </c>
      <c r="K172" s="65">
        <v>4.880429477794046E-2</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18897.508424349038</v>
      </c>
      <c r="D174" s="61">
        <v>18484.135349492604</v>
      </c>
      <c r="E174" s="62">
        <v>19275.458592836021</v>
      </c>
      <c r="F174" s="62">
        <v>18853.818056482458</v>
      </c>
      <c r="G174" s="927">
        <v>2.2363668467066367</v>
      </c>
      <c r="H174" s="63">
        <v>411.20045045045043</v>
      </c>
      <c r="I174" s="63">
        <v>2.7523344505838638</v>
      </c>
      <c r="J174" s="64">
        <v>-27.687296416938111</v>
      </c>
      <c r="K174" s="64">
        <v>2.7086383601756956</v>
      </c>
      <c r="L174" s="928">
        <v>-1.2166908816092428</v>
      </c>
    </row>
    <row r="175" spans="1:12" ht="15">
      <c r="A175" s="24" t="s">
        <v>95</v>
      </c>
      <c r="B175" s="25" t="s">
        <v>26</v>
      </c>
      <c r="C175" s="55">
        <v>18997.135294117648</v>
      </c>
      <c r="D175" s="55">
        <v>18477.478431372547</v>
      </c>
      <c r="E175" s="56">
        <v>19377.078000000001</v>
      </c>
      <c r="F175" s="56">
        <v>18847.027999999998</v>
      </c>
      <c r="G175" s="923">
        <v>2.8123797555773935</v>
      </c>
      <c r="H175" s="57">
        <v>397.8</v>
      </c>
      <c r="I175" s="57">
        <v>1.4537107880642663</v>
      </c>
      <c r="J175" s="65">
        <v>-20.94240837696335</v>
      </c>
      <c r="K175" s="65">
        <v>1.8423621278672524</v>
      </c>
      <c r="L175" s="929">
        <v>-0.59978082060480986</v>
      </c>
    </row>
    <row r="176" spans="1:12" ht="15">
      <c r="A176" s="24" t="s">
        <v>95</v>
      </c>
      <c r="B176" s="25" t="s">
        <v>27</v>
      </c>
      <c r="C176" s="55">
        <v>18705.817647058826</v>
      </c>
      <c r="D176" s="55">
        <v>18494.529411764703</v>
      </c>
      <c r="E176" s="56">
        <v>19079.934000000001</v>
      </c>
      <c r="F176" s="56">
        <v>18864.419999999998</v>
      </c>
      <c r="G176" s="923">
        <v>1.1424363961362336</v>
      </c>
      <c r="H176" s="57">
        <v>439.7</v>
      </c>
      <c r="I176" s="57">
        <v>6.3361547762998764</v>
      </c>
      <c r="J176" s="65">
        <v>-38.793103448275865</v>
      </c>
      <c r="K176" s="65">
        <v>0.86627623230844319</v>
      </c>
      <c r="L176" s="929">
        <v>-0.61691006100443246</v>
      </c>
    </row>
    <row r="177" spans="1:12" ht="14.25">
      <c r="A177" s="22" t="s">
        <v>95</v>
      </c>
      <c r="B177" s="26" t="s">
        <v>28</v>
      </c>
      <c r="C177" s="66">
        <v>18917.7607460611</v>
      </c>
      <c r="D177" s="66">
        <v>18464.205143841227</v>
      </c>
      <c r="E177" s="67">
        <v>19296.115960982323</v>
      </c>
      <c r="F177" s="67">
        <v>18833.489246718051</v>
      </c>
      <c r="G177" s="930">
        <v>2.4564046959322199</v>
      </c>
      <c r="H177" s="68">
        <v>359.11168674698791</v>
      </c>
      <c r="I177" s="68">
        <v>-2.8034287379874262E-2</v>
      </c>
      <c r="J177" s="69">
        <v>4.9304677623261695</v>
      </c>
      <c r="K177" s="69">
        <v>10.126891166422645</v>
      </c>
      <c r="L177" s="931">
        <v>1.3094976677088255E-2</v>
      </c>
    </row>
    <row r="178" spans="1:12" ht="15">
      <c r="A178" s="24" t="s">
        <v>95</v>
      </c>
      <c r="B178" s="25" t="s">
        <v>29</v>
      </c>
      <c r="C178" s="55">
        <v>18816.574509803919</v>
      </c>
      <c r="D178" s="55">
        <v>18354.162745098038</v>
      </c>
      <c r="E178" s="56">
        <v>19192.905999999999</v>
      </c>
      <c r="F178" s="56">
        <v>18721.245999999999</v>
      </c>
      <c r="G178" s="923">
        <v>2.5193835923100409</v>
      </c>
      <c r="H178" s="57">
        <v>349.4</v>
      </c>
      <c r="I178" s="57">
        <v>-0.45584045584046229</v>
      </c>
      <c r="J178" s="65">
        <v>5.4794520547945202</v>
      </c>
      <c r="K178" s="65">
        <v>6.576378721327476</v>
      </c>
      <c r="L178" s="929">
        <v>4.2687377509549762E-2</v>
      </c>
    </row>
    <row r="179" spans="1:12" ht="15">
      <c r="A179" s="24" t="s">
        <v>95</v>
      </c>
      <c r="B179" s="25" t="s">
        <v>30</v>
      </c>
      <c r="C179" s="55">
        <v>19091.436274509804</v>
      </c>
      <c r="D179" s="55">
        <v>18652.591176470589</v>
      </c>
      <c r="E179" s="56">
        <v>19473.264999999999</v>
      </c>
      <c r="F179" s="56">
        <v>19025.643</v>
      </c>
      <c r="G179" s="923">
        <v>2.3527299445280212</v>
      </c>
      <c r="H179" s="57">
        <v>377.1</v>
      </c>
      <c r="I179" s="57">
        <v>0.7749866381614201</v>
      </c>
      <c r="J179" s="65">
        <v>3.9285714285714284</v>
      </c>
      <c r="K179" s="65">
        <v>3.5505124450951686</v>
      </c>
      <c r="L179" s="929">
        <v>-2.9592400832461951E-2</v>
      </c>
    </row>
    <row r="180" spans="1:12" ht="14.25">
      <c r="A180" s="22" t="s">
        <v>95</v>
      </c>
      <c r="B180" s="26" t="s">
        <v>31</v>
      </c>
      <c r="C180" s="66">
        <v>18241.864727544689</v>
      </c>
      <c r="D180" s="66">
        <v>17818.013175160893</v>
      </c>
      <c r="E180" s="67">
        <v>18606.702022095582</v>
      </c>
      <c r="F180" s="67">
        <v>18174.373438664112</v>
      </c>
      <c r="G180" s="930">
        <v>2.3787812267119786</v>
      </c>
      <c r="H180" s="68">
        <v>316.29892473118281</v>
      </c>
      <c r="I180" s="68">
        <v>-0.37422492998393764</v>
      </c>
      <c r="J180" s="69">
        <v>-4.7016274864376131</v>
      </c>
      <c r="K180" s="69">
        <v>19.289897510980968</v>
      </c>
      <c r="L180" s="931">
        <v>-1.9222237011402434</v>
      </c>
    </row>
    <row r="181" spans="1:12" ht="15">
      <c r="A181" s="24" t="s">
        <v>95</v>
      </c>
      <c r="B181" s="25" t="s">
        <v>32</v>
      </c>
      <c r="C181" s="55">
        <v>18149.893137254901</v>
      </c>
      <c r="D181" s="55">
        <v>17681.969607843137</v>
      </c>
      <c r="E181" s="56">
        <v>18512.891</v>
      </c>
      <c r="F181" s="56">
        <v>18035.609</v>
      </c>
      <c r="G181" s="923">
        <v>2.6463314878915329</v>
      </c>
      <c r="H181" s="57">
        <v>305.89999999999998</v>
      </c>
      <c r="I181" s="57">
        <v>3.2701111837791334E-2</v>
      </c>
      <c r="J181" s="65">
        <v>-0.27906976744186046</v>
      </c>
      <c r="K181" s="65">
        <v>13.079551000488044</v>
      </c>
      <c r="L181" s="929">
        <v>-0.6654943901269661</v>
      </c>
    </row>
    <row r="182" spans="1:12" ht="15.75" thickBot="1">
      <c r="A182" s="27" t="s">
        <v>95</v>
      </c>
      <c r="B182" s="28" t="s">
        <v>33</v>
      </c>
      <c r="C182" s="70">
        <v>18417.103921568629</v>
      </c>
      <c r="D182" s="70">
        <v>18043.925490196078</v>
      </c>
      <c r="E182" s="71">
        <v>18785.446</v>
      </c>
      <c r="F182" s="71">
        <v>18404.804</v>
      </c>
      <c r="G182" s="932">
        <v>2.0681665504288982</v>
      </c>
      <c r="H182" s="65">
        <v>338.2</v>
      </c>
      <c r="I182" s="65">
        <v>-0.23598820058997383</v>
      </c>
      <c r="J182" s="65">
        <v>-12.842465753424658</v>
      </c>
      <c r="K182" s="65">
        <v>6.2103465104929239</v>
      </c>
      <c r="L182" s="929">
        <v>-1.2567293110132773</v>
      </c>
    </row>
    <row r="183" spans="1:12" ht="15.75" thickBot="1">
      <c r="A183" s="29"/>
      <c r="B183" s="30"/>
      <c r="C183" s="72"/>
      <c r="D183" s="72"/>
      <c r="E183" s="72"/>
      <c r="F183" s="72"/>
      <c r="G183" s="933"/>
      <c r="H183" s="73"/>
      <c r="I183" s="73"/>
      <c r="J183" s="73"/>
      <c r="K183" s="73"/>
      <c r="L183" s="934"/>
    </row>
    <row r="184" spans="1:12" ht="15">
      <c r="A184" s="24" t="s">
        <v>96</v>
      </c>
      <c r="B184" s="31" t="s">
        <v>30</v>
      </c>
      <c r="C184" s="74">
        <v>19134.8</v>
      </c>
      <c r="D184" s="74">
        <v>18608.479411764707</v>
      </c>
      <c r="E184" s="75">
        <v>19517.495999999999</v>
      </c>
      <c r="F184" s="75">
        <v>18980.649000000001</v>
      </c>
      <c r="G184" s="935">
        <v>2.8283911682893343</v>
      </c>
      <c r="H184" s="76">
        <v>409.1</v>
      </c>
      <c r="I184" s="76">
        <v>0.68914595126753908</v>
      </c>
      <c r="J184" s="76">
        <v>-11.363636363636363</v>
      </c>
      <c r="K184" s="76">
        <v>1.4275256222547585</v>
      </c>
      <c r="L184" s="936">
        <v>-0.26023809082541005</v>
      </c>
    </row>
    <row r="185" spans="1:12" ht="15.75" thickBot="1">
      <c r="A185" s="27" t="s">
        <v>96</v>
      </c>
      <c r="B185" s="28" t="s">
        <v>33</v>
      </c>
      <c r="C185" s="70">
        <v>18457.74019607843</v>
      </c>
      <c r="D185" s="70">
        <v>18014.188235294117</v>
      </c>
      <c r="E185" s="71">
        <v>18826.895</v>
      </c>
      <c r="F185" s="71">
        <v>18374.472000000002</v>
      </c>
      <c r="G185" s="932">
        <v>2.462236738013472</v>
      </c>
      <c r="H185" s="65">
        <v>375.9</v>
      </c>
      <c r="I185" s="65">
        <v>1.6770354341357829</v>
      </c>
      <c r="J185" s="65">
        <v>7.7348066298342539</v>
      </c>
      <c r="K185" s="65">
        <v>2.3792093704245976</v>
      </c>
      <c r="L185" s="929">
        <v>6.4927309307093228E-2</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81</v>
      </c>
      <c r="D191" s="66" t="s">
        <v>209</v>
      </c>
      <c r="E191" s="67" t="s">
        <v>81</v>
      </c>
      <c r="F191" s="67" t="s">
        <v>209</v>
      </c>
      <c r="G191" s="930" t="s">
        <v>81</v>
      </c>
      <c r="H191" s="68" t="s">
        <v>81</v>
      </c>
      <c r="I191" s="68" t="s">
        <v>81</v>
      </c>
      <c r="J191" s="69" t="s">
        <v>81</v>
      </c>
      <c r="K191" s="69" t="s">
        <v>81</v>
      </c>
      <c r="L191" s="931" t="s">
        <v>81</v>
      </c>
    </row>
    <row r="192" spans="1:12" ht="15">
      <c r="A192" s="17" t="s">
        <v>97</v>
      </c>
      <c r="B192" s="25" t="s">
        <v>30</v>
      </c>
      <c r="C192" s="55" t="s">
        <v>81</v>
      </c>
      <c r="D192" s="55" t="s">
        <v>209</v>
      </c>
      <c r="E192" s="56" t="s">
        <v>81</v>
      </c>
      <c r="F192" s="56" t="s">
        <v>209</v>
      </c>
      <c r="G192" s="923" t="s">
        <v>81</v>
      </c>
      <c r="H192" s="57" t="s">
        <v>81</v>
      </c>
      <c r="I192" s="57" t="s">
        <v>81</v>
      </c>
      <c r="J192" s="65" t="s">
        <v>81</v>
      </c>
      <c r="K192" s="65" t="s">
        <v>81</v>
      </c>
      <c r="L192" s="929" t="s">
        <v>81</v>
      </c>
    </row>
    <row r="193" spans="1:12" ht="15">
      <c r="A193" s="17" t="s">
        <v>97</v>
      </c>
      <c r="B193" s="25" t="s">
        <v>35</v>
      </c>
      <c r="C193" s="55" t="s">
        <v>81</v>
      </c>
      <c r="D193" s="55" t="s">
        <v>81</v>
      </c>
      <c r="E193" s="56" t="s">
        <v>81</v>
      </c>
      <c r="F193" s="56" t="s">
        <v>81</v>
      </c>
      <c r="G193" s="923" t="s">
        <v>81</v>
      </c>
      <c r="H193" s="57" t="s">
        <v>81</v>
      </c>
      <c r="I193" s="57" t="s">
        <v>81</v>
      </c>
      <c r="J193" s="65" t="s">
        <v>81</v>
      </c>
      <c r="K193" s="65" t="s">
        <v>81</v>
      </c>
      <c r="L193" s="929" t="s">
        <v>81</v>
      </c>
    </row>
    <row r="194" spans="1:12" ht="14.25">
      <c r="A194" s="32" t="s">
        <v>97</v>
      </c>
      <c r="B194" s="26" t="s">
        <v>31</v>
      </c>
      <c r="C194" s="66" t="s">
        <v>81</v>
      </c>
      <c r="D194" s="66">
        <v>17691.609013754758</v>
      </c>
      <c r="E194" s="67" t="s">
        <v>81</v>
      </c>
      <c r="F194" s="67">
        <v>18045.441194029852</v>
      </c>
      <c r="G194" s="930" t="s">
        <v>81</v>
      </c>
      <c r="H194" s="68" t="s">
        <v>81</v>
      </c>
      <c r="I194" s="68" t="s">
        <v>81</v>
      </c>
      <c r="J194" s="69" t="s">
        <v>81</v>
      </c>
      <c r="K194" s="69" t="s">
        <v>81</v>
      </c>
      <c r="L194" s="931" t="s">
        <v>81</v>
      </c>
    </row>
    <row r="195" spans="1:12" ht="15">
      <c r="A195" s="17" t="s">
        <v>97</v>
      </c>
      <c r="B195" s="25" t="s">
        <v>33</v>
      </c>
      <c r="C195" s="55" t="s">
        <v>81</v>
      </c>
      <c r="D195" s="55" t="s">
        <v>209</v>
      </c>
      <c r="E195" s="56" t="s">
        <v>81</v>
      </c>
      <c r="F195" s="56" t="s">
        <v>209</v>
      </c>
      <c r="G195" s="923" t="s">
        <v>81</v>
      </c>
      <c r="H195" s="57" t="s">
        <v>81</v>
      </c>
      <c r="I195" s="57" t="s">
        <v>81</v>
      </c>
      <c r="J195" s="65" t="s">
        <v>81</v>
      </c>
      <c r="K195" s="65" t="s">
        <v>81</v>
      </c>
      <c r="L195" s="929" t="s">
        <v>81</v>
      </c>
    </row>
    <row r="196" spans="1:12" ht="15.75" thickBot="1">
      <c r="A196" s="33" t="s">
        <v>97</v>
      </c>
      <c r="B196" s="25" t="s">
        <v>36</v>
      </c>
      <c r="C196" s="70" t="s">
        <v>81</v>
      </c>
      <c r="D196" s="70" t="s">
        <v>209</v>
      </c>
      <c r="E196" s="71" t="s">
        <v>81</v>
      </c>
      <c r="F196" s="71" t="s">
        <v>209</v>
      </c>
      <c r="G196" s="932" t="s">
        <v>81</v>
      </c>
      <c r="H196" s="65" t="s">
        <v>81</v>
      </c>
      <c r="I196" s="65" t="s">
        <v>81</v>
      </c>
      <c r="J196" s="65" t="s">
        <v>81</v>
      </c>
      <c r="K196" s="65" t="s">
        <v>81</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15446.037297434934</v>
      </c>
      <c r="D198" s="61">
        <v>15278.836416379501</v>
      </c>
      <c r="E198" s="62">
        <v>15754.958043383633</v>
      </c>
      <c r="F198" s="62">
        <v>15584.413144707092</v>
      </c>
      <c r="G198" s="927">
        <v>1.0943299378229223</v>
      </c>
      <c r="H198" s="63">
        <v>341.19801980198019</v>
      </c>
      <c r="I198" s="63">
        <v>-1.4708532767057616</v>
      </c>
      <c r="J198" s="64">
        <v>43.772241992882563</v>
      </c>
      <c r="K198" s="64">
        <v>4.9292337725719868</v>
      </c>
      <c r="L198" s="928">
        <v>1.3363428379089002</v>
      </c>
    </row>
    <row r="199" spans="1:12" ht="15">
      <c r="A199" s="24" t="s">
        <v>24</v>
      </c>
      <c r="B199" s="25" t="s">
        <v>29</v>
      </c>
      <c r="C199" s="55">
        <v>15237.859803921569</v>
      </c>
      <c r="D199" s="55">
        <v>14969.873529411765</v>
      </c>
      <c r="E199" s="56">
        <v>15542.617</v>
      </c>
      <c r="F199" s="56">
        <v>15269.271000000001</v>
      </c>
      <c r="G199" s="923">
        <v>1.79017059819031</v>
      </c>
      <c r="H199" s="57">
        <v>311.89999999999998</v>
      </c>
      <c r="I199" s="57">
        <v>-4.3544924869672013</v>
      </c>
      <c r="J199" s="65">
        <v>47.826086956521742</v>
      </c>
      <c r="K199" s="65">
        <v>1.2445095168374818</v>
      </c>
      <c r="L199" s="929">
        <v>0.36226939409102998</v>
      </c>
    </row>
    <row r="200" spans="1:12" ht="15">
      <c r="A200" s="24" t="s">
        <v>24</v>
      </c>
      <c r="B200" s="25" t="s">
        <v>30</v>
      </c>
      <c r="C200" s="55">
        <v>15484.253921568628</v>
      </c>
      <c r="D200" s="55">
        <v>15347.307843137256</v>
      </c>
      <c r="E200" s="56">
        <v>15793.939</v>
      </c>
      <c r="F200" s="56">
        <v>15654.254000000001</v>
      </c>
      <c r="G200" s="923">
        <v>0.8923133609560665</v>
      </c>
      <c r="H200" s="57">
        <v>336.3</v>
      </c>
      <c r="I200" s="57">
        <v>-0.29647198339756892</v>
      </c>
      <c r="J200" s="65">
        <v>56.84210526315789</v>
      </c>
      <c r="K200" s="65">
        <v>1.8179599804782822</v>
      </c>
      <c r="L200" s="929">
        <v>0.6032815506099789</v>
      </c>
    </row>
    <row r="201" spans="1:12" ht="15">
      <c r="A201" s="24" t="s">
        <v>24</v>
      </c>
      <c r="B201" s="25" t="s">
        <v>35</v>
      </c>
      <c r="C201" s="55">
        <v>15530.212745098039</v>
      </c>
      <c r="D201" s="55">
        <v>15390.104901960784</v>
      </c>
      <c r="E201" s="56">
        <v>15840.816999999999</v>
      </c>
      <c r="F201" s="56">
        <v>15697.906999999999</v>
      </c>
      <c r="G201" s="923">
        <v>0.9103761412269793</v>
      </c>
      <c r="H201" s="57">
        <v>365.5</v>
      </c>
      <c r="I201" s="57">
        <v>0</v>
      </c>
      <c r="J201" s="65">
        <v>30.76923076923077</v>
      </c>
      <c r="K201" s="65">
        <v>1.8667642752562226</v>
      </c>
      <c r="L201" s="929">
        <v>0.37079189320789108</v>
      </c>
    </row>
    <row r="202" spans="1:12" ht="14.25">
      <c r="A202" s="22" t="s">
        <v>24</v>
      </c>
      <c r="B202" s="26" t="s">
        <v>31</v>
      </c>
      <c r="C202" s="66">
        <v>15067.137555724403</v>
      </c>
      <c r="D202" s="66">
        <v>14845.617151819515</v>
      </c>
      <c r="E202" s="67">
        <v>15368.480306838892</v>
      </c>
      <c r="F202" s="67">
        <v>15142.529494855906</v>
      </c>
      <c r="G202" s="930">
        <v>1.4921602897306177</v>
      </c>
      <c r="H202" s="68">
        <v>294.48025013027615</v>
      </c>
      <c r="I202" s="68">
        <v>-0.37051459216100319</v>
      </c>
      <c r="J202" s="69">
        <v>13.752222880853587</v>
      </c>
      <c r="K202" s="69">
        <v>23.413860419716936</v>
      </c>
      <c r="L202" s="931">
        <v>1.8437287230029611</v>
      </c>
    </row>
    <row r="203" spans="1:12" ht="15">
      <c r="A203" s="24" t="s">
        <v>24</v>
      </c>
      <c r="B203" s="25" t="s">
        <v>32</v>
      </c>
      <c r="C203" s="55">
        <v>14572.402941176471</v>
      </c>
      <c r="D203" s="55">
        <v>14447.363725490195</v>
      </c>
      <c r="E203" s="56">
        <v>14863.851000000001</v>
      </c>
      <c r="F203" s="56">
        <v>14736.311</v>
      </c>
      <c r="G203" s="923">
        <v>0.86548119132394041</v>
      </c>
      <c r="H203" s="57">
        <v>268.10000000000002</v>
      </c>
      <c r="I203" s="57">
        <v>-0.37160906726124115</v>
      </c>
      <c r="J203" s="65">
        <v>6.497622820919176</v>
      </c>
      <c r="K203" s="65">
        <v>8.1991215226939964</v>
      </c>
      <c r="L203" s="929">
        <v>0.13109953062137158</v>
      </c>
    </row>
    <row r="204" spans="1:12" ht="15">
      <c r="A204" s="24" t="s">
        <v>24</v>
      </c>
      <c r="B204" s="25" t="s">
        <v>33</v>
      </c>
      <c r="C204" s="55">
        <v>15271.269607843136</v>
      </c>
      <c r="D204" s="55">
        <v>15042.185294117648</v>
      </c>
      <c r="E204" s="56">
        <v>15576.695</v>
      </c>
      <c r="F204" s="56">
        <v>15343.029</v>
      </c>
      <c r="G204" s="923">
        <v>1.522945697358711</v>
      </c>
      <c r="H204" s="57">
        <v>295.2</v>
      </c>
      <c r="I204" s="57">
        <v>-1.1717442249748913</v>
      </c>
      <c r="J204" s="65">
        <v>10.993975903614457</v>
      </c>
      <c r="K204" s="65">
        <v>8.99219131283553</v>
      </c>
      <c r="L204" s="929">
        <v>0.50222839249286366</v>
      </c>
    </row>
    <row r="205" spans="1:12" ht="15">
      <c r="A205" s="24" t="s">
        <v>24</v>
      </c>
      <c r="B205" s="25" t="s">
        <v>36</v>
      </c>
      <c r="C205" s="55">
        <v>15334.248039215687</v>
      </c>
      <c r="D205" s="55">
        <v>15065.109803921569</v>
      </c>
      <c r="E205" s="56">
        <v>15640.933000000001</v>
      </c>
      <c r="F205" s="56">
        <v>15366.412</v>
      </c>
      <c r="G205" s="923">
        <v>1.7865003229120804</v>
      </c>
      <c r="H205" s="57">
        <v>328.2</v>
      </c>
      <c r="I205" s="57">
        <v>-1.4118353860017991</v>
      </c>
      <c r="J205" s="65">
        <v>30.102040816326532</v>
      </c>
      <c r="K205" s="65">
        <v>6.2225475841874083</v>
      </c>
      <c r="L205" s="929">
        <v>1.210400799888725</v>
      </c>
    </row>
    <row r="206" spans="1:12" ht="14.25">
      <c r="A206" s="22" t="s">
        <v>24</v>
      </c>
      <c r="B206" s="26" t="s">
        <v>37</v>
      </c>
      <c r="C206" s="66">
        <v>12522.691461561657</v>
      </c>
      <c r="D206" s="66">
        <v>12380.31364617685</v>
      </c>
      <c r="E206" s="67">
        <v>12773.145290792891</v>
      </c>
      <c r="F206" s="67">
        <v>12627.919919100386</v>
      </c>
      <c r="G206" s="930">
        <v>1.1500339931111168</v>
      </c>
      <c r="H206" s="68">
        <v>225.04359550561796</v>
      </c>
      <c r="I206" s="68">
        <v>0.24837451814452149</v>
      </c>
      <c r="J206" s="69">
        <v>9.0686274509803919</v>
      </c>
      <c r="K206" s="69">
        <v>10.858955588091753</v>
      </c>
      <c r="L206" s="931">
        <v>0.42550717995979959</v>
      </c>
    </row>
    <row r="207" spans="1:12" ht="15">
      <c r="A207" s="24" t="s">
        <v>24</v>
      </c>
      <c r="B207" s="25" t="s">
        <v>83</v>
      </c>
      <c r="C207" s="77">
        <v>12187.316666666666</v>
      </c>
      <c r="D207" s="77">
        <v>12092.327450980392</v>
      </c>
      <c r="E207" s="78">
        <v>12431.063</v>
      </c>
      <c r="F207" s="78">
        <v>12334.174000000001</v>
      </c>
      <c r="G207" s="937">
        <v>0.78553294286264497</v>
      </c>
      <c r="H207" s="79">
        <v>215.2</v>
      </c>
      <c r="I207" s="79">
        <v>-0.27803521779426449</v>
      </c>
      <c r="J207" s="80">
        <v>3.9855072463768111</v>
      </c>
      <c r="K207" s="80">
        <v>7.0034163006344556</v>
      </c>
      <c r="L207" s="938">
        <v>-5.45046813371588E-2</v>
      </c>
    </row>
    <row r="208" spans="1:12" ht="15">
      <c r="A208" s="24" t="s">
        <v>24</v>
      </c>
      <c r="B208" s="25" t="s">
        <v>38</v>
      </c>
      <c r="C208" s="55">
        <v>13058.378431372548</v>
      </c>
      <c r="D208" s="55">
        <v>12900.513725490195</v>
      </c>
      <c r="E208" s="56">
        <v>13319.546</v>
      </c>
      <c r="F208" s="56">
        <v>13158.523999999999</v>
      </c>
      <c r="G208" s="923">
        <v>1.2237086773562205</v>
      </c>
      <c r="H208" s="57">
        <v>239.1</v>
      </c>
      <c r="I208" s="57">
        <v>-0.33347228011672003</v>
      </c>
      <c r="J208" s="65">
        <v>16.888888888888889</v>
      </c>
      <c r="K208" s="65">
        <v>3.2088823816495853</v>
      </c>
      <c r="L208" s="929">
        <v>0.33201241617202504</v>
      </c>
    </row>
    <row r="209" spans="1:12" ht="15.75" thickBot="1">
      <c r="A209" s="24" t="s">
        <v>24</v>
      </c>
      <c r="B209" s="25" t="s">
        <v>39</v>
      </c>
      <c r="C209" s="55">
        <v>13080.436274509804</v>
      </c>
      <c r="D209" s="55">
        <v>12998.110784313725</v>
      </c>
      <c r="E209" s="56">
        <v>13342.045</v>
      </c>
      <c r="F209" s="56">
        <v>13258.073</v>
      </c>
      <c r="G209" s="923">
        <v>0.63336504482966527</v>
      </c>
      <c r="H209" s="57">
        <v>261.89999999999998</v>
      </c>
      <c r="I209" s="57">
        <v>1.3152804642166256</v>
      </c>
      <c r="J209" s="65">
        <v>35.897435897435898</v>
      </c>
      <c r="K209" s="65">
        <v>0.64665690580771107</v>
      </c>
      <c r="L209" s="929">
        <v>0.1479994451249339</v>
      </c>
    </row>
    <row r="210" spans="1:12" ht="15.75" thickBot="1">
      <c r="A210" s="29"/>
      <c r="B210" s="30"/>
      <c r="C210" s="72"/>
      <c r="D210" s="72"/>
      <c r="E210" s="72"/>
      <c r="F210" s="72"/>
      <c r="G210" s="933"/>
      <c r="H210" s="73"/>
      <c r="I210" s="73"/>
      <c r="J210" s="73"/>
      <c r="K210" s="73"/>
      <c r="L210" s="934"/>
    </row>
    <row r="211" spans="1:12" ht="14.25">
      <c r="A211" s="22" t="s">
        <v>98</v>
      </c>
      <c r="B211" s="26" t="s">
        <v>25</v>
      </c>
      <c r="C211" s="66">
        <v>18795.136242781191</v>
      </c>
      <c r="D211" s="66">
        <v>17930.510337914002</v>
      </c>
      <c r="E211" s="67">
        <v>19171.038967636814</v>
      </c>
      <c r="F211" s="67">
        <v>18289.120544672282</v>
      </c>
      <c r="G211" s="930">
        <v>4.8220931171096693</v>
      </c>
      <c r="H211" s="68">
        <v>330.85762081784384</v>
      </c>
      <c r="I211" s="68">
        <v>3.5794570999538493</v>
      </c>
      <c r="J211" s="69">
        <v>57.309941520467831</v>
      </c>
      <c r="K211" s="69">
        <v>3.2820888238164958</v>
      </c>
      <c r="L211" s="931">
        <v>1.0956676500535498</v>
      </c>
    </row>
    <row r="212" spans="1:12" ht="15">
      <c r="A212" s="24" t="s">
        <v>98</v>
      </c>
      <c r="B212" s="25" t="s">
        <v>26</v>
      </c>
      <c r="C212" s="55">
        <v>19265.383333333331</v>
      </c>
      <c r="D212" s="55">
        <v>18168.092156862745</v>
      </c>
      <c r="E212" s="56">
        <v>19650.690999999999</v>
      </c>
      <c r="F212" s="56">
        <v>18531.454000000002</v>
      </c>
      <c r="G212" s="923">
        <v>6.0396610001567996</v>
      </c>
      <c r="H212" s="57">
        <v>301.8</v>
      </c>
      <c r="I212" s="57">
        <v>1.5477792732166968</v>
      </c>
      <c r="J212" s="65">
        <v>6.25</v>
      </c>
      <c r="K212" s="65">
        <v>0.41483650561249391</v>
      </c>
      <c r="L212" s="929">
        <v>5.6816660779074879E-3</v>
      </c>
    </row>
    <row r="213" spans="1:12" ht="15">
      <c r="A213" s="24" t="s">
        <v>98</v>
      </c>
      <c r="B213" s="25" t="s">
        <v>27</v>
      </c>
      <c r="C213" s="55">
        <v>18526.598039215685</v>
      </c>
      <c r="D213" s="55">
        <v>17572.393137254901</v>
      </c>
      <c r="E213" s="56">
        <v>18897.13</v>
      </c>
      <c r="F213" s="56">
        <v>17923.841</v>
      </c>
      <c r="G213" s="923">
        <v>5.4301363195533847</v>
      </c>
      <c r="H213" s="57">
        <v>328.4</v>
      </c>
      <c r="I213" s="57">
        <v>4.8196616661346843</v>
      </c>
      <c r="J213" s="65">
        <v>76.31578947368422</v>
      </c>
      <c r="K213" s="65">
        <v>1.6349438750610055</v>
      </c>
      <c r="L213" s="929">
        <v>0.66320113116636281</v>
      </c>
    </row>
    <row r="214" spans="1:12" ht="15">
      <c r="A214" s="24" t="s">
        <v>98</v>
      </c>
      <c r="B214" s="25" t="s">
        <v>34</v>
      </c>
      <c r="C214" s="55">
        <v>18996.430392156864</v>
      </c>
      <c r="D214" s="55">
        <v>18224.75294117647</v>
      </c>
      <c r="E214" s="56">
        <v>19376.359</v>
      </c>
      <c r="F214" s="56">
        <v>18589.248</v>
      </c>
      <c r="G214" s="923">
        <v>4.2342272264052898</v>
      </c>
      <c r="H214" s="57">
        <v>343.9</v>
      </c>
      <c r="I214" s="57">
        <v>1.7154687962141244</v>
      </c>
      <c r="J214" s="65">
        <v>60.317460317460316</v>
      </c>
      <c r="K214" s="65">
        <v>1.2323084431429967</v>
      </c>
      <c r="L214" s="929">
        <v>0.42678485280927969</v>
      </c>
    </row>
    <row r="215" spans="1:12" ht="14.25">
      <c r="A215" s="22" t="s">
        <v>98</v>
      </c>
      <c r="B215" s="26" t="s">
        <v>28</v>
      </c>
      <c r="C215" s="66">
        <v>18418.7491135817</v>
      </c>
      <c r="D215" s="66">
        <v>18056.075151707693</v>
      </c>
      <c r="E215" s="67">
        <v>18787.124095853334</v>
      </c>
      <c r="F215" s="67">
        <v>18417.196654741849</v>
      </c>
      <c r="G215" s="930">
        <v>2.0085979861448728</v>
      </c>
      <c r="H215" s="68">
        <v>302.65038639876349</v>
      </c>
      <c r="I215" s="68">
        <v>1.8361324024652916</v>
      </c>
      <c r="J215" s="69">
        <v>-4.7128129602356408</v>
      </c>
      <c r="K215" s="69">
        <v>7.894094680331869</v>
      </c>
      <c r="L215" s="931">
        <v>-0.78765957104263595</v>
      </c>
    </row>
    <row r="216" spans="1:12" ht="15">
      <c r="A216" s="24" t="s">
        <v>98</v>
      </c>
      <c r="B216" s="25" t="s">
        <v>29</v>
      </c>
      <c r="C216" s="55">
        <v>17690.26176470588</v>
      </c>
      <c r="D216" s="55">
        <v>17542.27843137255</v>
      </c>
      <c r="E216" s="56">
        <v>18044.066999999999</v>
      </c>
      <c r="F216" s="56">
        <v>17893.124</v>
      </c>
      <c r="G216" s="923">
        <v>0.84358103146213759</v>
      </c>
      <c r="H216" s="57">
        <v>267.2</v>
      </c>
      <c r="I216" s="57">
        <v>-1.2564671101256593</v>
      </c>
      <c r="J216" s="65">
        <v>-15.957446808510639</v>
      </c>
      <c r="K216" s="65">
        <v>0.96388482186432412</v>
      </c>
      <c r="L216" s="929">
        <v>-0.23800751926852337</v>
      </c>
    </row>
    <row r="217" spans="1:12" ht="15">
      <c r="A217" s="24" t="s">
        <v>98</v>
      </c>
      <c r="B217" s="25" t="s">
        <v>30</v>
      </c>
      <c r="C217" s="55">
        <v>18611.529411764703</v>
      </c>
      <c r="D217" s="55">
        <v>18216.773529411767</v>
      </c>
      <c r="E217" s="56">
        <v>18983.759999999998</v>
      </c>
      <c r="F217" s="56">
        <v>18581.109</v>
      </c>
      <c r="G217" s="923">
        <v>2.1669912167244592</v>
      </c>
      <c r="H217" s="57">
        <v>299.5</v>
      </c>
      <c r="I217" s="57">
        <v>1.594301221166889</v>
      </c>
      <c r="J217" s="65">
        <v>-3.6923076923076925</v>
      </c>
      <c r="K217" s="65">
        <v>3.818936066373841</v>
      </c>
      <c r="L217" s="929">
        <v>-0.33654277264930199</v>
      </c>
    </row>
    <row r="218" spans="1:12" ht="15">
      <c r="A218" s="24" t="s">
        <v>98</v>
      </c>
      <c r="B218" s="25" t="s">
        <v>35</v>
      </c>
      <c r="C218" s="55">
        <v>18385.463725490194</v>
      </c>
      <c r="D218" s="55">
        <v>18027.188235294117</v>
      </c>
      <c r="E218" s="56">
        <v>18753.172999999999</v>
      </c>
      <c r="F218" s="56">
        <v>18387.732</v>
      </c>
      <c r="G218" s="923">
        <v>1.9874174803069726</v>
      </c>
      <c r="H218" s="57">
        <v>317.5</v>
      </c>
      <c r="I218" s="57">
        <v>2.4854744996772071</v>
      </c>
      <c r="J218" s="65">
        <v>-1.9230769230769231</v>
      </c>
      <c r="K218" s="65">
        <v>3.1112737920937041</v>
      </c>
      <c r="L218" s="929">
        <v>-0.2131092791248097</v>
      </c>
    </row>
    <row r="219" spans="1:12" ht="14.25">
      <c r="A219" s="22" t="s">
        <v>98</v>
      </c>
      <c r="B219" s="26" t="s">
        <v>31</v>
      </c>
      <c r="C219" s="66">
        <v>16904.947475598616</v>
      </c>
      <c r="D219" s="66">
        <v>16792.171578013818</v>
      </c>
      <c r="E219" s="67">
        <v>17243.046425110588</v>
      </c>
      <c r="F219" s="67">
        <v>17128.015009574094</v>
      </c>
      <c r="G219" s="930">
        <v>0.67159805425319052</v>
      </c>
      <c r="H219" s="68">
        <v>262.81144414168938</v>
      </c>
      <c r="I219" s="68">
        <v>0.55258925521709068</v>
      </c>
      <c r="J219" s="69">
        <v>1.2879484820607177</v>
      </c>
      <c r="K219" s="69">
        <v>13.433382137628112</v>
      </c>
      <c r="L219" s="931">
        <v>-0.46509631781236926</v>
      </c>
    </row>
    <row r="220" spans="1:12" ht="15">
      <c r="A220" s="24" t="s">
        <v>98</v>
      </c>
      <c r="B220" s="25" t="s">
        <v>32</v>
      </c>
      <c r="C220" s="55">
        <v>16396.904901960785</v>
      </c>
      <c r="D220" s="55">
        <v>16030.907843137255</v>
      </c>
      <c r="E220" s="56">
        <v>16724.843000000001</v>
      </c>
      <c r="F220" s="56">
        <v>16351.526</v>
      </c>
      <c r="G220" s="923">
        <v>2.283071317013476</v>
      </c>
      <c r="H220" s="57">
        <v>230.5</v>
      </c>
      <c r="I220" s="57">
        <v>-2.6193493874102192</v>
      </c>
      <c r="J220" s="65">
        <v>-17.941176470588236</v>
      </c>
      <c r="K220" s="65">
        <v>3.4040995607613471</v>
      </c>
      <c r="L220" s="929">
        <v>-0.94317060929363272</v>
      </c>
    </row>
    <row r="221" spans="1:12" ht="15">
      <c r="A221" s="24" t="s">
        <v>98</v>
      </c>
      <c r="B221" s="25" t="s">
        <v>33</v>
      </c>
      <c r="C221" s="55">
        <v>16835.296078431373</v>
      </c>
      <c r="D221" s="55">
        <v>17083.960784313724</v>
      </c>
      <c r="E221" s="56">
        <v>17172.002</v>
      </c>
      <c r="F221" s="56">
        <v>17425.64</v>
      </c>
      <c r="G221" s="923">
        <v>-1.4555448178660815</v>
      </c>
      <c r="H221" s="57">
        <v>265.10000000000002</v>
      </c>
      <c r="I221" s="57">
        <v>0.76016723679209419</v>
      </c>
      <c r="J221" s="57">
        <v>2.3575638506876229</v>
      </c>
      <c r="K221" s="57">
        <v>6.356759394826744</v>
      </c>
      <c r="L221" s="924">
        <v>-0.15135977152027102</v>
      </c>
    </row>
    <row r="222" spans="1:12" ht="15.75" thickBot="1">
      <c r="A222" s="34" t="s">
        <v>98</v>
      </c>
      <c r="B222" s="35" t="s">
        <v>36</v>
      </c>
      <c r="C222" s="58">
        <v>17391.408823529411</v>
      </c>
      <c r="D222" s="58">
        <v>17110.386274509805</v>
      </c>
      <c r="E222" s="59">
        <v>17739.237000000001</v>
      </c>
      <c r="F222" s="59">
        <v>17452.594000000001</v>
      </c>
      <c r="G222" s="925">
        <v>1.6424091455974967</v>
      </c>
      <c r="H222" s="60">
        <v>288.8</v>
      </c>
      <c r="I222" s="60">
        <v>-1.3997951519289744</v>
      </c>
      <c r="J222" s="60">
        <v>26.47058823529412</v>
      </c>
      <c r="K222" s="60">
        <v>3.6725231820400195</v>
      </c>
      <c r="L222" s="926">
        <v>0.62943406300153315</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257"/>
      <c r="H226" s="1257"/>
      <c r="I226" s="1257"/>
      <c r="J226" s="1257"/>
      <c r="K226" s="1257"/>
      <c r="L226" s="1258"/>
    </row>
    <row r="227" spans="1:12" ht="12.75" customHeight="1">
      <c r="A227" s="5"/>
      <c r="B227" s="6"/>
      <c r="C227" s="2" t="s">
        <v>9</v>
      </c>
      <c r="D227" s="2" t="s">
        <v>9</v>
      </c>
      <c r="E227" s="2"/>
      <c r="F227" s="2"/>
      <c r="G227" s="880"/>
      <c r="H227" s="1454" t="s">
        <v>10</v>
      </c>
      <c r="I227" s="1455"/>
      <c r="J227" s="910" t="s">
        <v>11</v>
      </c>
      <c r="K227" s="881" t="s">
        <v>12</v>
      </c>
      <c r="L227" s="882"/>
    </row>
    <row r="228" spans="1:12" ht="15.75" customHeight="1">
      <c r="A228" s="7" t="s">
        <v>13</v>
      </c>
      <c r="B228" s="8" t="s">
        <v>14</v>
      </c>
      <c r="C228" s="883" t="s">
        <v>40</v>
      </c>
      <c r="D228" s="883" t="s">
        <v>40</v>
      </c>
      <c r="E228" s="884" t="s">
        <v>41</v>
      </c>
      <c r="F228" s="885"/>
      <c r="G228" s="911"/>
      <c r="H228" s="1452" t="s">
        <v>15</v>
      </c>
      <c r="I228" s="1453"/>
      <c r="J228" s="912" t="s">
        <v>16</v>
      </c>
      <c r="K228" s="886" t="s">
        <v>17</v>
      </c>
      <c r="L228" s="887"/>
    </row>
    <row r="229" spans="1:12" ht="26.25" thickBot="1">
      <c r="A229" s="9" t="s">
        <v>18</v>
      </c>
      <c r="B229" s="10" t="s">
        <v>19</v>
      </c>
      <c r="C229" s="813" t="s">
        <v>502</v>
      </c>
      <c r="D229" s="1279" t="s">
        <v>498</v>
      </c>
      <c r="E229" s="877" t="s">
        <v>502</v>
      </c>
      <c r="F229" s="1081" t="s">
        <v>498</v>
      </c>
      <c r="G229" s="909" t="s">
        <v>20</v>
      </c>
      <c r="H229" s="42" t="s">
        <v>502</v>
      </c>
      <c r="I229" s="824" t="s">
        <v>20</v>
      </c>
      <c r="J229" s="913" t="s">
        <v>20</v>
      </c>
      <c r="K229" s="878" t="s">
        <v>502</v>
      </c>
      <c r="L229" s="914" t="s">
        <v>21</v>
      </c>
    </row>
    <row r="230" spans="1:12" ht="15" thickBot="1">
      <c r="A230" s="11" t="s">
        <v>22</v>
      </c>
      <c r="B230" s="12" t="s">
        <v>23</v>
      </c>
      <c r="C230" s="43">
        <v>14374.034635554697</v>
      </c>
      <c r="D230" s="43">
        <v>14325.649746470448</v>
      </c>
      <c r="E230" s="44">
        <v>14661.515328265792</v>
      </c>
      <c r="F230" s="1082">
        <v>14619.402416852396</v>
      </c>
      <c r="G230" s="915">
        <v>0.28806178400870286</v>
      </c>
      <c r="H230" s="45">
        <v>304.93414748708312</v>
      </c>
      <c r="I230" s="45">
        <v>0.34232072726116686</v>
      </c>
      <c r="J230" s="46">
        <v>2.999516207063377</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17449.961681009256</v>
      </c>
      <c r="D233" s="52">
        <v>17422.782828141237</v>
      </c>
      <c r="E233" s="53">
        <v>17798.960914629442</v>
      </c>
      <c r="F233" s="53">
        <v>17771.238484704063</v>
      </c>
      <c r="G233" s="921">
        <v>0.15599604917372786</v>
      </c>
      <c r="H233" s="54">
        <v>348.51143497757846</v>
      </c>
      <c r="I233" s="54">
        <v>1.9032064202218035</v>
      </c>
      <c r="J233" s="54">
        <v>-1.7621145374449341</v>
      </c>
      <c r="K233" s="54">
        <v>20.948802254579615</v>
      </c>
      <c r="L233" s="922">
        <v>-1.0153970681102749</v>
      </c>
    </row>
    <row r="234" spans="1:12" ht="15">
      <c r="A234" s="17" t="s">
        <v>91</v>
      </c>
      <c r="B234" s="18" t="s">
        <v>23</v>
      </c>
      <c r="C234" s="55">
        <v>18256.251287164148</v>
      </c>
      <c r="D234" s="55">
        <v>18061.062086679693</v>
      </c>
      <c r="E234" s="56">
        <v>18621.376312907432</v>
      </c>
      <c r="F234" s="56">
        <v>18422.283328413287</v>
      </c>
      <c r="G234" s="923">
        <v>1.0807182852685697</v>
      </c>
      <c r="H234" s="57">
        <v>389.99152542372883</v>
      </c>
      <c r="I234" s="57">
        <v>-1.0675988270601617</v>
      </c>
      <c r="J234" s="57">
        <v>7.2727272727272725</v>
      </c>
      <c r="K234" s="57">
        <v>5.5425082198215128</v>
      </c>
      <c r="L234" s="924">
        <v>0.22078591696713445</v>
      </c>
    </row>
    <row r="235" spans="1:12" ht="15">
      <c r="A235" s="17" t="s">
        <v>92</v>
      </c>
      <c r="B235" s="18" t="s">
        <v>23</v>
      </c>
      <c r="C235" s="55" t="s">
        <v>81</v>
      </c>
      <c r="D235" s="55" t="s">
        <v>81</v>
      </c>
      <c r="E235" s="56" t="s">
        <v>81</v>
      </c>
      <c r="F235" s="56" t="s">
        <v>81</v>
      </c>
      <c r="G235" s="923" t="s">
        <v>81</v>
      </c>
      <c r="H235" s="57" t="s">
        <v>81</v>
      </c>
      <c r="I235" s="57" t="s">
        <v>81</v>
      </c>
      <c r="J235" s="57" t="s">
        <v>81</v>
      </c>
      <c r="K235" s="57" t="s">
        <v>81</v>
      </c>
      <c r="L235" s="924" t="s">
        <v>81</v>
      </c>
    </row>
    <row r="236" spans="1:12" ht="15">
      <c r="A236" s="17" t="s">
        <v>79</v>
      </c>
      <c r="B236" s="18" t="s">
        <v>23</v>
      </c>
      <c r="C236" s="55">
        <v>12303.398665693499</v>
      </c>
      <c r="D236" s="55">
        <v>12050.181503976981</v>
      </c>
      <c r="E236" s="56">
        <v>12549.466639007369</v>
      </c>
      <c r="F236" s="56">
        <v>12291.185134056521</v>
      </c>
      <c r="G236" s="923">
        <v>2.1013555823449397</v>
      </c>
      <c r="H236" s="57">
        <v>284.28362204724408</v>
      </c>
      <c r="I236" s="57">
        <v>0.49153179015581577</v>
      </c>
      <c r="J236" s="57">
        <v>10.723626852659111</v>
      </c>
      <c r="K236" s="57">
        <v>59.652418976045098</v>
      </c>
      <c r="L236" s="924">
        <v>4.1613691453726318</v>
      </c>
    </row>
    <row r="237" spans="1:12" ht="15.75" thickBot="1">
      <c r="A237" s="19" t="s">
        <v>93</v>
      </c>
      <c r="B237" s="20" t="s">
        <v>23</v>
      </c>
      <c r="C237" s="58">
        <v>15421.68903557271</v>
      </c>
      <c r="D237" s="58">
        <v>15224.711756676692</v>
      </c>
      <c r="E237" s="59">
        <v>15730.122816284165</v>
      </c>
      <c r="F237" s="59">
        <v>15582.889883663369</v>
      </c>
      <c r="G237" s="925">
        <v>0.94483714971990518</v>
      </c>
      <c r="H237" s="60">
        <v>293.93050847457624</v>
      </c>
      <c r="I237" s="60">
        <v>-0.38065728195582793</v>
      </c>
      <c r="J237" s="60">
        <v>-17.134831460674157</v>
      </c>
      <c r="K237" s="60">
        <v>13.856270549553781</v>
      </c>
      <c r="L237" s="926">
        <v>-3.3667579942294807</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18772.932681120372</v>
      </c>
      <c r="D249" s="61">
        <v>18127.667641223154</v>
      </c>
      <c r="E249" s="62">
        <v>19148.391334742781</v>
      </c>
      <c r="F249" s="62">
        <v>18490.220994047617</v>
      </c>
      <c r="G249" s="927">
        <v>3.5595590821063867</v>
      </c>
      <c r="H249" s="63">
        <v>394.14166666666665</v>
      </c>
      <c r="I249" s="63">
        <v>1.6648699056865779</v>
      </c>
      <c r="J249" s="64">
        <v>-7.6923076923076925</v>
      </c>
      <c r="K249" s="64">
        <v>1.6909347111319868</v>
      </c>
      <c r="L249" s="928">
        <v>-0.19585774169820191</v>
      </c>
    </row>
    <row r="250" spans="1:12" ht="15">
      <c r="A250" s="24" t="s">
        <v>95</v>
      </c>
      <c r="B250" s="25" t="s">
        <v>26</v>
      </c>
      <c r="C250" s="55">
        <v>18636.745098039213</v>
      </c>
      <c r="D250" s="55">
        <v>18418.169607843138</v>
      </c>
      <c r="E250" s="56">
        <v>19009.48</v>
      </c>
      <c r="F250" s="56">
        <v>18786.532999999999</v>
      </c>
      <c r="G250" s="923">
        <v>1.1867383939335701</v>
      </c>
      <c r="H250" s="57">
        <v>397.6</v>
      </c>
      <c r="I250" s="57">
        <v>5.2408681842244595</v>
      </c>
      <c r="J250" s="65">
        <v>-8.695652173913043</v>
      </c>
      <c r="K250" s="65">
        <v>0.98637858149365898</v>
      </c>
      <c r="L250" s="929">
        <v>-0.12634517273952928</v>
      </c>
    </row>
    <row r="251" spans="1:12" ht="15">
      <c r="A251" s="24" t="s">
        <v>95</v>
      </c>
      <c r="B251" s="25" t="s">
        <v>27</v>
      </c>
      <c r="C251" s="55" t="s">
        <v>209</v>
      </c>
      <c r="D251" s="55">
        <v>17735.060784313722</v>
      </c>
      <c r="E251" s="56" t="s">
        <v>209</v>
      </c>
      <c r="F251" s="56">
        <v>18089.761999999999</v>
      </c>
      <c r="G251" s="923" t="s">
        <v>81</v>
      </c>
      <c r="H251" s="57">
        <v>389.3</v>
      </c>
      <c r="I251" s="57" t="s">
        <v>81</v>
      </c>
      <c r="J251" s="65" t="s">
        <v>81</v>
      </c>
      <c r="K251" s="65">
        <v>0.70455612963832792</v>
      </c>
      <c r="L251" s="1281" t="s">
        <v>81</v>
      </c>
    </row>
    <row r="252" spans="1:12" ht="14.25">
      <c r="A252" s="22" t="s">
        <v>95</v>
      </c>
      <c r="B252" s="26" t="s">
        <v>28</v>
      </c>
      <c r="C252" s="66">
        <v>17728.25871302278</v>
      </c>
      <c r="D252" s="66">
        <v>17367.200953468873</v>
      </c>
      <c r="E252" s="67">
        <v>18082.823887283237</v>
      </c>
      <c r="F252" s="67">
        <v>17714.54497253825</v>
      </c>
      <c r="G252" s="930">
        <v>2.0789634467941869</v>
      </c>
      <c r="H252" s="68">
        <v>370.7</v>
      </c>
      <c r="I252" s="68">
        <v>2.5284574055947755</v>
      </c>
      <c r="J252" s="69">
        <v>-0.70921985815602839</v>
      </c>
      <c r="K252" s="69">
        <v>6.5758572099577268</v>
      </c>
      <c r="L252" s="931">
        <v>-0.24562319642834041</v>
      </c>
    </row>
    <row r="253" spans="1:12" ht="15">
      <c r="A253" s="24" t="s">
        <v>95</v>
      </c>
      <c r="B253" s="25" t="s">
        <v>29</v>
      </c>
      <c r="C253" s="55">
        <v>17302.343137254902</v>
      </c>
      <c r="D253" s="55">
        <v>16914.894117647058</v>
      </c>
      <c r="E253" s="56">
        <v>17648.39</v>
      </c>
      <c r="F253" s="56">
        <v>17253.191999999999</v>
      </c>
      <c r="G253" s="923">
        <v>2.2905790418375935</v>
      </c>
      <c r="H253" s="57">
        <v>364.2</v>
      </c>
      <c r="I253" s="57">
        <v>5.8105752469494485</v>
      </c>
      <c r="J253" s="65">
        <v>2.3255813953488373</v>
      </c>
      <c r="K253" s="65">
        <v>4.1333959605448571</v>
      </c>
      <c r="L253" s="929">
        <v>-2.7223294414020494E-2</v>
      </c>
    </row>
    <row r="254" spans="1:12" ht="15">
      <c r="A254" s="24" t="s">
        <v>95</v>
      </c>
      <c r="B254" s="25" t="s">
        <v>30</v>
      </c>
      <c r="C254" s="55">
        <v>18415.946078431371</v>
      </c>
      <c r="D254" s="55">
        <v>17993.406862745098</v>
      </c>
      <c r="E254" s="56">
        <v>18784.264999999999</v>
      </c>
      <c r="F254" s="56">
        <v>18353.275000000001</v>
      </c>
      <c r="G254" s="923">
        <v>2.3483002352441074</v>
      </c>
      <c r="H254" s="57">
        <v>381.7</v>
      </c>
      <c r="I254" s="57">
        <v>-1.8008747105737073</v>
      </c>
      <c r="J254" s="65">
        <v>-5.4545454545454541</v>
      </c>
      <c r="K254" s="65">
        <v>2.4424612494128697</v>
      </c>
      <c r="L254" s="929">
        <v>-0.21839990201431947</v>
      </c>
    </row>
    <row r="255" spans="1:12" ht="14.25">
      <c r="A255" s="22" t="s">
        <v>95</v>
      </c>
      <c r="B255" s="26" t="s">
        <v>31</v>
      </c>
      <c r="C255" s="66">
        <v>17078.203712871833</v>
      </c>
      <c r="D255" s="66">
        <v>17335.037012250235</v>
      </c>
      <c r="E255" s="67">
        <v>17419.767787129269</v>
      </c>
      <c r="F255" s="67">
        <v>17681.737752495239</v>
      </c>
      <c r="G255" s="930">
        <v>-1.4815849495844995</v>
      </c>
      <c r="H255" s="68">
        <v>330.92222222222222</v>
      </c>
      <c r="I255" s="68">
        <v>1.6856517118938381</v>
      </c>
      <c r="J255" s="69">
        <v>-1.4598540145985401</v>
      </c>
      <c r="K255" s="69">
        <v>12.682010333489902</v>
      </c>
      <c r="L255" s="931">
        <v>-0.57391612998373098</v>
      </c>
    </row>
    <row r="256" spans="1:12" ht="15">
      <c r="A256" s="24" t="s">
        <v>95</v>
      </c>
      <c r="B256" s="25" t="s">
        <v>32</v>
      </c>
      <c r="C256" s="55">
        <v>16825.165686274511</v>
      </c>
      <c r="D256" s="55">
        <v>17093.546078431373</v>
      </c>
      <c r="E256" s="56">
        <v>17161.669000000002</v>
      </c>
      <c r="F256" s="56">
        <v>17435.417000000001</v>
      </c>
      <c r="G256" s="923">
        <v>-1.5700685564331474</v>
      </c>
      <c r="H256" s="57">
        <v>323.3</v>
      </c>
      <c r="I256" s="57">
        <v>2.8962444302991797</v>
      </c>
      <c r="J256" s="65">
        <v>6.3829787234042552</v>
      </c>
      <c r="K256" s="65">
        <v>9.3940817285110381</v>
      </c>
      <c r="L256" s="929">
        <v>0.29877451999628235</v>
      </c>
    </row>
    <row r="257" spans="1:12" ht="15.75" thickBot="1">
      <c r="A257" s="27" t="s">
        <v>95</v>
      </c>
      <c r="B257" s="28" t="s">
        <v>33</v>
      </c>
      <c r="C257" s="70">
        <v>17740.878431372548</v>
      </c>
      <c r="D257" s="70">
        <v>17808.952941176471</v>
      </c>
      <c r="E257" s="71">
        <v>18095.696</v>
      </c>
      <c r="F257" s="71">
        <v>18165.132000000001</v>
      </c>
      <c r="G257" s="932">
        <v>-0.38224880501832581</v>
      </c>
      <c r="H257" s="65">
        <v>352.7</v>
      </c>
      <c r="I257" s="65">
        <v>0.77142857142856824</v>
      </c>
      <c r="J257" s="65">
        <v>-18.604651162790699</v>
      </c>
      <c r="K257" s="65">
        <v>3.2879286049788634</v>
      </c>
      <c r="L257" s="929">
        <v>-0.87269064998001422</v>
      </c>
    </row>
    <row r="258" spans="1:12" ht="15.75" thickBot="1">
      <c r="A258" s="29"/>
      <c r="B258" s="30"/>
      <c r="C258" s="72"/>
      <c r="D258" s="72"/>
      <c r="E258" s="72"/>
      <c r="F258" s="72"/>
      <c r="G258" s="933"/>
      <c r="H258" s="73"/>
      <c r="I258" s="73"/>
      <c r="J258" s="73"/>
      <c r="K258" s="73"/>
      <c r="L258" s="934"/>
    </row>
    <row r="259" spans="1:12" ht="15">
      <c r="A259" s="24" t="s">
        <v>96</v>
      </c>
      <c r="B259" s="31" t="s">
        <v>30</v>
      </c>
      <c r="C259" s="74">
        <v>18409.300980392156</v>
      </c>
      <c r="D259" s="74">
        <v>18305.600980392155</v>
      </c>
      <c r="E259" s="75">
        <v>18777.487000000001</v>
      </c>
      <c r="F259" s="75">
        <v>18671.713</v>
      </c>
      <c r="G259" s="935">
        <v>0.56649328318189796</v>
      </c>
      <c r="H259" s="76">
        <v>406.1</v>
      </c>
      <c r="I259" s="76">
        <v>0.27160493827161059</v>
      </c>
      <c r="J259" s="76">
        <v>4.5454545454545459</v>
      </c>
      <c r="K259" s="76">
        <v>2.1606387975575387</v>
      </c>
      <c r="L259" s="936">
        <v>3.1949876415787504E-2</v>
      </c>
    </row>
    <row r="260" spans="1:12" ht="15.75" thickBot="1">
      <c r="A260" s="27" t="s">
        <v>96</v>
      </c>
      <c r="B260" s="28" t="s">
        <v>33</v>
      </c>
      <c r="C260" s="70">
        <v>18151.680392156861</v>
      </c>
      <c r="D260" s="70">
        <v>17890.440196078431</v>
      </c>
      <c r="E260" s="71">
        <v>18514.714</v>
      </c>
      <c r="F260" s="71">
        <v>18248.249</v>
      </c>
      <c r="G260" s="932">
        <v>1.4602222931087807</v>
      </c>
      <c r="H260" s="65">
        <v>379.7</v>
      </c>
      <c r="I260" s="65">
        <v>-1.8863049095607265</v>
      </c>
      <c r="J260" s="65">
        <v>9.0909090909090917</v>
      </c>
      <c r="K260" s="65">
        <v>3.3818694222639736</v>
      </c>
      <c r="L260" s="929">
        <v>0.18883604055134695</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81</v>
      </c>
      <c r="E262" s="62" t="s">
        <v>81</v>
      </c>
      <c r="F262" s="62" t="s">
        <v>81</v>
      </c>
      <c r="G262" s="927" t="s">
        <v>81</v>
      </c>
      <c r="H262" s="63" t="s">
        <v>81</v>
      </c>
      <c r="I262" s="63" t="s">
        <v>81</v>
      </c>
      <c r="J262" s="64" t="s">
        <v>81</v>
      </c>
      <c r="K262" s="64" t="s">
        <v>81</v>
      </c>
      <c r="L262" s="928" t="s">
        <v>81</v>
      </c>
    </row>
    <row r="263" spans="1:12" ht="15">
      <c r="A263" s="17" t="s">
        <v>97</v>
      </c>
      <c r="B263" s="25" t="s">
        <v>26</v>
      </c>
      <c r="C263" s="55" t="s">
        <v>81</v>
      </c>
      <c r="D263" s="55" t="s">
        <v>81</v>
      </c>
      <c r="E263" s="56" t="s">
        <v>81</v>
      </c>
      <c r="F263" s="56" t="s">
        <v>81</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81</v>
      </c>
      <c r="E266" s="67" t="s">
        <v>81</v>
      </c>
      <c r="F266" s="67" t="s">
        <v>81</v>
      </c>
      <c r="G266" s="930" t="s">
        <v>81</v>
      </c>
      <c r="H266" s="68" t="s">
        <v>81</v>
      </c>
      <c r="I266" s="68" t="s">
        <v>81</v>
      </c>
      <c r="J266" s="69" t="s">
        <v>81</v>
      </c>
      <c r="K266" s="69" t="s">
        <v>81</v>
      </c>
      <c r="L266" s="931" t="s">
        <v>81</v>
      </c>
    </row>
    <row r="267" spans="1:12" ht="15">
      <c r="A267" s="17" t="s">
        <v>97</v>
      </c>
      <c r="B267" s="25" t="s">
        <v>30</v>
      </c>
      <c r="C267" s="55" t="s">
        <v>81</v>
      </c>
      <c r="D267" s="55" t="s">
        <v>81</v>
      </c>
      <c r="E267" s="56" t="s">
        <v>81</v>
      </c>
      <c r="F267" s="56" t="s">
        <v>81</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14111.795732350647</v>
      </c>
      <c r="D273" s="61">
        <v>13579.641062304654</v>
      </c>
      <c r="E273" s="62">
        <v>14394.031646997661</v>
      </c>
      <c r="F273" s="62">
        <v>13851.233883550747</v>
      </c>
      <c r="G273" s="927">
        <v>3.9187683062049916</v>
      </c>
      <c r="H273" s="63">
        <v>334.50608695652176</v>
      </c>
      <c r="I273" s="63">
        <v>1.1077930915133811</v>
      </c>
      <c r="J273" s="64">
        <v>21.052631578947366</v>
      </c>
      <c r="K273" s="64">
        <v>5.4015969938938468</v>
      </c>
      <c r="L273" s="928">
        <v>0.80556409597415612</v>
      </c>
    </row>
    <row r="274" spans="1:12" ht="15">
      <c r="A274" s="24" t="s">
        <v>24</v>
      </c>
      <c r="B274" s="25" t="s">
        <v>29</v>
      </c>
      <c r="C274" s="55">
        <v>12424.617647058823</v>
      </c>
      <c r="D274" s="55">
        <v>12946.980392156862</v>
      </c>
      <c r="E274" s="56">
        <v>12673.11</v>
      </c>
      <c r="F274" s="56">
        <v>13205.92</v>
      </c>
      <c r="G274" s="923">
        <v>-4.0346299235494349</v>
      </c>
      <c r="H274" s="57">
        <v>320</v>
      </c>
      <c r="I274" s="57">
        <v>4.6093494606080494</v>
      </c>
      <c r="J274" s="65">
        <v>7.4074074074074066</v>
      </c>
      <c r="K274" s="65">
        <v>1.3621418506341005</v>
      </c>
      <c r="L274" s="929">
        <v>5.5900921751662169E-2</v>
      </c>
    </row>
    <row r="275" spans="1:12" ht="15">
      <c r="A275" s="24" t="s">
        <v>24</v>
      </c>
      <c r="B275" s="25" t="s">
        <v>30</v>
      </c>
      <c r="C275" s="55">
        <v>14596.071568627451</v>
      </c>
      <c r="D275" s="55">
        <v>14022.807843137254</v>
      </c>
      <c r="E275" s="56">
        <v>14887.993</v>
      </c>
      <c r="F275" s="56">
        <v>14303.263999999999</v>
      </c>
      <c r="G275" s="923">
        <v>4.0880808744074164</v>
      </c>
      <c r="H275" s="57">
        <v>333.3</v>
      </c>
      <c r="I275" s="57">
        <v>-1.6524048391855906</v>
      </c>
      <c r="J275" s="65">
        <v>37.142857142857146</v>
      </c>
      <c r="K275" s="65">
        <v>2.2545796148426489</v>
      </c>
      <c r="L275" s="929">
        <v>0.56130433666171031</v>
      </c>
    </row>
    <row r="276" spans="1:12" ht="15">
      <c r="A276" s="24" t="s">
        <v>24</v>
      </c>
      <c r="B276" s="25" t="s">
        <v>35</v>
      </c>
      <c r="C276" s="55">
        <v>14711.386274509803</v>
      </c>
      <c r="D276" s="55">
        <v>13576.972549019609</v>
      </c>
      <c r="E276" s="56">
        <v>15005.614</v>
      </c>
      <c r="F276" s="56">
        <v>13848.512000000001</v>
      </c>
      <c r="G276" s="923">
        <v>8.3554247561037513</v>
      </c>
      <c r="H276" s="57">
        <v>347.1</v>
      </c>
      <c r="I276" s="57">
        <v>1.2839217974905264</v>
      </c>
      <c r="J276" s="65">
        <v>15.151515151515152</v>
      </c>
      <c r="K276" s="65">
        <v>1.7848755284170972</v>
      </c>
      <c r="L276" s="929">
        <v>0.18835883756078386</v>
      </c>
    </row>
    <row r="277" spans="1:12" ht="14.25">
      <c r="A277" s="22" t="s">
        <v>24</v>
      </c>
      <c r="B277" s="26" t="s">
        <v>31</v>
      </c>
      <c r="C277" s="66">
        <v>12222.301636041815</v>
      </c>
      <c r="D277" s="66">
        <v>12214.512217441357</v>
      </c>
      <c r="E277" s="67">
        <v>12466.747668762651</v>
      </c>
      <c r="F277" s="67">
        <v>12458.802461790185</v>
      </c>
      <c r="G277" s="930">
        <v>6.3771835189085968E-2</v>
      </c>
      <c r="H277" s="68">
        <v>300.3601552393273</v>
      </c>
      <c r="I277" s="68">
        <v>-0.83769804748861265</v>
      </c>
      <c r="J277" s="69">
        <v>12.682215743440233</v>
      </c>
      <c r="K277" s="69">
        <v>36.308125880695165</v>
      </c>
      <c r="L277" s="931">
        <v>3.1199304283487663</v>
      </c>
    </row>
    <row r="278" spans="1:12" ht="15">
      <c r="A278" s="24" t="s">
        <v>24</v>
      </c>
      <c r="B278" s="25" t="s">
        <v>32</v>
      </c>
      <c r="C278" s="55">
        <v>11328.825490196079</v>
      </c>
      <c r="D278" s="55">
        <v>11061.25294117647</v>
      </c>
      <c r="E278" s="56">
        <v>11555.402</v>
      </c>
      <c r="F278" s="56">
        <v>11282.477999999999</v>
      </c>
      <c r="G278" s="923">
        <v>2.41900759744447</v>
      </c>
      <c r="H278" s="57">
        <v>286.8</v>
      </c>
      <c r="I278" s="57">
        <v>0.52576235541535221</v>
      </c>
      <c r="J278" s="65">
        <v>16.759776536312849</v>
      </c>
      <c r="K278" s="65">
        <v>19.63363081258807</v>
      </c>
      <c r="L278" s="929">
        <v>2.3138436814801828</v>
      </c>
    </row>
    <row r="279" spans="1:12" ht="15">
      <c r="A279" s="24" t="s">
        <v>24</v>
      </c>
      <c r="B279" s="25" t="s">
        <v>33</v>
      </c>
      <c r="C279" s="55">
        <v>13003.542156862744</v>
      </c>
      <c r="D279" s="55">
        <v>13015.439215686274</v>
      </c>
      <c r="E279" s="56">
        <v>13263.612999999999</v>
      </c>
      <c r="F279" s="56">
        <v>13275.748</v>
      </c>
      <c r="G279" s="923">
        <v>-9.1407278896829161E-2</v>
      </c>
      <c r="H279" s="57">
        <v>311.3</v>
      </c>
      <c r="I279" s="57">
        <v>-2.4443748041366375</v>
      </c>
      <c r="J279" s="65">
        <v>6.666666666666667</v>
      </c>
      <c r="K279" s="65">
        <v>12.775951150775011</v>
      </c>
      <c r="L279" s="929">
        <v>0.43923126688531688</v>
      </c>
    </row>
    <row r="280" spans="1:12" ht="15">
      <c r="A280" s="24" t="s">
        <v>24</v>
      </c>
      <c r="B280" s="25" t="s">
        <v>36</v>
      </c>
      <c r="C280" s="55">
        <v>13706.014705882353</v>
      </c>
      <c r="D280" s="55">
        <v>14381.499999999998</v>
      </c>
      <c r="E280" s="56">
        <v>13980.135</v>
      </c>
      <c r="F280" s="56">
        <v>14669.13</v>
      </c>
      <c r="G280" s="923">
        <v>-4.6969043153888403</v>
      </c>
      <c r="H280" s="57">
        <v>332.8</v>
      </c>
      <c r="I280" s="57">
        <v>6.013229104028521E-2</v>
      </c>
      <c r="J280" s="65">
        <v>13.698630136986301</v>
      </c>
      <c r="K280" s="65">
        <v>3.8985439173320806</v>
      </c>
      <c r="L280" s="929">
        <v>0.36685547998326573</v>
      </c>
    </row>
    <row r="281" spans="1:12" ht="14.25">
      <c r="A281" s="22" t="s">
        <v>24</v>
      </c>
      <c r="B281" s="26" t="s">
        <v>37</v>
      </c>
      <c r="C281" s="66">
        <v>11742.125260389555</v>
      </c>
      <c r="D281" s="66">
        <v>11085.850795835577</v>
      </c>
      <c r="E281" s="67">
        <v>11976.967765597346</v>
      </c>
      <c r="F281" s="67">
        <v>11307.567811752289</v>
      </c>
      <c r="G281" s="930">
        <v>5.9199287149030404</v>
      </c>
      <c r="H281" s="68">
        <v>236.6324607329843</v>
      </c>
      <c r="I281" s="68">
        <v>1.5794839225907398</v>
      </c>
      <c r="J281" s="69">
        <v>4.3715846994535523</v>
      </c>
      <c r="K281" s="69">
        <v>17.942696101456082</v>
      </c>
      <c r="L281" s="931">
        <v>0.23587462104969603</v>
      </c>
    </row>
    <row r="282" spans="1:12" ht="15">
      <c r="A282" s="24" t="s">
        <v>24</v>
      </c>
      <c r="B282" s="25" t="s">
        <v>83</v>
      </c>
      <c r="C282" s="77">
        <v>10469.415686274509</v>
      </c>
      <c r="D282" s="77">
        <v>9675.9117647058829</v>
      </c>
      <c r="E282" s="78">
        <v>10678.804</v>
      </c>
      <c r="F282" s="78">
        <v>9869.43</v>
      </c>
      <c r="G282" s="937">
        <v>8.2008180816926579</v>
      </c>
      <c r="H282" s="79">
        <v>224.6</v>
      </c>
      <c r="I282" s="79">
        <v>0.44722719141323791</v>
      </c>
      <c r="J282" s="80">
        <v>3.3018867924528301</v>
      </c>
      <c r="K282" s="80">
        <v>10.286519492719586</v>
      </c>
      <c r="L282" s="938">
        <v>3.0109236309330711E-2</v>
      </c>
    </row>
    <row r="283" spans="1:12" ht="15">
      <c r="A283" s="24" t="s">
        <v>24</v>
      </c>
      <c r="B283" s="25" t="s">
        <v>38</v>
      </c>
      <c r="C283" s="55">
        <v>13113.11568627451</v>
      </c>
      <c r="D283" s="55">
        <v>12848.122549019607</v>
      </c>
      <c r="E283" s="56">
        <v>13375.378000000001</v>
      </c>
      <c r="F283" s="56">
        <v>13105.084999999999</v>
      </c>
      <c r="G283" s="923">
        <v>2.0625047452954446</v>
      </c>
      <c r="H283" s="57">
        <v>242.8</v>
      </c>
      <c r="I283" s="57">
        <v>1.462599247806101</v>
      </c>
      <c r="J283" s="65">
        <v>1.5151515151515151</v>
      </c>
      <c r="K283" s="65">
        <v>6.2940347581023959</v>
      </c>
      <c r="L283" s="929">
        <v>-9.203200532285738E-2</v>
      </c>
    </row>
    <row r="284" spans="1:12" ht="15.75" thickBot="1">
      <c r="A284" s="24" t="s">
        <v>24</v>
      </c>
      <c r="B284" s="25" t="s">
        <v>39</v>
      </c>
      <c r="C284" s="55">
        <v>13817.391176470588</v>
      </c>
      <c r="D284" s="55">
        <v>12865.905882352941</v>
      </c>
      <c r="E284" s="56">
        <v>14093.739</v>
      </c>
      <c r="F284" s="56">
        <v>13123.224</v>
      </c>
      <c r="G284" s="923">
        <v>7.395400703363741</v>
      </c>
      <c r="H284" s="57">
        <v>299</v>
      </c>
      <c r="I284" s="57">
        <v>4.9122807017543861</v>
      </c>
      <c r="J284" s="65">
        <v>31.818181818181817</v>
      </c>
      <c r="K284" s="65">
        <v>1.3621418506341005</v>
      </c>
      <c r="L284" s="929">
        <v>0.29779739006322492</v>
      </c>
    </row>
    <row r="285" spans="1:12" ht="15.75" thickBot="1">
      <c r="A285" s="29"/>
      <c r="B285" s="30"/>
      <c r="C285" s="72"/>
      <c r="D285" s="72"/>
      <c r="E285" s="72"/>
      <c r="F285" s="72"/>
      <c r="G285" s="933"/>
      <c r="H285" s="73"/>
      <c r="I285" s="73"/>
      <c r="J285" s="73"/>
      <c r="K285" s="73"/>
      <c r="L285" s="934"/>
    </row>
    <row r="286" spans="1:12" ht="14.25">
      <c r="A286" s="22" t="s">
        <v>98</v>
      </c>
      <c r="B286" s="26" t="s">
        <v>25</v>
      </c>
      <c r="C286" s="66">
        <v>17038.358770150528</v>
      </c>
      <c r="D286" s="66">
        <v>16054.510174463485</v>
      </c>
      <c r="E286" s="67">
        <v>17379.12594555354</v>
      </c>
      <c r="F286" s="67">
        <v>16375.600377952755</v>
      </c>
      <c r="G286" s="930">
        <v>6.1281757275408317</v>
      </c>
      <c r="H286" s="68">
        <v>324.11764705882354</v>
      </c>
      <c r="I286" s="68">
        <v>-1.5659984861397211</v>
      </c>
      <c r="J286" s="69">
        <v>-37.037037037037038</v>
      </c>
      <c r="K286" s="69">
        <v>0.7984969469234382</v>
      </c>
      <c r="L286" s="931">
        <v>-0.50774398195900017</v>
      </c>
    </row>
    <row r="287" spans="1:12" ht="15">
      <c r="A287" s="24" t="s">
        <v>98</v>
      </c>
      <c r="B287" s="25" t="s">
        <v>26</v>
      </c>
      <c r="C287" s="55" t="s">
        <v>209</v>
      </c>
      <c r="D287" s="55">
        <v>11948.478431372549</v>
      </c>
      <c r="E287" s="56" t="s">
        <v>209</v>
      </c>
      <c r="F287" s="56">
        <v>12187.448</v>
      </c>
      <c r="G287" s="923" t="s">
        <v>81</v>
      </c>
      <c r="H287" s="57" t="s">
        <v>209</v>
      </c>
      <c r="I287" s="57" t="s">
        <v>81</v>
      </c>
      <c r="J287" s="65" t="s">
        <v>81</v>
      </c>
      <c r="K287" s="65">
        <v>9.394081728511039E-2</v>
      </c>
      <c r="L287" s="929" t="s">
        <v>81</v>
      </c>
    </row>
    <row r="288" spans="1:12" ht="15">
      <c r="A288" s="24" t="s">
        <v>98</v>
      </c>
      <c r="B288" s="25" t="s">
        <v>27</v>
      </c>
      <c r="C288" s="55">
        <v>16602.009803921566</v>
      </c>
      <c r="D288" s="55">
        <v>16880.161764705881</v>
      </c>
      <c r="E288" s="56">
        <v>16934.05</v>
      </c>
      <c r="F288" s="56">
        <v>17217.764999999999</v>
      </c>
      <c r="G288" s="923">
        <v>-1.6478038816303984</v>
      </c>
      <c r="H288" s="57">
        <v>326</v>
      </c>
      <c r="I288" s="57">
        <v>-0.88172696868348366</v>
      </c>
      <c r="J288" s="65">
        <v>11.111111111111111</v>
      </c>
      <c r="K288" s="65">
        <v>0.46970408642555189</v>
      </c>
      <c r="L288" s="929">
        <v>3.429044346473914E-2</v>
      </c>
    </row>
    <row r="289" spans="1:12" ht="15">
      <c r="A289" s="24" t="s">
        <v>98</v>
      </c>
      <c r="B289" s="25" t="s">
        <v>34</v>
      </c>
      <c r="C289" s="55" t="s">
        <v>209</v>
      </c>
      <c r="D289" s="55">
        <v>17652.863725490195</v>
      </c>
      <c r="E289" s="56" t="s">
        <v>209</v>
      </c>
      <c r="F289" s="56">
        <v>18005.920999999998</v>
      </c>
      <c r="G289" s="923" t="s">
        <v>81</v>
      </c>
      <c r="H289" s="57" t="s">
        <v>209</v>
      </c>
      <c r="I289" s="57" t="s">
        <v>81</v>
      </c>
      <c r="J289" s="65" t="s">
        <v>81</v>
      </c>
      <c r="K289" s="65">
        <v>0.23485204321277595</v>
      </c>
      <c r="L289" s="929" t="s">
        <v>81</v>
      </c>
    </row>
    <row r="290" spans="1:12" ht="14.25">
      <c r="A290" s="22" t="s">
        <v>98</v>
      </c>
      <c r="B290" s="26" t="s">
        <v>28</v>
      </c>
      <c r="C290" s="66">
        <v>16370.263898515284</v>
      </c>
      <c r="D290" s="66">
        <v>15827.539921644335</v>
      </c>
      <c r="E290" s="67">
        <v>16697.66917648559</v>
      </c>
      <c r="F290" s="67">
        <v>16144.090720077222</v>
      </c>
      <c r="G290" s="930">
        <v>3.428985044787459</v>
      </c>
      <c r="H290" s="68">
        <v>301.62384615384616</v>
      </c>
      <c r="I290" s="68">
        <v>-1.00307005584674</v>
      </c>
      <c r="J290" s="69">
        <v>-23.52941176470588</v>
      </c>
      <c r="K290" s="69">
        <v>6.1061531235321747</v>
      </c>
      <c r="L290" s="931">
        <v>-2.1183267990609549</v>
      </c>
    </row>
    <row r="291" spans="1:12" ht="15">
      <c r="A291" s="24" t="s">
        <v>98</v>
      </c>
      <c r="B291" s="25" t="s">
        <v>29</v>
      </c>
      <c r="C291" s="55">
        <v>14137.606862745099</v>
      </c>
      <c r="D291" s="55">
        <v>11885.851960784314</v>
      </c>
      <c r="E291" s="56">
        <v>14420.359</v>
      </c>
      <c r="F291" s="56">
        <v>12123.569</v>
      </c>
      <c r="G291" s="923">
        <v>18.944833819150126</v>
      </c>
      <c r="H291" s="57">
        <v>290</v>
      </c>
      <c r="I291" s="57">
        <v>6.6961000735835121</v>
      </c>
      <c r="J291" s="65">
        <v>0</v>
      </c>
      <c r="K291" s="65">
        <v>0.7984969469234382</v>
      </c>
      <c r="L291" s="929">
        <v>-2.3951045335874777E-2</v>
      </c>
    </row>
    <row r="292" spans="1:12" ht="15">
      <c r="A292" s="24" t="s">
        <v>98</v>
      </c>
      <c r="B292" s="25" t="s">
        <v>30</v>
      </c>
      <c r="C292" s="55">
        <v>16428.672549019608</v>
      </c>
      <c r="D292" s="55">
        <v>15961.496078431373</v>
      </c>
      <c r="E292" s="56">
        <v>16757.245999999999</v>
      </c>
      <c r="F292" s="56">
        <v>16280.726000000001</v>
      </c>
      <c r="G292" s="923">
        <v>2.9268965032640351</v>
      </c>
      <c r="H292" s="57">
        <v>297.2</v>
      </c>
      <c r="I292" s="57">
        <v>-1.2624584717608012</v>
      </c>
      <c r="J292" s="65">
        <v>-5.7471264367816088</v>
      </c>
      <c r="K292" s="65">
        <v>3.8515735086895257</v>
      </c>
      <c r="L292" s="929">
        <v>-0.35742503993166475</v>
      </c>
    </row>
    <row r="293" spans="1:12" ht="15">
      <c r="A293" s="24" t="s">
        <v>98</v>
      </c>
      <c r="B293" s="25" t="s">
        <v>35</v>
      </c>
      <c r="C293" s="55">
        <v>17337.325490196079</v>
      </c>
      <c r="D293" s="55">
        <v>16527.982352941177</v>
      </c>
      <c r="E293" s="56">
        <v>17684.072</v>
      </c>
      <c r="F293" s="56">
        <v>16858.542000000001</v>
      </c>
      <c r="G293" s="923">
        <v>4.8968054295561192</v>
      </c>
      <c r="H293" s="57">
        <v>319.7</v>
      </c>
      <c r="I293" s="57">
        <v>0.5345911949685499</v>
      </c>
      <c r="J293" s="65">
        <v>-53.030303030303031</v>
      </c>
      <c r="K293" s="65">
        <v>1.4560826679192109</v>
      </c>
      <c r="L293" s="929">
        <v>-1.7369507137934157</v>
      </c>
    </row>
    <row r="294" spans="1:12" ht="14.25">
      <c r="A294" s="22" t="s">
        <v>98</v>
      </c>
      <c r="B294" s="26" t="s">
        <v>31</v>
      </c>
      <c r="C294" s="66">
        <v>14323.773564901074</v>
      </c>
      <c r="D294" s="66">
        <v>14377.03044619253</v>
      </c>
      <c r="E294" s="67">
        <v>14610.249036199095</v>
      </c>
      <c r="F294" s="67">
        <v>14768.517851634722</v>
      </c>
      <c r="G294" s="930">
        <v>-1.0716635008712718</v>
      </c>
      <c r="H294" s="68">
        <v>283.70540540540537</v>
      </c>
      <c r="I294" s="68">
        <v>1.7046372394702018</v>
      </c>
      <c r="J294" s="69">
        <v>-6.9182389937106921</v>
      </c>
      <c r="K294" s="69">
        <v>6.9516204790981684</v>
      </c>
      <c r="L294" s="931">
        <v>-0.74068721320952413</v>
      </c>
    </row>
    <row r="295" spans="1:12" ht="15">
      <c r="A295" s="24" t="s">
        <v>98</v>
      </c>
      <c r="B295" s="25" t="s">
        <v>32</v>
      </c>
      <c r="C295" s="55">
        <v>15532.885294117646</v>
      </c>
      <c r="D295" s="55">
        <v>15187.418627450979</v>
      </c>
      <c r="E295" s="56">
        <v>15843.543</v>
      </c>
      <c r="F295" s="56">
        <v>15491.166999999999</v>
      </c>
      <c r="G295" s="923">
        <v>2.2746898280807395</v>
      </c>
      <c r="H295" s="57">
        <v>256.3</v>
      </c>
      <c r="I295" s="57">
        <v>4.6122448979591884</v>
      </c>
      <c r="J295" s="65">
        <v>-7.6923076923076925</v>
      </c>
      <c r="K295" s="65">
        <v>1.1272898074213245</v>
      </c>
      <c r="L295" s="929">
        <v>-0.1305718277988015</v>
      </c>
    </row>
    <row r="296" spans="1:12" ht="15">
      <c r="A296" s="24" t="s">
        <v>98</v>
      </c>
      <c r="B296" s="25" t="s">
        <v>33</v>
      </c>
      <c r="C296" s="55">
        <v>14901.37843137255</v>
      </c>
      <c r="D296" s="55">
        <v>14981.133333333333</v>
      </c>
      <c r="E296" s="56">
        <v>15199.406000000001</v>
      </c>
      <c r="F296" s="56">
        <v>15280.755999999999</v>
      </c>
      <c r="G296" s="923">
        <v>-0.53236894823789183</v>
      </c>
      <c r="H296" s="57">
        <v>283.5</v>
      </c>
      <c r="I296" s="57">
        <v>1.1416339636104131</v>
      </c>
      <c r="J296" s="57">
        <v>-11.926605504587156</v>
      </c>
      <c r="K296" s="57">
        <v>4.5091592296852978</v>
      </c>
      <c r="L296" s="924">
        <v>-0.76418377950676764</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7" t="s">
        <v>426</v>
      </c>
      <c r="B1" s="1457"/>
      <c r="C1" s="1457"/>
      <c r="D1" s="1457"/>
      <c r="E1" s="1457"/>
      <c r="F1" s="1457"/>
      <c r="G1" s="1457"/>
      <c r="H1" s="1457"/>
    </row>
    <row r="2" spans="1:18" ht="40.5">
      <c r="A2" s="1349" t="s">
        <v>108</v>
      </c>
      <c r="B2" s="2" t="s">
        <v>9</v>
      </c>
      <c r="C2" s="2"/>
      <c r="D2" s="780" t="s">
        <v>109</v>
      </c>
      <c r="E2" s="1458" t="s">
        <v>110</v>
      </c>
      <c r="F2" s="1459"/>
      <c r="G2" s="1460"/>
      <c r="H2" s="781" t="s">
        <v>111</v>
      </c>
    </row>
    <row r="3" spans="1:18" ht="41.25" thickBot="1">
      <c r="A3" s="575"/>
      <c r="B3" s="1054" t="s">
        <v>502</v>
      </c>
      <c r="C3" s="1054" t="s">
        <v>498</v>
      </c>
      <c r="D3" s="1055" t="s">
        <v>54</v>
      </c>
      <c r="E3" s="824" t="s">
        <v>502</v>
      </c>
      <c r="F3" s="1056" t="s">
        <v>498</v>
      </c>
      <c r="G3" s="794" t="s">
        <v>112</v>
      </c>
      <c r="H3" s="795" t="s">
        <v>113</v>
      </c>
    </row>
    <row r="4" spans="1:18" ht="15.75">
      <c r="A4" s="602" t="s">
        <v>8</v>
      </c>
      <c r="B4" s="782"/>
      <c r="C4" s="782"/>
      <c r="D4" s="783"/>
      <c r="E4" s="784"/>
      <c r="F4" s="784"/>
      <c r="G4" s="785"/>
      <c r="H4" s="786"/>
    </row>
    <row r="5" spans="1:18" ht="15">
      <c r="A5" s="399" t="s">
        <v>261</v>
      </c>
      <c r="B5" s="90">
        <v>17657.043221636868</v>
      </c>
      <c r="C5" s="90">
        <v>16994.184489229523</v>
      </c>
      <c r="D5" s="761">
        <v>3.9005033329339689</v>
      </c>
      <c r="E5" s="796">
        <v>100</v>
      </c>
      <c r="F5" s="797">
        <v>100</v>
      </c>
      <c r="G5" s="590" t="s">
        <v>81</v>
      </c>
      <c r="H5" s="593">
        <v>3.6811939839211965</v>
      </c>
    </row>
    <row r="6" spans="1:18">
      <c r="A6" s="585" t="s">
        <v>114</v>
      </c>
      <c r="B6" s="55">
        <v>14527.433000000001</v>
      </c>
      <c r="C6" s="55">
        <v>13828.228999999999</v>
      </c>
      <c r="D6" s="762">
        <v>5.0563524801332225</v>
      </c>
      <c r="E6" s="798">
        <v>4.2591081101135275</v>
      </c>
      <c r="F6" s="799">
        <v>11.974458591375926</v>
      </c>
      <c r="G6" s="588">
        <v>-64.43172709970402</v>
      </c>
      <c r="H6" s="589">
        <v>-63.122389977513649</v>
      </c>
    </row>
    <row r="7" spans="1:18">
      <c r="A7" s="585" t="s">
        <v>115</v>
      </c>
      <c r="B7" s="55">
        <v>22682.257000000001</v>
      </c>
      <c r="C7" s="55">
        <v>22072.823</v>
      </c>
      <c r="D7" s="762">
        <v>2.7610152086119708</v>
      </c>
      <c r="E7" s="798">
        <v>13.86065148029977</v>
      </c>
      <c r="F7" s="799">
        <v>16.97695887987075</v>
      </c>
      <c r="G7" s="588">
        <v>-18.356099120119357</v>
      </c>
      <c r="H7" s="589">
        <v>-15.350628752690607</v>
      </c>
    </row>
    <row r="8" spans="1:18" ht="13.5" thickBot="1">
      <c r="A8" s="586" t="s">
        <v>116</v>
      </c>
      <c r="B8" s="58">
        <v>16969.168000000001</v>
      </c>
      <c r="C8" s="58">
        <v>16314.237999999999</v>
      </c>
      <c r="D8" s="763">
        <v>4.0144688339106134</v>
      </c>
      <c r="E8" s="800">
        <v>81.880240409586719</v>
      </c>
      <c r="F8" s="801">
        <v>71.048582528753315</v>
      </c>
      <c r="G8" s="591">
        <v>15.245424321378739</v>
      </c>
      <c r="H8" s="594">
        <v>19.487831948241777</v>
      </c>
    </row>
    <row r="9" spans="1:18" ht="15">
      <c r="A9" s="576" t="s">
        <v>262</v>
      </c>
      <c r="B9" s="91">
        <v>12661.797548518653</v>
      </c>
      <c r="C9" s="91">
        <v>12227.982861925477</v>
      </c>
      <c r="D9" s="764">
        <v>3.5477207605839354</v>
      </c>
      <c r="E9" s="802">
        <v>100</v>
      </c>
      <c r="F9" s="803">
        <v>100</v>
      </c>
      <c r="G9" s="592" t="s">
        <v>81</v>
      </c>
      <c r="H9" s="595">
        <v>26.150936258747898</v>
      </c>
    </row>
    <row r="10" spans="1:18">
      <c r="A10" s="585" t="s">
        <v>114</v>
      </c>
      <c r="B10" s="55">
        <v>11266.078</v>
      </c>
      <c r="C10" s="55" t="s">
        <v>209</v>
      </c>
      <c r="D10" s="762" t="s">
        <v>81</v>
      </c>
      <c r="E10" s="798">
        <v>2.9432049898044856</v>
      </c>
      <c r="F10" s="799">
        <v>2.9487421978437682</v>
      </c>
      <c r="G10" s="588" t="s">
        <v>81</v>
      </c>
      <c r="H10" s="589" t="s">
        <v>81</v>
      </c>
    </row>
    <row r="11" spans="1:18">
      <c r="A11" s="585" t="s">
        <v>115</v>
      </c>
      <c r="B11" s="55" t="s">
        <v>209</v>
      </c>
      <c r="C11" s="55" t="s">
        <v>209</v>
      </c>
      <c r="D11" s="762" t="s">
        <v>81</v>
      </c>
      <c r="E11" s="798">
        <v>0.36583903082643632</v>
      </c>
      <c r="F11" s="799">
        <v>0.6544354076035559</v>
      </c>
      <c r="G11" s="588" t="s">
        <v>81</v>
      </c>
      <c r="H11" s="589" t="s">
        <v>81</v>
      </c>
    </row>
    <row r="12" spans="1:18" ht="13.5" thickBot="1">
      <c r="A12" s="587" t="s">
        <v>116</v>
      </c>
      <c r="B12" s="55">
        <v>12656.438</v>
      </c>
      <c r="C12" s="55">
        <v>12189.491</v>
      </c>
      <c r="D12" s="762">
        <v>3.8307341955459839</v>
      </c>
      <c r="E12" s="798">
        <v>96.690955979369079</v>
      </c>
      <c r="F12" s="799">
        <v>96.396822394552686</v>
      </c>
      <c r="G12" s="588">
        <v>0.30512788441563232</v>
      </c>
      <c r="H12" s="589">
        <v>26.535857941724718</v>
      </c>
      <c r="P12" s="81"/>
      <c r="Q12" s="81"/>
      <c r="R12"/>
    </row>
    <row r="13" spans="1:18" ht="15.75">
      <c r="A13" s="602" t="s">
        <v>117</v>
      </c>
      <c r="B13" s="603"/>
      <c r="C13" s="603"/>
      <c r="D13" s="765"/>
      <c r="E13" s="804"/>
      <c r="F13" s="804"/>
      <c r="G13" s="604"/>
      <c r="H13" s="605"/>
      <c r="P13" s="81"/>
      <c r="Q13" s="81"/>
      <c r="R13"/>
    </row>
    <row r="14" spans="1:18" ht="15">
      <c r="A14" s="399" t="s">
        <v>261</v>
      </c>
      <c r="B14" s="90">
        <v>18238.378013458609</v>
      </c>
      <c r="C14" s="90">
        <v>17303.610826607357</v>
      </c>
      <c r="D14" s="761">
        <v>5.4021510089320897</v>
      </c>
      <c r="E14" s="796">
        <v>100</v>
      </c>
      <c r="F14" s="797">
        <v>100</v>
      </c>
      <c r="G14" s="590" t="s">
        <v>81</v>
      </c>
      <c r="H14" s="593">
        <v>27.391831783259178</v>
      </c>
      <c r="P14" s="81"/>
      <c r="Q14" s="81"/>
      <c r="R14"/>
    </row>
    <row r="15" spans="1:18">
      <c r="A15" s="585" t="s">
        <v>114</v>
      </c>
      <c r="B15" s="1262" t="s">
        <v>209</v>
      </c>
      <c r="C15" s="55" t="s">
        <v>81</v>
      </c>
      <c r="D15" s="762" t="s">
        <v>81</v>
      </c>
      <c r="E15" s="798">
        <v>4.2661249365159986</v>
      </c>
      <c r="F15" s="799">
        <v>6.7205822887181563</v>
      </c>
      <c r="G15" s="588" t="s">
        <v>81</v>
      </c>
      <c r="H15" s="589" t="s">
        <v>81</v>
      </c>
    </row>
    <row r="16" spans="1:18">
      <c r="A16" s="585" t="s">
        <v>115</v>
      </c>
      <c r="B16" s="55" t="s">
        <v>209</v>
      </c>
      <c r="C16" s="55" t="s">
        <v>209</v>
      </c>
      <c r="D16" s="762" t="s">
        <v>81</v>
      </c>
      <c r="E16" s="798">
        <v>0.5650076180802438</v>
      </c>
      <c r="F16" s="799">
        <v>0.84108370400323496</v>
      </c>
      <c r="G16" s="588" t="s">
        <v>81</v>
      </c>
      <c r="H16" s="589" t="s">
        <v>81</v>
      </c>
    </row>
    <row r="17" spans="1:13" ht="13.5" thickBot="1">
      <c r="A17" s="586" t="s">
        <v>116</v>
      </c>
      <c r="B17" s="58">
        <v>18391.644</v>
      </c>
      <c r="C17" s="58">
        <v>17532.223000000002</v>
      </c>
      <c r="D17" s="763">
        <v>4.9019511102499571</v>
      </c>
      <c r="E17" s="800">
        <v>95.168867445403777</v>
      </c>
      <c r="F17" s="801">
        <v>92.438334007278598</v>
      </c>
      <c r="G17" s="591">
        <v>2.9538972845509917</v>
      </c>
      <c r="H17" s="594">
        <v>31.15485564304462</v>
      </c>
    </row>
    <row r="18" spans="1:13" ht="15">
      <c r="A18" s="576" t="s">
        <v>262</v>
      </c>
      <c r="B18" s="91">
        <v>14094.51113253012</v>
      </c>
      <c r="C18" s="91">
        <v>13426.341</v>
      </c>
      <c r="D18" s="764">
        <v>4.9765616151870429</v>
      </c>
      <c r="E18" s="802">
        <v>100</v>
      </c>
      <c r="F18" s="803">
        <v>100</v>
      </c>
      <c r="G18" s="592" t="s">
        <v>81</v>
      </c>
      <c r="H18" s="595">
        <v>22.539370078740166</v>
      </c>
    </row>
    <row r="19" spans="1:13">
      <c r="A19" s="585" t="s">
        <v>114</v>
      </c>
      <c r="B19" s="55" t="s">
        <v>209</v>
      </c>
      <c r="C19" s="55" t="s">
        <v>81</v>
      </c>
      <c r="D19" s="762" t="s">
        <v>81</v>
      </c>
      <c r="E19" s="798">
        <v>0.40160642570281119</v>
      </c>
      <c r="F19" s="799">
        <v>0</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14106.989</v>
      </c>
      <c r="C21" s="55">
        <v>13426.341</v>
      </c>
      <c r="D21" s="762">
        <v>5.0694973410849551</v>
      </c>
      <c r="E21" s="798">
        <v>99.598393574297177</v>
      </c>
      <c r="F21" s="799">
        <v>100</v>
      </c>
      <c r="G21" s="588">
        <v>-0.40160642570282334</v>
      </c>
      <c r="H21" s="589">
        <v>22.047244094488196</v>
      </c>
    </row>
    <row r="22" spans="1:13" ht="15.75">
      <c r="A22" s="602" t="s">
        <v>118</v>
      </c>
      <c r="B22" s="603"/>
      <c r="C22" s="603"/>
      <c r="D22" s="765"/>
      <c r="E22" s="804"/>
      <c r="F22" s="804"/>
      <c r="G22" s="604"/>
      <c r="H22" s="605"/>
    </row>
    <row r="23" spans="1:13" ht="15">
      <c r="A23" s="399" t="s">
        <v>261</v>
      </c>
      <c r="B23" s="90">
        <v>19196.528238513383</v>
      </c>
      <c r="C23" s="90">
        <v>18282.425980263437</v>
      </c>
      <c r="D23" s="761">
        <v>4.9998958520972758</v>
      </c>
      <c r="E23" s="796">
        <v>100</v>
      </c>
      <c r="F23" s="797">
        <v>100</v>
      </c>
      <c r="G23" s="590" t="s">
        <v>81</v>
      </c>
      <c r="H23" s="593">
        <v>-10.192250309049831</v>
      </c>
    </row>
    <row r="24" spans="1:13">
      <c r="A24" s="585" t="s">
        <v>114</v>
      </c>
      <c r="B24" s="55">
        <v>14487.413</v>
      </c>
      <c r="C24" s="55" t="s">
        <v>209</v>
      </c>
      <c r="D24" s="762" t="s">
        <v>81</v>
      </c>
      <c r="E24" s="798">
        <v>7.2432124549079173</v>
      </c>
      <c r="F24" s="799">
        <v>21.893516347670403</v>
      </c>
      <c r="G24" s="588" t="s">
        <v>81</v>
      </c>
      <c r="H24" s="589" t="s">
        <v>81</v>
      </c>
    </row>
    <row r="25" spans="1:13">
      <c r="A25" s="585" t="s">
        <v>115</v>
      </c>
      <c r="B25" s="55">
        <v>22719.219000000001</v>
      </c>
      <c r="C25" s="55">
        <v>22112.868999999999</v>
      </c>
      <c r="D25" s="762">
        <v>2.742068430830944</v>
      </c>
      <c r="E25" s="798">
        <v>35.043668122270738</v>
      </c>
      <c r="F25" s="799">
        <v>37.18402318939426</v>
      </c>
      <c r="G25" s="588">
        <v>-5.7561148136708375</v>
      </c>
      <c r="H25" s="589">
        <v>-15.361687492835038</v>
      </c>
    </row>
    <row r="26" spans="1:13" ht="16.5" thickBot="1">
      <c r="A26" s="586" t="s">
        <v>116</v>
      </c>
      <c r="B26" s="58">
        <v>17648.545999999998</v>
      </c>
      <c r="C26" s="58">
        <v>17210.924999999999</v>
      </c>
      <c r="D26" s="763">
        <v>2.5426930859323322</v>
      </c>
      <c r="E26" s="800">
        <v>57.713119422821336</v>
      </c>
      <c r="F26" s="801">
        <v>40.922460462935334</v>
      </c>
      <c r="G26" s="591">
        <v>41.030423806246432</v>
      </c>
      <c r="H26" s="594">
        <v>26.656250000000004</v>
      </c>
      <c r="J26" s="87"/>
      <c r="K26" s="81"/>
      <c r="L26" s="81"/>
      <c r="M26" s="81"/>
    </row>
    <row r="27" spans="1:13" ht="15">
      <c r="A27" s="576" t="s">
        <v>262</v>
      </c>
      <c r="B27" s="91">
        <v>13724.350541691483</v>
      </c>
      <c r="C27" s="91">
        <v>13096.726842069664</v>
      </c>
      <c r="D27" s="764">
        <v>4.7922179884347091</v>
      </c>
      <c r="E27" s="802">
        <v>100</v>
      </c>
      <c r="F27" s="803">
        <v>100</v>
      </c>
      <c r="G27" s="592" t="s">
        <v>81</v>
      </c>
      <c r="H27" s="595">
        <v>51.414722128283174</v>
      </c>
      <c r="J27" s="1456"/>
      <c r="K27" s="1456"/>
      <c r="L27" s="1456"/>
      <c r="M27" s="1456"/>
    </row>
    <row r="28" spans="1:13">
      <c r="A28" s="585" t="s">
        <v>114</v>
      </c>
      <c r="B28" s="55" t="s">
        <v>209</v>
      </c>
      <c r="C28" s="55" t="s">
        <v>209</v>
      </c>
      <c r="D28" s="762" t="s">
        <v>81</v>
      </c>
      <c r="E28" s="798">
        <v>3.2162001191185228</v>
      </c>
      <c r="F28" s="799">
        <v>4.8359824146094024</v>
      </c>
      <c r="G28" s="588" t="s">
        <v>81</v>
      </c>
      <c r="H28" s="589" t="s">
        <v>81</v>
      </c>
    </row>
    <row r="29" spans="1:13">
      <c r="A29" s="585" t="s">
        <v>115</v>
      </c>
      <c r="B29" s="55" t="s">
        <v>209</v>
      </c>
      <c r="C29" s="55" t="s">
        <v>209</v>
      </c>
      <c r="D29" s="762" t="s">
        <v>81</v>
      </c>
      <c r="E29" s="798">
        <v>1.8165574746873141</v>
      </c>
      <c r="F29" s="799">
        <v>3.9003494532747158</v>
      </c>
      <c r="G29" s="588" t="s">
        <v>81</v>
      </c>
      <c r="H29" s="589" t="s">
        <v>81</v>
      </c>
    </row>
    <row r="30" spans="1:13" ht="13.5" thickBot="1">
      <c r="A30" s="587" t="s">
        <v>116</v>
      </c>
      <c r="B30" s="55">
        <v>13659.370999999999</v>
      </c>
      <c r="C30" s="55">
        <v>12856.946</v>
      </c>
      <c r="D30" s="762">
        <v>6.2411788927168184</v>
      </c>
      <c r="E30" s="798">
        <v>94.967242406194174</v>
      </c>
      <c r="F30" s="799">
        <v>91.263668132115882</v>
      </c>
      <c r="G30" s="588">
        <v>4.0581036790203227</v>
      </c>
      <c r="H30" s="589">
        <v>57.559288537549428</v>
      </c>
    </row>
    <row r="31" spans="1:13" ht="15.75">
      <c r="A31" s="602" t="s">
        <v>119</v>
      </c>
      <c r="B31" s="603"/>
      <c r="C31" s="603"/>
      <c r="D31" s="765"/>
      <c r="E31" s="804"/>
      <c r="F31" s="804"/>
      <c r="G31" s="604"/>
      <c r="H31" s="605"/>
    </row>
    <row r="32" spans="1:13" ht="15">
      <c r="A32" s="399" t="s">
        <v>261</v>
      </c>
      <c r="B32" s="90">
        <v>15223.108555126404</v>
      </c>
      <c r="C32" s="90">
        <v>14888.623776190476</v>
      </c>
      <c r="D32" s="761">
        <v>2.2465795627855689</v>
      </c>
      <c r="E32" s="796">
        <v>100</v>
      </c>
      <c r="F32" s="797">
        <v>100</v>
      </c>
      <c r="G32" s="590" t="s">
        <v>81</v>
      </c>
      <c r="H32" s="593">
        <v>5.6771799628942343</v>
      </c>
    </row>
    <row r="33" spans="1:8">
      <c r="A33" s="585" t="s">
        <v>114</v>
      </c>
      <c r="B33" s="55" t="s">
        <v>209</v>
      </c>
      <c r="C33" s="55" t="s">
        <v>209</v>
      </c>
      <c r="D33" s="762" t="s">
        <v>81</v>
      </c>
      <c r="E33" s="798">
        <v>0.57350187265917607</v>
      </c>
      <c r="F33" s="799">
        <v>1.6017316017316015</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15227.855</v>
      </c>
      <c r="C35" s="58">
        <v>14898.251</v>
      </c>
      <c r="D35" s="763">
        <v>2.2123670758399721</v>
      </c>
      <c r="E35" s="800">
        <v>99.426498127340835</v>
      </c>
      <c r="F35" s="801">
        <v>98.398268398268399</v>
      </c>
      <c r="G35" s="591">
        <v>1.0449673005531572</v>
      </c>
      <c r="H35" s="594">
        <v>6.7814719376531896</v>
      </c>
    </row>
    <row r="36" spans="1:8" ht="15">
      <c r="A36" s="576" t="s">
        <v>262</v>
      </c>
      <c r="B36" s="91">
        <v>10900.876179699617</v>
      </c>
      <c r="C36" s="91" t="s">
        <v>209</v>
      </c>
      <c r="D36" s="764" t="s">
        <v>81</v>
      </c>
      <c r="E36" s="802">
        <v>100</v>
      </c>
      <c r="F36" s="803">
        <v>100</v>
      </c>
      <c r="G36" s="1353" t="s">
        <v>81</v>
      </c>
      <c r="H36" s="1353" t="s">
        <v>81</v>
      </c>
    </row>
    <row r="37" spans="1:8">
      <c r="A37" s="585" t="s">
        <v>114</v>
      </c>
      <c r="B37" s="1262" t="s">
        <v>209</v>
      </c>
      <c r="C37" s="55" t="s">
        <v>81</v>
      </c>
      <c r="D37" s="762" t="s">
        <v>81</v>
      </c>
      <c r="E37" s="798">
        <v>5.04512762656889</v>
      </c>
      <c r="F37" s="799">
        <v>4.7721609865281467</v>
      </c>
      <c r="G37" s="1353" t="s">
        <v>81</v>
      </c>
      <c r="H37" s="1353" t="s">
        <v>81</v>
      </c>
    </row>
    <row r="38" spans="1:8">
      <c r="A38" s="585" t="s">
        <v>115</v>
      </c>
      <c r="B38" s="55" t="s">
        <v>81</v>
      </c>
      <c r="C38" s="55" t="s">
        <v>209</v>
      </c>
      <c r="D38" s="762" t="s">
        <v>81</v>
      </c>
      <c r="E38" s="798">
        <v>0</v>
      </c>
      <c r="F38" s="799">
        <v>0</v>
      </c>
      <c r="G38" s="1353" t="s">
        <v>81</v>
      </c>
      <c r="H38" s="1353" t="s">
        <v>81</v>
      </c>
    </row>
    <row r="39" spans="1:8" ht="13.5" thickBot="1">
      <c r="A39" s="586" t="s">
        <v>116</v>
      </c>
      <c r="B39" s="1354">
        <v>10845.757</v>
      </c>
      <c r="C39" s="58" t="s">
        <v>81</v>
      </c>
      <c r="D39" s="763" t="s">
        <v>81</v>
      </c>
      <c r="E39" s="800">
        <v>94.954872373431115</v>
      </c>
      <c r="F39" s="801">
        <v>95.227839013471851</v>
      </c>
      <c r="G39" s="1353" t="s">
        <v>81</v>
      </c>
      <c r="H39" s="1353" t="s">
        <v>81</v>
      </c>
    </row>
    <row r="40" spans="1:8" ht="14.25" customHeight="1">
      <c r="A40" s="87" t="s">
        <v>263</v>
      </c>
      <c r="B40" s="81"/>
      <c r="C40" s="87"/>
      <c r="D40" s="81"/>
    </row>
    <row r="41" spans="1:8" ht="5.25" customHeight="1">
      <c r="A41" s="1461"/>
      <c r="B41" s="1461"/>
      <c r="C41" s="1461"/>
      <c r="D41" s="1461"/>
    </row>
    <row r="42" spans="1:8" ht="15">
      <c r="A42" s="88" t="s">
        <v>45</v>
      </c>
      <c r="B42" s="89"/>
    </row>
    <row r="43" spans="1:8" ht="15">
      <c r="A43" s="86" t="s">
        <v>77</v>
      </c>
      <c r="B43" s="1462" t="s">
        <v>46</v>
      </c>
      <c r="C43" s="1463"/>
      <c r="D43" s="1463"/>
      <c r="E43" s="1463"/>
      <c r="F43" s="1463"/>
      <c r="G43" s="1463"/>
      <c r="H43" s="1464"/>
    </row>
    <row r="44" spans="1:8" ht="15">
      <c r="A44" s="86" t="s">
        <v>47</v>
      </c>
      <c r="B44" s="1462" t="s">
        <v>48</v>
      </c>
      <c r="C44" s="1463"/>
      <c r="D44" s="1463"/>
      <c r="E44" s="1463"/>
      <c r="F44" s="1463"/>
      <c r="G44" s="1463"/>
      <c r="H44" s="1464"/>
    </row>
    <row r="45" spans="1:8" ht="15">
      <c r="A45" s="86" t="s">
        <v>49</v>
      </c>
      <c r="B45" s="1462" t="s">
        <v>50</v>
      </c>
      <c r="C45" s="1463"/>
      <c r="D45" s="1463"/>
      <c r="E45" s="1463"/>
      <c r="F45" s="1463"/>
      <c r="G45" s="1463"/>
      <c r="H45" s="1464"/>
    </row>
  </sheetData>
  <mergeCells count="7">
    <mergeCell ref="J27:M27"/>
    <mergeCell ref="A1:H1"/>
    <mergeCell ref="E2:G2"/>
    <mergeCell ref="A41:D41"/>
    <mergeCell ref="B45:H45"/>
    <mergeCell ref="B44:H44"/>
    <mergeCell ref="B43:H43"/>
  </mergeCells>
  <conditionalFormatting sqref="C42">
    <cfRule type="expression" dxfId="36" priority="8" stopIfTrue="1">
      <formula>ISERROR(C42)</formula>
    </cfRule>
  </conditionalFormatting>
  <conditionalFormatting sqref="L26">
    <cfRule type="expression" dxfId="3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501</v>
      </c>
      <c r="B2" s="776"/>
      <c r="C2" s="776"/>
      <c r="D2" s="776"/>
      <c r="E2" s="776"/>
      <c r="F2" s="81"/>
      <c r="G2" s="81"/>
      <c r="H2" s="81"/>
    </row>
    <row r="3" spans="1:8" ht="18" customHeight="1">
      <c r="A3"/>
      <c r="B3"/>
      <c r="C3"/>
      <c r="D3"/>
      <c r="E3"/>
      <c r="G3"/>
      <c r="H3"/>
    </row>
    <row r="4" spans="1:8" ht="18" customHeight="1" thickBot="1">
      <c r="A4"/>
      <c r="B4"/>
      <c r="C4"/>
      <c r="D4"/>
      <c r="E4"/>
      <c r="F4"/>
      <c r="G4"/>
      <c r="H4"/>
    </row>
    <row r="5" spans="1:8" s="1220" customFormat="1" ht="18" customHeight="1">
      <c r="A5" s="1465" t="s">
        <v>120</v>
      </c>
      <c r="B5" s="1214" t="s">
        <v>470</v>
      </c>
      <c r="C5" s="1215"/>
      <c r="D5" s="1215"/>
      <c r="E5" s="1216" t="s">
        <v>266</v>
      </c>
      <c r="F5" s="1217"/>
      <c r="G5" s="1218"/>
      <c r="H5" s="1219"/>
    </row>
    <row r="6" spans="1:8" s="1220" customFormat="1" ht="30" customHeight="1" thickBot="1">
      <c r="A6" s="1466"/>
      <c r="B6" s="1221" t="s">
        <v>121</v>
      </c>
      <c r="C6" s="1222" t="s">
        <v>122</v>
      </c>
      <c r="D6" s="1223" t="s">
        <v>469</v>
      </c>
      <c r="E6" s="1236" t="s">
        <v>121</v>
      </c>
      <c r="F6" s="1236" t="s">
        <v>122</v>
      </c>
      <c r="G6" s="1237" t="s">
        <v>469</v>
      </c>
      <c r="H6" s="1219"/>
    </row>
    <row r="7" spans="1:8" s="1226" customFormat="1" ht="24.95" customHeight="1" thickBot="1">
      <c r="A7" s="1224" t="s">
        <v>123</v>
      </c>
      <c r="B7" s="1230">
        <v>35393.394999999997</v>
      </c>
      <c r="C7" s="1230">
        <v>30380.170999999998</v>
      </c>
      <c r="D7" s="1231">
        <v>17553.704000000002</v>
      </c>
      <c r="E7" s="1238">
        <v>-10.387473071664045</v>
      </c>
      <c r="F7" s="1238">
        <v>3.3858012754360205</v>
      </c>
      <c r="G7" s="1256">
        <v>2.0469258673611934</v>
      </c>
      <c r="H7" s="1225"/>
    </row>
    <row r="8" spans="1:8" s="1226" customFormat="1" ht="24.95" customHeight="1">
      <c r="A8" s="1227" t="s">
        <v>280</v>
      </c>
      <c r="B8" s="1232">
        <v>33317.442000000003</v>
      </c>
      <c r="C8" s="1232">
        <v>29289.523000000001</v>
      </c>
      <c r="D8" s="1351" t="s">
        <v>209</v>
      </c>
      <c r="E8" s="1235">
        <v>-4.951196166352041</v>
      </c>
      <c r="F8" s="1235">
        <v>2.4158040264577743</v>
      </c>
      <c r="G8" s="1240" t="s">
        <v>81</v>
      </c>
      <c r="H8" s="1225"/>
    </row>
    <row r="9" spans="1:8" s="1226" customFormat="1" ht="24.95" customHeight="1">
      <c r="A9" s="1228" t="s">
        <v>277</v>
      </c>
      <c r="B9" s="1233">
        <v>37380.228999999999</v>
      </c>
      <c r="C9" s="1233">
        <v>30771.705000000002</v>
      </c>
      <c r="D9" s="1233" t="s">
        <v>209</v>
      </c>
      <c r="E9" s="1352">
        <v>-6.9262018690588247</v>
      </c>
      <c r="F9" s="1352">
        <v>3.8641955535963732</v>
      </c>
      <c r="G9" s="1241" t="s">
        <v>81</v>
      </c>
      <c r="H9" s="1225"/>
    </row>
    <row r="10" spans="1:8" s="1226" customFormat="1" ht="24.95" customHeight="1" thickBot="1">
      <c r="A10" s="1229" t="s">
        <v>281</v>
      </c>
      <c r="B10" s="1249" t="s">
        <v>209</v>
      </c>
      <c r="C10" s="1234" t="s">
        <v>209</v>
      </c>
      <c r="D10" s="1242" t="s">
        <v>81</v>
      </c>
      <c r="E10" s="1243" t="s">
        <v>81</v>
      </c>
      <c r="F10" s="1243" t="s">
        <v>81</v>
      </c>
      <c r="G10" s="1239" t="s">
        <v>81</v>
      </c>
      <c r="H10" s="1225"/>
    </row>
    <row r="11" spans="1:8" ht="15.75">
      <c r="A11" s="87" t="s">
        <v>263</v>
      </c>
      <c r="B11" s="81"/>
      <c r="C11" s="87"/>
      <c r="D11" s="81"/>
      <c r="G11" s="1278"/>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K39" sqref="K39"/>
    </sheetView>
  </sheetViews>
  <sheetFormatPr defaultRowHeight="12.75"/>
  <cols>
    <col min="1" max="1" width="42.85546875" customWidth="1"/>
    <col min="2" max="2" width="13.85546875" customWidth="1"/>
    <col min="3" max="3" width="14.7109375" customWidth="1"/>
    <col min="4" max="4" width="17.85546875" customWidth="1"/>
  </cols>
  <sheetData>
    <row r="2" spans="1:8" ht="16.5">
      <c r="A2" s="1467" t="s">
        <v>504</v>
      </c>
      <c r="B2" s="1467"/>
      <c r="C2" s="1467"/>
      <c r="D2" s="1467"/>
      <c r="E2" s="1467"/>
      <c r="F2" s="1467"/>
      <c r="G2" s="1467"/>
      <c r="H2" s="1467"/>
    </row>
    <row r="3" spans="1:8">
      <c r="A3" s="1095"/>
      <c r="B3" s="1095"/>
      <c r="C3" s="1095"/>
      <c r="D3" s="1095"/>
      <c r="E3" s="1095"/>
      <c r="F3" s="1095"/>
      <c r="G3" s="1095"/>
      <c r="H3" s="1095"/>
    </row>
    <row r="4" spans="1:8" ht="13.5" thickBot="1"/>
    <row r="5" spans="1:8" ht="27">
      <c r="A5" s="1080" t="s">
        <v>108</v>
      </c>
      <c r="B5" s="2" t="s">
        <v>9</v>
      </c>
      <c r="C5" s="2"/>
      <c r="D5" s="1252" t="s">
        <v>109</v>
      </c>
    </row>
    <row r="6" spans="1:8" ht="19.5" thickBot="1">
      <c r="A6" s="575"/>
      <c r="B6" s="1054">
        <v>44493</v>
      </c>
      <c r="C6" s="1054">
        <v>44486</v>
      </c>
      <c r="D6" s="1055" t="s">
        <v>54</v>
      </c>
    </row>
    <row r="7" spans="1:8" ht="15.75">
      <c r="A7" s="602"/>
      <c r="B7" s="782"/>
      <c r="C7" s="782"/>
      <c r="D7" s="1355"/>
    </row>
    <row r="8" spans="1:8" ht="15">
      <c r="A8" s="399" t="s">
        <v>261</v>
      </c>
      <c r="B8" s="90">
        <v>18391.86</v>
      </c>
      <c r="C8" s="90">
        <v>17054.432000000001</v>
      </c>
      <c r="D8" s="761">
        <v>7.8421140029758822</v>
      </c>
    </row>
    <row r="9" spans="1:8" ht="15">
      <c r="A9" s="585" t="s">
        <v>114</v>
      </c>
      <c r="B9" s="55" t="s">
        <v>209</v>
      </c>
      <c r="C9" s="55">
        <v>13956.79</v>
      </c>
      <c r="D9" s="1282" t="s">
        <v>81</v>
      </c>
    </row>
    <row r="10" spans="1:8" ht="15">
      <c r="A10" s="585" t="s">
        <v>115</v>
      </c>
      <c r="B10" s="55">
        <v>21758.052</v>
      </c>
      <c r="C10" s="55">
        <v>20921.462</v>
      </c>
      <c r="D10" s="1282">
        <v>3.9987167244813016</v>
      </c>
    </row>
    <row r="11" spans="1:8" ht="15.75" thickBot="1">
      <c r="A11" s="586" t="s">
        <v>116</v>
      </c>
      <c r="B11" s="58">
        <v>18121.400000000001</v>
      </c>
      <c r="C11" s="58">
        <v>17192.225999999999</v>
      </c>
      <c r="D11" s="761">
        <v>5.4046171798812024</v>
      </c>
    </row>
    <row r="12" spans="1:8" ht="15">
      <c r="A12" s="576" t="s">
        <v>262</v>
      </c>
      <c r="B12" s="91">
        <v>15467.793</v>
      </c>
      <c r="C12" s="91">
        <v>13723.583000000001</v>
      </c>
      <c r="D12" s="761">
        <v>12.70958174698254</v>
      </c>
    </row>
    <row r="13" spans="1:8" ht="13.5" customHeight="1">
      <c r="A13" s="585" t="s">
        <v>114</v>
      </c>
      <c r="B13" s="1262" t="s">
        <v>81</v>
      </c>
      <c r="C13" s="1262"/>
      <c r="D13" s="1282" t="s">
        <v>81</v>
      </c>
    </row>
    <row r="14" spans="1:8" ht="14.25" customHeight="1">
      <c r="A14" s="585" t="s">
        <v>115</v>
      </c>
      <c r="B14" s="55" t="s">
        <v>209</v>
      </c>
      <c r="C14" s="55">
        <v>22077.916000000001</v>
      </c>
      <c r="D14" s="1282" t="s">
        <v>81</v>
      </c>
    </row>
    <row r="15" spans="1:8" ht="16.5" customHeight="1" thickBot="1">
      <c r="A15" s="586" t="s">
        <v>116</v>
      </c>
      <c r="B15" s="58">
        <v>14158.313</v>
      </c>
      <c r="C15" s="58">
        <v>14072.763999999999</v>
      </c>
      <c r="D15" s="1356">
        <v>0.60790474422793483</v>
      </c>
    </row>
    <row r="16" spans="1:8" ht="15.75">
      <c r="A16" s="87" t="s">
        <v>263</v>
      </c>
    </row>
    <row r="18" spans="1:1">
      <c r="A18" s="126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D16" sqref="D16"/>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503</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20" customFormat="1" ht="18" customHeight="1">
      <c r="A5" s="1465" t="s">
        <v>473</v>
      </c>
      <c r="B5" s="1214" t="s">
        <v>470</v>
      </c>
      <c r="C5" s="1215"/>
      <c r="D5" s="1215"/>
      <c r="E5" s="1216" t="s">
        <v>266</v>
      </c>
      <c r="F5" s="1217"/>
      <c r="G5" s="1218"/>
      <c r="H5" s="1219"/>
    </row>
    <row r="6" spans="1:8" s="1220" customFormat="1" ht="30" customHeight="1" thickBot="1">
      <c r="A6" s="1466"/>
      <c r="B6" s="1221" t="s">
        <v>121</v>
      </c>
      <c r="C6" s="1222" t="s">
        <v>122</v>
      </c>
      <c r="D6" s="1223" t="s">
        <v>469</v>
      </c>
      <c r="E6" s="1236" t="s">
        <v>121</v>
      </c>
      <c r="F6" s="1236" t="s">
        <v>122</v>
      </c>
      <c r="G6" s="1237" t="s">
        <v>469</v>
      </c>
      <c r="H6" s="1219"/>
    </row>
    <row r="7" spans="1:8" s="1226" customFormat="1" ht="24.95" customHeight="1" thickBot="1">
      <c r="A7" s="1224" t="s">
        <v>270</v>
      </c>
      <c r="B7" s="1357">
        <v>36897.072999999997</v>
      </c>
      <c r="C7" s="1230">
        <v>28630.79</v>
      </c>
      <c r="D7" s="1277" t="s">
        <v>209</v>
      </c>
      <c r="E7" s="1358" t="s">
        <v>81</v>
      </c>
      <c r="F7" s="1238">
        <v>3.2198066962317418</v>
      </c>
      <c r="G7" s="1256" t="s">
        <v>81</v>
      </c>
      <c r="H7" s="1225"/>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topLeftCell="A16"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72" t="s">
        <v>472</v>
      </c>
      <c r="B1" s="1472"/>
      <c r="C1" s="1472"/>
      <c r="D1" s="1472"/>
      <c r="E1" s="1472"/>
      <c r="F1" s="1472"/>
      <c r="G1" s="581"/>
      <c r="H1" s="581"/>
    </row>
    <row r="2" spans="1:8" ht="13.5" customHeight="1" thickBot="1"/>
    <row r="3" spans="1:8" ht="27" customHeight="1">
      <c r="A3" s="1468" t="s">
        <v>57</v>
      </c>
      <c r="B3" s="1468" t="s">
        <v>99</v>
      </c>
      <c r="C3" s="1473" t="s">
        <v>65</v>
      </c>
      <c r="D3" s="1474"/>
      <c r="E3" s="1475"/>
      <c r="F3" s="1470" t="s">
        <v>100</v>
      </c>
      <c r="G3" s="1471"/>
      <c r="H3" s="81"/>
    </row>
    <row r="4" spans="1:8" ht="32.25" customHeight="1" thickBot="1">
      <c r="A4" s="1469"/>
      <c r="B4" s="1469"/>
      <c r="C4" s="1008">
        <v>44493</v>
      </c>
      <c r="D4" s="1009">
        <v>44486</v>
      </c>
      <c r="E4" s="1010">
        <v>44122</v>
      </c>
      <c r="F4" s="805" t="s">
        <v>289</v>
      </c>
      <c r="G4" s="806" t="s">
        <v>101</v>
      </c>
      <c r="H4" s="81"/>
    </row>
    <row r="5" spans="1:8" ht="29.25" customHeight="1">
      <c r="A5" s="844" t="s">
        <v>105</v>
      </c>
      <c r="B5" s="942" t="s">
        <v>272</v>
      </c>
      <c r="C5" s="807">
        <v>672.13</v>
      </c>
      <c r="D5" s="989">
        <v>685.21</v>
      </c>
      <c r="E5" s="979">
        <v>566.27</v>
      </c>
      <c r="F5" s="1057">
        <v>-1.9089038396987845</v>
      </c>
      <c r="G5" s="1058">
        <v>18.694262454306251</v>
      </c>
      <c r="H5" s="81"/>
    </row>
    <row r="6" spans="1:8" ht="28.5" customHeight="1" thickBot="1">
      <c r="A6" s="845" t="s">
        <v>106</v>
      </c>
      <c r="B6" s="1248" t="s">
        <v>272</v>
      </c>
      <c r="C6" s="980">
        <v>980.58</v>
      </c>
      <c r="D6" s="990">
        <v>980.47</v>
      </c>
      <c r="E6" s="981">
        <v>800.93</v>
      </c>
      <c r="F6" s="1250">
        <v>1.1219109202730695E-2</v>
      </c>
      <c r="G6" s="1059">
        <v>22.430174921653588</v>
      </c>
      <c r="H6" s="81"/>
    </row>
    <row r="7" spans="1:8" ht="32.25" customHeight="1" thickBot="1">
      <c r="A7" s="1246" t="s">
        <v>102</v>
      </c>
      <c r="B7" s="1247" t="s">
        <v>103</v>
      </c>
      <c r="C7" s="980" t="s">
        <v>471</v>
      </c>
      <c r="D7" s="1005" t="s">
        <v>471</v>
      </c>
      <c r="E7" s="1006" t="s">
        <v>81</v>
      </c>
      <c r="F7" s="1007" t="s">
        <v>81</v>
      </c>
      <c r="G7" s="1251"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3"/>
  <sheetViews>
    <sheetView showGridLines="0" zoomScale="80" zoomScaleNormal="80" workbookViewId="0">
      <selection activeCell="L13" sqref="L13"/>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66" t="s">
        <v>512</v>
      </c>
      <c r="B1" s="1212"/>
      <c r="C1" s="1212"/>
      <c r="D1" s="1212"/>
      <c r="E1" s="1212"/>
      <c r="F1" s="1213"/>
      <c r="G1" s="1213"/>
      <c r="H1" s="1213"/>
      <c r="I1" s="1263"/>
      <c r="J1" s="1263"/>
    </row>
    <row r="2" spans="1:10" ht="18.75">
      <c r="A2" s="1267" t="s">
        <v>465</v>
      </c>
      <c r="B2" s="1212"/>
      <c r="C2" s="1212"/>
      <c r="D2" s="1212"/>
      <c r="E2" s="1212"/>
      <c r="F2" s="1213"/>
      <c r="G2" s="1213"/>
      <c r="H2" s="1213"/>
      <c r="I2" s="1263"/>
      <c r="J2" s="1263"/>
    </row>
    <row r="3" spans="1:10" ht="25.5" customHeight="1">
      <c r="A3" s="1212"/>
      <c r="B3" s="1213"/>
      <c r="C3" s="1213"/>
      <c r="D3" s="1213"/>
      <c r="E3" s="1213"/>
      <c r="F3" s="1213"/>
      <c r="G3" s="1213"/>
      <c r="H3" s="1213"/>
    </row>
    <row r="4" spans="1:10" ht="34.5" customHeight="1" thickBot="1">
      <c r="A4" s="1095"/>
      <c r="B4" s="1211"/>
    </row>
    <row r="5" spans="1:10" ht="24.95" customHeight="1">
      <c r="B5" s="1476" t="s">
        <v>466</v>
      </c>
      <c r="C5" s="1478" t="s">
        <v>467</v>
      </c>
      <c r="D5" s="1479"/>
      <c r="E5" s="1480" t="s">
        <v>468</v>
      </c>
      <c r="F5" s="1265"/>
    </row>
    <row r="6" spans="1:10" ht="24.95" customHeight="1" thickBot="1">
      <c r="B6" s="1477"/>
      <c r="C6" s="1268">
        <v>44493</v>
      </c>
      <c r="D6" s="1269">
        <v>44486</v>
      </c>
      <c r="E6" s="1481"/>
    </row>
    <row r="7" spans="1:10" ht="24.95" customHeight="1">
      <c r="B7" s="1482" t="s">
        <v>485</v>
      </c>
      <c r="C7" s="1483"/>
      <c r="D7" s="1483"/>
      <c r="E7" s="1484"/>
    </row>
    <row r="8" spans="1:10" ht="24.95" customHeight="1">
      <c r="B8" s="1627" t="s">
        <v>486</v>
      </c>
      <c r="C8" s="1270">
        <v>29.09</v>
      </c>
      <c r="D8" s="1361">
        <v>29.75</v>
      </c>
      <c r="E8" s="1271">
        <v>-2.2184873949579837</v>
      </c>
    </row>
    <row r="9" spans="1:10" ht="24.95" customHeight="1" thickBot="1">
      <c r="B9" s="1272" t="s">
        <v>487</v>
      </c>
      <c r="C9" s="1270">
        <v>15.99</v>
      </c>
      <c r="D9" s="1361">
        <v>15.7</v>
      </c>
      <c r="E9" s="1271">
        <v>1.8471337579617892</v>
      </c>
    </row>
    <row r="10" spans="1:10" ht="25.5" customHeight="1">
      <c r="B10" s="1485" t="s">
        <v>488</v>
      </c>
      <c r="C10" s="1486"/>
      <c r="D10" s="1486"/>
      <c r="E10" s="1487"/>
    </row>
    <row r="11" spans="1:10" ht="16.5" thickBot="1">
      <c r="B11" s="1273" t="s">
        <v>486</v>
      </c>
      <c r="C11" s="1274">
        <v>28.23</v>
      </c>
      <c r="D11" s="1275">
        <v>26.54</v>
      </c>
      <c r="E11" s="1276">
        <v>6.3677467972871185</v>
      </c>
    </row>
    <row r="13" spans="1:10" ht="18.75">
      <c r="B13" s="14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_1" securityDescriptor="O:WDG:WDD:(A;;CC;;;S-1-5-21-1781606863-262435437-1199761441-1123)"/>
    <protectedRange sqref="D8" name="Zakres1_3_5_1"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32" priority="8" stopIfTrue="1" operator="lessThan">
      <formula>0</formula>
    </cfRule>
    <cfRule type="cellIs" dxfId="31" priority="9" stopIfTrue="1" operator="greaterThan">
      <formula>0</formula>
    </cfRule>
    <cfRule type="cellIs" dxfId="30" priority="10" stopIfTrue="1" operator="equal">
      <formula>0</formula>
    </cfRule>
  </conditionalFormatting>
  <conditionalFormatting sqref="E8:E9">
    <cfRule type="cellIs" dxfId="4" priority="3" stopIfTrue="1" operator="lessThan">
      <formula>0</formula>
    </cfRule>
    <cfRule type="cellIs" dxfId="3" priority="4" stopIfTrue="1" operator="greaterThan">
      <formula>0</formula>
    </cfRule>
    <cfRule type="cellIs" dxfId="2" priority="5" stopIfTrue="1" operator="equal">
      <formula>0</formula>
    </cfRule>
  </conditionalFormatting>
  <conditionalFormatting sqref="E11">
    <cfRule type="cellIs" dxfId="1" priority="1" operator="lessThan">
      <formula>0</formula>
    </cfRule>
    <cfRule type="cellIs" dxfId="0" priority="2" operator="greaterThan">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23" sqref="AG23"/>
    </sheetView>
  </sheetViews>
  <sheetFormatPr defaultColWidth="9.42578125" defaultRowHeight="12.75"/>
  <cols>
    <col min="1" max="1" width="17.42578125" style="1180" customWidth="1"/>
    <col min="2" max="2" width="1" style="1180" customWidth="1"/>
    <col min="3" max="7" width="7.42578125" style="1180" customWidth="1"/>
    <col min="8" max="8" width="7.7109375" style="1180" customWidth="1"/>
    <col min="9" max="9" width="0.5703125" style="1180" customWidth="1"/>
    <col min="10" max="15" width="7.42578125" style="1180" customWidth="1"/>
    <col min="16" max="16" width="0.5703125" style="1180" customWidth="1"/>
    <col min="17" max="22" width="7.42578125" style="1180" customWidth="1"/>
    <col min="23" max="23" width="0.5703125" style="1180" customWidth="1"/>
    <col min="24" max="24" width="7" style="1180" customWidth="1"/>
    <col min="25" max="26" width="7.42578125" style="1180" customWidth="1"/>
    <col min="27" max="27" width="9.42578125" style="1180" customWidth="1"/>
    <col min="28" max="29" width="2.5703125" style="1180" customWidth="1"/>
    <col min="30" max="31" width="9.42578125" style="1180" customWidth="1"/>
    <col min="32" max="33" width="9.42578125" style="1180"/>
    <col min="34" max="34" width="3.42578125" style="1180" customWidth="1"/>
    <col min="35" max="16384" width="9.42578125" style="1180"/>
  </cols>
  <sheetData>
    <row r="1" spans="1:35" s="1164" customFormat="1" ht="56.1" customHeight="1">
      <c r="A1" s="1160" t="s">
        <v>453</v>
      </c>
      <c r="B1" s="1161"/>
      <c r="C1" s="1161"/>
      <c r="D1" s="1162"/>
      <c r="E1" s="1162"/>
      <c r="F1" s="1161"/>
      <c r="G1" s="1161"/>
      <c r="H1" s="1161"/>
      <c r="I1" s="1161"/>
      <c r="J1" s="1161"/>
      <c r="K1" s="1161"/>
      <c r="L1" s="1161"/>
      <c r="M1" s="1161"/>
      <c r="N1" s="1161"/>
      <c r="O1" s="1161"/>
      <c r="P1" s="1161"/>
      <c r="Q1" s="1161"/>
      <c r="R1" s="1161"/>
      <c r="S1" s="1161"/>
      <c r="T1" s="1161"/>
      <c r="U1" s="1161"/>
      <c r="V1" s="1161"/>
      <c r="W1" s="1161"/>
      <c r="X1" s="1161"/>
      <c r="Y1" s="1161"/>
      <c r="Z1" s="1163"/>
      <c r="AA1" s="1163" t="s">
        <v>458</v>
      </c>
      <c r="AD1" s="1165">
        <v>1</v>
      </c>
      <c r="AE1" s="1165"/>
      <c r="AF1" s="1165">
        <v>1</v>
      </c>
      <c r="AG1" s="1165">
        <v>0</v>
      </c>
      <c r="AH1" s="1165">
        <v>0</v>
      </c>
      <c r="AI1" s="1165">
        <v>0</v>
      </c>
    </row>
    <row r="2" spans="1:35" s="1171" customFormat="1" ht="18" customHeight="1">
      <c r="A2" s="1166"/>
      <c r="B2" s="1167"/>
      <c r="C2" s="1167"/>
      <c r="D2" s="1168"/>
      <c r="E2" s="1168"/>
      <c r="F2" s="1167"/>
      <c r="G2" s="1167"/>
      <c r="H2" s="1167"/>
      <c r="I2" s="1167"/>
      <c r="J2" s="1167"/>
      <c r="K2" s="1167"/>
      <c r="L2" s="1167"/>
      <c r="M2" s="1167"/>
      <c r="N2" s="1167"/>
      <c r="O2" s="1167"/>
      <c r="P2" s="1167"/>
      <c r="Q2" s="1167"/>
      <c r="R2" s="1167"/>
      <c r="S2" s="1167"/>
      <c r="T2" s="1167"/>
      <c r="U2" s="1167"/>
      <c r="V2" s="1167"/>
      <c r="W2" s="1167"/>
      <c r="X2" s="1167"/>
      <c r="Y2" s="1167"/>
      <c r="Z2" s="1169"/>
      <c r="AA2" s="1170" t="s">
        <v>505</v>
      </c>
      <c r="AD2" s="1172"/>
      <c r="AF2" s="1173"/>
    </row>
    <row r="3" spans="1:35" s="1164" customFormat="1" ht="15" customHeight="1">
      <c r="A3" s="1174"/>
      <c r="B3" s="1175"/>
      <c r="C3" s="1176"/>
      <c r="D3" s="1177"/>
      <c r="E3" s="1177"/>
      <c r="F3" s="1176"/>
      <c r="G3" s="1176"/>
      <c r="H3" s="1176"/>
      <c r="I3" s="1176"/>
      <c r="J3" s="1176"/>
      <c r="K3" s="1176"/>
      <c r="L3" s="1176"/>
      <c r="M3" s="1176"/>
      <c r="N3" s="1178"/>
      <c r="Y3" s="1179"/>
      <c r="Z3" s="1180"/>
      <c r="AA3" s="1181"/>
    </row>
    <row r="4" spans="1:35" ht="15">
      <c r="A4" s="1174"/>
      <c r="Y4" s="1488">
        <v>42</v>
      </c>
      <c r="Z4" s="1488"/>
      <c r="AA4" s="1488"/>
    </row>
    <row r="5" spans="1:35" s="1184" customFormat="1" ht="15.75">
      <c r="A5" s="1182" t="s">
        <v>506</v>
      </c>
      <c r="B5" s="1183"/>
      <c r="C5" s="1183"/>
      <c r="D5" s="1183"/>
      <c r="E5" s="1183"/>
      <c r="F5" s="1183"/>
      <c r="G5" s="1183"/>
      <c r="H5" s="1183"/>
      <c r="I5" s="1183"/>
      <c r="J5" s="1183"/>
      <c r="Y5" s="1362"/>
      <c r="Z5" s="1363" t="s">
        <v>459</v>
      </c>
      <c r="AA5" s="1364">
        <v>44487</v>
      </c>
      <c r="AE5" s="1365"/>
      <c r="AF5" s="1365"/>
      <c r="AG5" s="1365"/>
      <c r="AH5" s="1365"/>
      <c r="AI5" s="1365"/>
    </row>
    <row r="6" spans="1:35">
      <c r="Y6" s="1362"/>
      <c r="Z6" s="1366" t="s">
        <v>460</v>
      </c>
      <c r="AA6" s="1367">
        <v>44493</v>
      </c>
      <c r="AE6" s="1164"/>
      <c r="AF6" s="1164"/>
      <c r="AG6" s="1164"/>
      <c r="AH6" s="1164"/>
      <c r="AI6" s="1164"/>
    </row>
    <row r="7" spans="1:35" s="1185" customFormat="1" ht="15.75">
      <c r="A7" s="1489" t="s">
        <v>461</v>
      </c>
      <c r="B7" s="1489"/>
      <c r="C7" s="1489"/>
      <c r="D7" s="1489"/>
      <c r="E7" s="1489"/>
      <c r="F7" s="1489"/>
      <c r="G7" s="1489"/>
      <c r="H7" s="1489"/>
      <c r="I7" s="1489"/>
      <c r="J7" s="1489"/>
      <c r="K7" s="1489"/>
      <c r="L7" s="1489"/>
      <c r="M7" s="1489"/>
      <c r="N7" s="1489"/>
      <c r="O7" s="1489"/>
      <c r="P7" s="1489"/>
      <c r="Q7" s="1489"/>
      <c r="R7" s="1489"/>
      <c r="S7" s="1489"/>
      <c r="T7" s="1489"/>
      <c r="U7" s="1489"/>
      <c r="V7" s="1489"/>
      <c r="W7" s="1489"/>
      <c r="X7" s="1489"/>
      <c r="Y7" s="1489"/>
      <c r="Z7" s="1489"/>
      <c r="AA7" s="1368"/>
      <c r="AB7" s="1369"/>
      <c r="AC7" s="1369"/>
      <c r="AD7" s="1369"/>
      <c r="AE7" s="1164"/>
      <c r="AF7" s="1164"/>
      <c r="AG7" s="1164"/>
      <c r="AH7" s="1164"/>
      <c r="AI7" s="1164"/>
    </row>
    <row r="8" spans="1:35" s="1185" customFormat="1" ht="15.75">
      <c r="A8" s="1489" t="s">
        <v>462</v>
      </c>
      <c r="B8" s="1489"/>
      <c r="C8" s="1489"/>
      <c r="D8" s="1489"/>
      <c r="E8" s="1489"/>
      <c r="F8" s="1489"/>
      <c r="G8" s="1489"/>
      <c r="H8" s="1489"/>
      <c r="I8" s="1489"/>
      <c r="J8" s="1489"/>
      <c r="K8" s="1489"/>
      <c r="L8" s="1489"/>
      <c r="M8" s="1489"/>
      <c r="N8" s="1489"/>
      <c r="O8" s="1489"/>
      <c r="P8" s="1489"/>
      <c r="Q8" s="1489"/>
      <c r="R8" s="1489"/>
      <c r="S8" s="1489"/>
      <c r="T8" s="1489"/>
      <c r="U8" s="1489"/>
      <c r="V8" s="1489"/>
      <c r="W8" s="1489"/>
      <c r="X8" s="1489"/>
      <c r="Y8" s="1489"/>
      <c r="Z8" s="1489"/>
      <c r="AA8" s="1368"/>
      <c r="AB8" s="1369"/>
      <c r="AC8" s="1369"/>
      <c r="AD8" s="1369"/>
      <c r="AE8" s="1164"/>
      <c r="AF8" s="1164"/>
      <c r="AG8" s="1164"/>
      <c r="AH8" s="1164"/>
      <c r="AI8" s="1164"/>
    </row>
    <row r="9" spans="1:35" s="1185" customFormat="1" ht="13.5" thickBot="1">
      <c r="A9" s="1370"/>
      <c r="B9" s="1370"/>
      <c r="C9" s="1371"/>
      <c r="D9" s="1371"/>
      <c r="E9" s="1371"/>
      <c r="F9" s="1371"/>
      <c r="G9" s="1371"/>
      <c r="H9" s="1372"/>
      <c r="I9" s="1371"/>
      <c r="J9" s="1371"/>
      <c r="K9" s="1371"/>
      <c r="L9" s="1371"/>
      <c r="M9" s="1371"/>
      <c r="N9" s="1371"/>
      <c r="O9" s="1371"/>
      <c r="P9" s="1371"/>
      <c r="Q9" s="1371"/>
      <c r="R9" s="1371"/>
      <c r="S9" s="1371"/>
      <c r="T9" s="1371"/>
      <c r="U9" s="1371"/>
      <c r="V9" s="1371"/>
      <c r="W9" s="1371"/>
      <c r="X9" s="1371"/>
      <c r="Y9" s="1371"/>
      <c r="Z9" s="1370"/>
      <c r="AA9" s="1370"/>
      <c r="AB9" s="1369"/>
      <c r="AC9" s="1369"/>
      <c r="AD9" s="1369"/>
      <c r="AE9" s="1164"/>
      <c r="AF9" s="1164"/>
      <c r="AG9" s="1164"/>
      <c r="AH9" s="1164"/>
      <c r="AI9" s="1164"/>
    </row>
    <row r="10" spans="1:35" s="1185" customFormat="1" ht="13.5" thickBot="1">
      <c r="A10" s="1373" t="s">
        <v>322</v>
      </c>
      <c r="B10" s="1370"/>
      <c r="C10" s="1490" t="s">
        <v>376</v>
      </c>
      <c r="D10" s="1491"/>
      <c r="E10" s="1491"/>
      <c r="F10" s="1491"/>
      <c r="G10" s="1491"/>
      <c r="H10" s="1492"/>
      <c r="I10" s="1371"/>
      <c r="J10" s="1490" t="s">
        <v>377</v>
      </c>
      <c r="K10" s="1491"/>
      <c r="L10" s="1491"/>
      <c r="M10" s="1491"/>
      <c r="N10" s="1491"/>
      <c r="O10" s="1492"/>
      <c r="P10" s="1371"/>
      <c r="Q10" s="1490" t="s">
        <v>378</v>
      </c>
      <c r="R10" s="1491"/>
      <c r="S10" s="1491"/>
      <c r="T10" s="1491"/>
      <c r="U10" s="1491"/>
      <c r="V10" s="1492"/>
      <c r="W10" s="1371"/>
      <c r="X10" s="1493" t="s">
        <v>379</v>
      </c>
      <c r="Y10" s="1494"/>
      <c r="Z10" s="1494"/>
      <c r="AA10" s="1495"/>
      <c r="AB10" s="1369"/>
      <c r="AC10" s="1369"/>
      <c r="AD10" s="1369"/>
      <c r="AE10" s="1164"/>
      <c r="AF10" s="1164"/>
      <c r="AG10" s="1164"/>
      <c r="AH10" s="1164"/>
      <c r="AI10" s="1164"/>
    </row>
    <row r="11" spans="1:35" s="1185" customFormat="1" ht="12" customHeight="1">
      <c r="A11" s="1370"/>
      <c r="B11" s="1370"/>
      <c r="C11" s="1496" t="s">
        <v>323</v>
      </c>
      <c r="D11" s="1496" t="s">
        <v>324</v>
      </c>
      <c r="E11" s="1496" t="s">
        <v>325</v>
      </c>
      <c r="F11" s="1496" t="s">
        <v>326</v>
      </c>
      <c r="G11" s="1374" t="s">
        <v>371</v>
      </c>
      <c r="H11" s="1375"/>
      <c r="I11" s="1371"/>
      <c r="J11" s="1498" t="s">
        <v>327</v>
      </c>
      <c r="K11" s="1498" t="s">
        <v>328</v>
      </c>
      <c r="L11" s="1498" t="s">
        <v>329</v>
      </c>
      <c r="M11" s="1498" t="s">
        <v>326</v>
      </c>
      <c r="N11" s="1374" t="s">
        <v>371</v>
      </c>
      <c r="O11" s="1374"/>
      <c r="P11" s="1371"/>
      <c r="Q11" s="1496" t="s">
        <v>323</v>
      </c>
      <c r="R11" s="1496" t="s">
        <v>324</v>
      </c>
      <c r="S11" s="1496" t="s">
        <v>325</v>
      </c>
      <c r="T11" s="1496" t="s">
        <v>326</v>
      </c>
      <c r="U11" s="1374" t="s">
        <v>371</v>
      </c>
      <c r="V11" s="1375"/>
      <c r="W11" s="1371"/>
      <c r="X11" s="1499" t="s">
        <v>330</v>
      </c>
      <c r="Y11" s="1376" t="s">
        <v>331</v>
      </c>
      <c r="Z11" s="1374" t="s">
        <v>371</v>
      </c>
      <c r="AA11" s="1374"/>
      <c r="AB11" s="1369"/>
      <c r="AC11" s="1369"/>
      <c r="AD11" s="1369"/>
      <c r="AE11" s="1164"/>
      <c r="AF11" s="1164"/>
      <c r="AG11" s="1164"/>
      <c r="AH11" s="1164"/>
      <c r="AI11" s="1164"/>
    </row>
    <row r="12" spans="1:35" s="1185" customFormat="1" ht="12" customHeight="1" thickBot="1">
      <c r="A12" s="1377" t="s">
        <v>372</v>
      </c>
      <c r="B12" s="1370"/>
      <c r="C12" s="1497"/>
      <c r="D12" s="1497"/>
      <c r="E12" s="1497"/>
      <c r="F12" s="1497"/>
      <c r="G12" s="1378" t="s">
        <v>373</v>
      </c>
      <c r="H12" s="1379" t="s">
        <v>332</v>
      </c>
      <c r="I12" s="1380"/>
      <c r="J12" s="1497"/>
      <c r="K12" s="1497"/>
      <c r="L12" s="1497"/>
      <c r="M12" s="1497"/>
      <c r="N12" s="1378" t="s">
        <v>373</v>
      </c>
      <c r="O12" s="1379" t="s">
        <v>332</v>
      </c>
      <c r="P12" s="1370"/>
      <c r="Q12" s="1497"/>
      <c r="R12" s="1497"/>
      <c r="S12" s="1497"/>
      <c r="T12" s="1497"/>
      <c r="U12" s="1378" t="s">
        <v>373</v>
      </c>
      <c r="V12" s="1379" t="s">
        <v>332</v>
      </c>
      <c r="W12" s="1370"/>
      <c r="X12" s="1500"/>
      <c r="Y12" s="1381" t="s">
        <v>333</v>
      </c>
      <c r="Z12" s="1378" t="s">
        <v>373</v>
      </c>
      <c r="AA12" s="1378" t="s">
        <v>332</v>
      </c>
      <c r="AB12" s="1369"/>
      <c r="AC12" s="1369"/>
      <c r="AD12" s="1369"/>
      <c r="AE12" s="1369"/>
    </row>
    <row r="13" spans="1:35" s="1185" customFormat="1" ht="15.75" thickBot="1">
      <c r="A13" s="1382" t="s">
        <v>374</v>
      </c>
      <c r="B13" s="1370"/>
      <c r="C13" s="1383">
        <v>414.20400000000001</v>
      </c>
      <c r="D13" s="1384">
        <v>417.82799999999997</v>
      </c>
      <c r="E13" s="1385"/>
      <c r="F13" s="1386">
        <v>412.53100000000001</v>
      </c>
      <c r="G13" s="1186">
        <v>3.271000000000015</v>
      </c>
      <c r="H13" s="1187">
        <v>7.9924742217660771E-3</v>
      </c>
      <c r="I13" s="1380"/>
      <c r="J13" s="1383">
        <v>334.63400000000001</v>
      </c>
      <c r="K13" s="1384">
        <v>420.4</v>
      </c>
      <c r="L13" s="1385">
        <v>418.39699999999999</v>
      </c>
      <c r="M13" s="1386">
        <v>414.69099999999997</v>
      </c>
      <c r="N13" s="1186">
        <v>1.7479999999999905</v>
      </c>
      <c r="O13" s="1187">
        <v>4.233029740182026E-3</v>
      </c>
      <c r="P13" s="1370"/>
      <c r="Q13" s="1383">
        <v>406.37599999999998</v>
      </c>
      <c r="R13" s="1384">
        <v>400.98</v>
      </c>
      <c r="S13" s="1385"/>
      <c r="T13" s="1386">
        <v>398.98700000000002</v>
      </c>
      <c r="U13" s="1186">
        <v>3.5880000000000223</v>
      </c>
      <c r="V13" s="1187">
        <v>9.0743780333284452E-3</v>
      </c>
      <c r="W13" s="1370"/>
      <c r="X13" s="1387">
        <v>410.64550000000003</v>
      </c>
      <c r="Y13" s="1259">
        <v>184.64276079136692</v>
      </c>
      <c r="Z13" s="1186">
        <v>3.0757000000000403</v>
      </c>
      <c r="AA13" s="1187">
        <v>7.5464374445801674E-3</v>
      </c>
      <c r="AB13" s="1369"/>
      <c r="AC13" s="1369"/>
      <c r="AD13" s="1369"/>
      <c r="AE13" s="1369"/>
      <c r="AF13" s="1188"/>
    </row>
    <row r="14" spans="1:35" s="1185" customFormat="1" ht="2.1" customHeight="1">
      <c r="A14" s="1388"/>
      <c r="B14" s="1370"/>
      <c r="C14" s="1388"/>
      <c r="D14" s="1389"/>
      <c r="E14" s="1389"/>
      <c r="F14" s="1389"/>
      <c r="G14" s="1389"/>
      <c r="H14" s="1189"/>
      <c r="I14" s="1389"/>
      <c r="J14" s="1389"/>
      <c r="K14" s="1389"/>
      <c r="L14" s="1389"/>
      <c r="M14" s="1389"/>
      <c r="N14" s="1389"/>
      <c r="O14" s="1190"/>
      <c r="P14" s="1370"/>
      <c r="Q14" s="1388"/>
      <c r="R14" s="1389"/>
      <c r="S14" s="1389"/>
      <c r="T14" s="1389"/>
      <c r="U14" s="1389"/>
      <c r="V14" s="1189"/>
      <c r="W14" s="1370"/>
      <c r="X14" s="1390"/>
      <c r="Y14" s="1391"/>
      <c r="Z14" s="1388"/>
      <c r="AA14" s="1388"/>
      <c r="AB14" s="1369"/>
      <c r="AC14" s="1369"/>
      <c r="AD14" s="1369"/>
      <c r="AE14" s="1369"/>
    </row>
    <row r="15" spans="1:35" s="1185" customFormat="1" ht="2.85" customHeight="1">
      <c r="A15" s="1392"/>
      <c r="B15" s="1370"/>
      <c r="C15" s="1392"/>
      <c r="D15" s="1392"/>
      <c r="E15" s="1392"/>
      <c r="F15" s="1392"/>
      <c r="G15" s="1191"/>
      <c r="H15" s="1192"/>
      <c r="I15" s="1392"/>
      <c r="J15" s="1392"/>
      <c r="K15" s="1392"/>
      <c r="L15" s="1392"/>
      <c r="M15" s="1392"/>
      <c r="N15" s="1392"/>
      <c r="O15" s="1193"/>
      <c r="P15" s="1392"/>
      <c r="Q15" s="1392"/>
      <c r="R15" s="1392"/>
      <c r="S15" s="1392"/>
      <c r="T15" s="1392"/>
      <c r="U15" s="1191"/>
      <c r="V15" s="1192"/>
      <c r="W15" s="1392"/>
      <c r="X15" s="1392"/>
      <c r="Y15" s="1392"/>
      <c r="Z15" s="1393"/>
      <c r="AA15" s="1393"/>
      <c r="AB15" s="1369"/>
      <c r="AC15" s="1369"/>
      <c r="AD15" s="1369"/>
      <c r="AE15" s="1369"/>
    </row>
    <row r="16" spans="1:35" s="1185" customFormat="1" ht="13.5" thickBot="1">
      <c r="A16" s="1392"/>
      <c r="B16" s="1370"/>
      <c r="C16" s="1394" t="s">
        <v>334</v>
      </c>
      <c r="D16" s="1394" t="s">
        <v>335</v>
      </c>
      <c r="E16" s="1394" t="s">
        <v>336</v>
      </c>
      <c r="F16" s="1394" t="s">
        <v>337</v>
      </c>
      <c r="G16" s="1394"/>
      <c r="H16" s="1194"/>
      <c r="I16" s="1371"/>
      <c r="J16" s="1394" t="s">
        <v>334</v>
      </c>
      <c r="K16" s="1394" t="s">
        <v>335</v>
      </c>
      <c r="L16" s="1394" t="s">
        <v>336</v>
      </c>
      <c r="M16" s="1394" t="s">
        <v>337</v>
      </c>
      <c r="N16" s="1395"/>
      <c r="O16" s="1195"/>
      <c r="P16" s="1371"/>
      <c r="Q16" s="1394" t="s">
        <v>334</v>
      </c>
      <c r="R16" s="1394" t="s">
        <v>335</v>
      </c>
      <c r="S16" s="1394" t="s">
        <v>336</v>
      </c>
      <c r="T16" s="1394" t="s">
        <v>337</v>
      </c>
      <c r="U16" s="1394"/>
      <c r="V16" s="1194"/>
      <c r="W16" s="1370"/>
      <c r="X16" s="1396" t="s">
        <v>330</v>
      </c>
      <c r="Y16" s="1371"/>
      <c r="Z16" s="1393"/>
      <c r="AA16" s="1393"/>
      <c r="AB16" s="1369"/>
      <c r="AC16" s="1369"/>
      <c r="AD16" s="1369"/>
      <c r="AE16" s="1369"/>
    </row>
    <row r="17" spans="1:31" s="1185" customFormat="1">
      <c r="A17" s="1397" t="s">
        <v>338</v>
      </c>
      <c r="B17" s="1370"/>
      <c r="C17" s="1398">
        <v>374.7903</v>
      </c>
      <c r="D17" s="1399">
        <v>350.928</v>
      </c>
      <c r="E17" s="1399" t="s">
        <v>391</v>
      </c>
      <c r="F17" s="1400">
        <v>371.916</v>
      </c>
      <c r="G17" s="1196">
        <v>0.58539999999999281</v>
      </c>
      <c r="H17" s="1197">
        <v>1.5764927533576945E-3</v>
      </c>
      <c r="I17" s="1401"/>
      <c r="J17" s="1398" t="s">
        <v>391</v>
      </c>
      <c r="K17" s="1399" t="s">
        <v>391</v>
      </c>
      <c r="L17" s="1399" t="s">
        <v>391</v>
      </c>
      <c r="M17" s="1400" t="s">
        <v>391</v>
      </c>
      <c r="N17" s="1196"/>
      <c r="O17" s="1197"/>
      <c r="P17" s="1370"/>
      <c r="Q17" s="1398" t="s">
        <v>391</v>
      </c>
      <c r="R17" s="1399" t="s">
        <v>391</v>
      </c>
      <c r="S17" s="1399" t="s">
        <v>391</v>
      </c>
      <c r="T17" s="1400" t="s">
        <v>391</v>
      </c>
      <c r="U17" s="1196" t="s">
        <v>391</v>
      </c>
      <c r="V17" s="1198" t="s">
        <v>391</v>
      </c>
      <c r="W17" s="1370"/>
      <c r="X17" s="1402">
        <v>371.916</v>
      </c>
      <c r="Y17" s="1403"/>
      <c r="Z17" s="1199">
        <v>0.58539999999999281</v>
      </c>
      <c r="AA17" s="1198">
        <v>1.5764927533576945E-3</v>
      </c>
      <c r="AB17" s="1404"/>
      <c r="AC17" s="1404"/>
      <c r="AD17" s="1404"/>
      <c r="AE17" s="1404"/>
    </row>
    <row r="18" spans="1:31" s="1185" customFormat="1">
      <c r="A18" s="1405" t="s">
        <v>339</v>
      </c>
      <c r="B18" s="1370"/>
      <c r="C18" s="1406" t="s">
        <v>391</v>
      </c>
      <c r="D18" s="1407" t="s">
        <v>391</v>
      </c>
      <c r="E18" s="1407" t="s">
        <v>391</v>
      </c>
      <c r="F18" s="1408" t="s">
        <v>391</v>
      </c>
      <c r="G18" s="1200"/>
      <c r="H18" s="1201" t="s">
        <v>391</v>
      </c>
      <c r="I18" s="1401"/>
      <c r="J18" s="1406" t="s">
        <v>391</v>
      </c>
      <c r="K18" s="1407" t="s">
        <v>391</v>
      </c>
      <c r="L18" s="1407" t="s">
        <v>391</v>
      </c>
      <c r="M18" s="1408" t="s">
        <v>391</v>
      </c>
      <c r="N18" s="1200" t="s">
        <v>391</v>
      </c>
      <c r="O18" s="1202" t="s">
        <v>391</v>
      </c>
      <c r="P18" s="1370"/>
      <c r="Q18" s="1406" t="s">
        <v>391</v>
      </c>
      <c r="R18" s="1407" t="s">
        <v>391</v>
      </c>
      <c r="S18" s="1407" t="s">
        <v>391</v>
      </c>
      <c r="T18" s="1408" t="s">
        <v>391</v>
      </c>
      <c r="U18" s="1200" t="s">
        <v>391</v>
      </c>
      <c r="V18" s="1202" t="s">
        <v>391</v>
      </c>
      <c r="W18" s="1370"/>
      <c r="X18" s="1409" t="s">
        <v>391</v>
      </c>
      <c r="Y18" s="1389"/>
      <c r="Z18" s="1203" t="s">
        <v>391</v>
      </c>
      <c r="AA18" s="1202" t="s">
        <v>391</v>
      </c>
      <c r="AB18" s="1404"/>
      <c r="AC18" s="1404"/>
      <c r="AD18" s="1404"/>
      <c r="AE18" s="1404"/>
    </row>
    <row r="19" spans="1:31" s="1185" customFormat="1">
      <c r="A19" s="1405" t="s">
        <v>340</v>
      </c>
      <c r="B19" s="1370"/>
      <c r="C19" s="1406">
        <v>349.52690000000001</v>
      </c>
      <c r="D19" s="1407">
        <v>354.6422</v>
      </c>
      <c r="E19" s="1407">
        <v>345.54129999999998</v>
      </c>
      <c r="F19" s="1408">
        <v>351.14909999999998</v>
      </c>
      <c r="G19" s="1200">
        <v>0.29129999999997835</v>
      </c>
      <c r="H19" s="1201">
        <v>8.3025088796651048E-4</v>
      </c>
      <c r="I19" s="1401"/>
      <c r="J19" s="1406" t="s">
        <v>391</v>
      </c>
      <c r="K19" s="1407" t="s">
        <v>391</v>
      </c>
      <c r="L19" s="1407" t="s">
        <v>391</v>
      </c>
      <c r="M19" s="1408" t="s">
        <v>391</v>
      </c>
      <c r="N19" s="1200" t="s">
        <v>391</v>
      </c>
      <c r="O19" s="1202" t="s">
        <v>391</v>
      </c>
      <c r="P19" s="1370"/>
      <c r="Q19" s="1406" t="s">
        <v>391</v>
      </c>
      <c r="R19" s="1407" t="s">
        <v>391</v>
      </c>
      <c r="S19" s="1407" t="s">
        <v>344</v>
      </c>
      <c r="T19" s="1408" t="s">
        <v>344</v>
      </c>
      <c r="U19" s="1200" t="s">
        <v>391</v>
      </c>
      <c r="V19" s="1202" t="s">
        <v>391</v>
      </c>
      <c r="W19" s="1370"/>
      <c r="X19" s="1409" t="s">
        <v>344</v>
      </c>
      <c r="Y19" s="1389"/>
      <c r="Z19" s="1203" t="s">
        <v>391</v>
      </c>
      <c r="AA19" s="1202" t="s">
        <v>391</v>
      </c>
      <c r="AB19" s="1404"/>
      <c r="AC19" s="1404"/>
      <c r="AD19" s="1404"/>
      <c r="AE19" s="1404"/>
    </row>
    <row r="20" spans="1:31" s="1185" customFormat="1">
      <c r="A20" s="1405" t="s">
        <v>341</v>
      </c>
      <c r="B20" s="1370"/>
      <c r="C20" s="1406" t="s">
        <v>391</v>
      </c>
      <c r="D20" s="1407">
        <v>375.48759999999999</v>
      </c>
      <c r="E20" s="1407">
        <v>365.73809999999997</v>
      </c>
      <c r="F20" s="1408">
        <v>369.20830000000001</v>
      </c>
      <c r="G20" s="1200">
        <v>6.648399999999981</v>
      </c>
      <c r="H20" s="1201">
        <v>1.8337383698528109E-2</v>
      </c>
      <c r="I20" s="1401"/>
      <c r="J20" s="1406" t="s">
        <v>391</v>
      </c>
      <c r="K20" s="1407" t="s">
        <v>391</v>
      </c>
      <c r="L20" s="1407" t="s">
        <v>391</v>
      </c>
      <c r="M20" s="1408" t="s">
        <v>391</v>
      </c>
      <c r="N20" s="1200" t="s">
        <v>391</v>
      </c>
      <c r="O20" s="1202" t="s">
        <v>391</v>
      </c>
      <c r="P20" s="1370"/>
      <c r="Q20" s="1406" t="s">
        <v>391</v>
      </c>
      <c r="R20" s="1407">
        <v>381.96379999999999</v>
      </c>
      <c r="S20" s="1407">
        <v>393.69709999999998</v>
      </c>
      <c r="T20" s="1408">
        <v>391.005</v>
      </c>
      <c r="U20" s="1200">
        <v>5.2665999999999826</v>
      </c>
      <c r="V20" s="1202">
        <v>1.365329456439901E-2</v>
      </c>
      <c r="W20" s="1370"/>
      <c r="X20" s="1410">
        <v>383.84660000000002</v>
      </c>
      <c r="Y20" s="1370"/>
      <c r="Z20" s="1203">
        <v>5.7204000000000406</v>
      </c>
      <c r="AA20" s="1202">
        <v>1.5128282568095175E-2</v>
      </c>
      <c r="AB20" s="1404"/>
      <c r="AC20" s="1404"/>
      <c r="AD20" s="1404"/>
      <c r="AE20" s="1404"/>
    </row>
    <row r="21" spans="1:31" s="1185" customFormat="1">
      <c r="A21" s="1405" t="s">
        <v>342</v>
      </c>
      <c r="B21" s="1370"/>
      <c r="C21" s="1406">
        <v>434.50360000000001</v>
      </c>
      <c r="D21" s="1407">
        <v>445.4205</v>
      </c>
      <c r="E21" s="1407" t="s">
        <v>391</v>
      </c>
      <c r="F21" s="1408">
        <v>439.61369999999999</v>
      </c>
      <c r="G21" s="1200">
        <v>4.019299999999987</v>
      </c>
      <c r="H21" s="1201">
        <v>9.2271617816941376E-3</v>
      </c>
      <c r="I21" s="1401"/>
      <c r="J21" s="1406" t="s">
        <v>391</v>
      </c>
      <c r="K21" s="1407" t="s">
        <v>391</v>
      </c>
      <c r="L21" s="1407" t="s">
        <v>391</v>
      </c>
      <c r="M21" s="1408" t="s">
        <v>391</v>
      </c>
      <c r="N21" s="1200" t="s">
        <v>391</v>
      </c>
      <c r="O21" s="1202" t="s">
        <v>391</v>
      </c>
      <c r="P21" s="1370"/>
      <c r="Q21" s="1406" t="s">
        <v>391</v>
      </c>
      <c r="R21" s="1407" t="s">
        <v>391</v>
      </c>
      <c r="S21" s="1407" t="s">
        <v>391</v>
      </c>
      <c r="T21" s="1408" t="s">
        <v>391</v>
      </c>
      <c r="U21" s="1200" t="s">
        <v>391</v>
      </c>
      <c r="V21" s="1202" t="s">
        <v>391</v>
      </c>
      <c r="W21" s="1370"/>
      <c r="X21" s="1410">
        <v>439.61369999999999</v>
      </c>
      <c r="Y21" s="1389"/>
      <c r="Z21" s="1203">
        <v>4.019299999999987</v>
      </c>
      <c r="AA21" s="1202">
        <v>9.2271617816941376E-3</v>
      </c>
      <c r="AB21" s="1404"/>
      <c r="AC21" s="1404"/>
      <c r="AD21" s="1404"/>
      <c r="AE21" s="1404"/>
    </row>
    <row r="22" spans="1:31" s="1185" customFormat="1">
      <c r="A22" s="1405" t="s">
        <v>343</v>
      </c>
      <c r="B22" s="1370"/>
      <c r="C22" s="1406" t="s">
        <v>391</v>
      </c>
      <c r="D22" s="1407" t="s">
        <v>344</v>
      </c>
      <c r="E22" s="1407" t="s">
        <v>391</v>
      </c>
      <c r="F22" s="1408" t="s">
        <v>344</v>
      </c>
      <c r="G22" s="1244" t="s">
        <v>391</v>
      </c>
      <c r="H22" s="1245" t="s">
        <v>391</v>
      </c>
      <c r="I22" s="1401"/>
      <c r="J22" s="1406" t="s">
        <v>391</v>
      </c>
      <c r="K22" s="1407" t="s">
        <v>391</v>
      </c>
      <c r="L22" s="1407" t="s">
        <v>391</v>
      </c>
      <c r="M22" s="1408" t="s">
        <v>391</v>
      </c>
      <c r="N22" s="1200" t="s">
        <v>391</v>
      </c>
      <c r="O22" s="1202" t="s">
        <v>391</v>
      </c>
      <c r="P22" s="1370"/>
      <c r="Q22" s="1406" t="s">
        <v>391</v>
      </c>
      <c r="R22" s="1407" t="s">
        <v>391</v>
      </c>
      <c r="S22" s="1407" t="s">
        <v>391</v>
      </c>
      <c r="T22" s="1408" t="s">
        <v>391</v>
      </c>
      <c r="U22" s="1200" t="s">
        <v>391</v>
      </c>
      <c r="V22" s="1202" t="s">
        <v>391</v>
      </c>
      <c r="W22" s="1370"/>
      <c r="X22" s="1410" t="s">
        <v>344</v>
      </c>
      <c r="Y22" s="1389"/>
      <c r="Z22" s="1203"/>
      <c r="AA22" s="1202"/>
      <c r="AB22" s="1404"/>
      <c r="AC22" s="1404"/>
      <c r="AD22" s="1404"/>
      <c r="AE22" s="1404"/>
    </row>
    <row r="23" spans="1:31" s="1185" customFormat="1">
      <c r="A23" s="1405" t="s">
        <v>345</v>
      </c>
      <c r="B23" s="1370"/>
      <c r="C23" s="1411" t="s">
        <v>391</v>
      </c>
      <c r="D23" s="1412" t="s">
        <v>391</v>
      </c>
      <c r="E23" s="1412" t="s">
        <v>391</v>
      </c>
      <c r="F23" s="1413" t="s">
        <v>391</v>
      </c>
      <c r="G23" s="1200"/>
      <c r="H23" s="1201"/>
      <c r="I23" s="1414"/>
      <c r="J23" s="1411">
        <v>413.32069999999999</v>
      </c>
      <c r="K23" s="1412">
        <v>421.8836</v>
      </c>
      <c r="L23" s="1412">
        <v>428.47340000000003</v>
      </c>
      <c r="M23" s="1413">
        <v>423.26530000000002</v>
      </c>
      <c r="N23" s="1200">
        <v>-0.13869999999997162</v>
      </c>
      <c r="O23" s="1202">
        <v>-3.2758311211034119E-4</v>
      </c>
      <c r="P23" s="1370"/>
      <c r="Q23" s="1411" t="s">
        <v>391</v>
      </c>
      <c r="R23" s="1412" t="s">
        <v>391</v>
      </c>
      <c r="S23" s="1412" t="s">
        <v>391</v>
      </c>
      <c r="T23" s="1413" t="s">
        <v>391</v>
      </c>
      <c r="U23" s="1200" t="s">
        <v>391</v>
      </c>
      <c r="V23" s="1202" t="s">
        <v>391</v>
      </c>
      <c r="W23" s="1370"/>
      <c r="X23" s="1410">
        <v>423.26530000000002</v>
      </c>
      <c r="Y23" s="1403"/>
      <c r="Z23" s="1203">
        <v>-0.13869999999997162</v>
      </c>
      <c r="AA23" s="1202">
        <v>-3.2758311211034119E-4</v>
      </c>
      <c r="AB23" s="1404"/>
      <c r="AC23" s="1404"/>
      <c r="AD23" s="1404"/>
      <c r="AE23" s="1404"/>
    </row>
    <row r="24" spans="1:31" s="1185" customFormat="1">
      <c r="A24" s="1405" t="s">
        <v>346</v>
      </c>
      <c r="B24" s="1370"/>
      <c r="C24" s="1406" t="s">
        <v>391</v>
      </c>
      <c r="D24" s="1407">
        <v>377.1232</v>
      </c>
      <c r="E24" s="1407">
        <v>387.59019999999998</v>
      </c>
      <c r="F24" s="1408">
        <v>383.3972</v>
      </c>
      <c r="G24" s="1200">
        <v>-28.720100000000002</v>
      </c>
      <c r="H24" s="1201">
        <v>-6.9689139475581308E-2</v>
      </c>
      <c r="I24" s="1401"/>
      <c r="J24" s="1406" t="s">
        <v>391</v>
      </c>
      <c r="K24" s="1407" t="s">
        <v>391</v>
      </c>
      <c r="L24" s="1407" t="s">
        <v>391</v>
      </c>
      <c r="M24" s="1408" t="s">
        <v>391</v>
      </c>
      <c r="N24" s="1200" t="s">
        <v>391</v>
      </c>
      <c r="O24" s="1202" t="s">
        <v>391</v>
      </c>
      <c r="P24" s="1370"/>
      <c r="Q24" s="1406" t="s">
        <v>391</v>
      </c>
      <c r="R24" s="1407" t="s">
        <v>391</v>
      </c>
      <c r="S24" s="1407">
        <v>432.5</v>
      </c>
      <c r="T24" s="1408">
        <v>432.5</v>
      </c>
      <c r="U24" s="1200">
        <v>-16.213399999999979</v>
      </c>
      <c r="V24" s="1202">
        <v>-3.6133086286257554E-2</v>
      </c>
      <c r="W24" s="1370"/>
      <c r="X24" s="1410">
        <v>414.86869999999999</v>
      </c>
      <c r="Y24" s="1403"/>
      <c r="Z24" s="1203">
        <v>-20.704200000000014</v>
      </c>
      <c r="AA24" s="1202">
        <v>-4.7533260218897921E-2</v>
      </c>
      <c r="AB24" s="1404"/>
      <c r="AC24" s="1404"/>
      <c r="AD24" s="1404"/>
      <c r="AE24" s="1404"/>
    </row>
    <row r="25" spans="1:31" s="1185" customFormat="1">
      <c r="A25" s="1405" t="s">
        <v>347</v>
      </c>
      <c r="B25" s="1370"/>
      <c r="C25" s="1406">
        <v>387.32679999999999</v>
      </c>
      <c r="D25" s="1407">
        <v>395.87200000000001</v>
      </c>
      <c r="E25" s="1407" t="s">
        <v>391</v>
      </c>
      <c r="F25" s="1408">
        <v>390.56400000000002</v>
      </c>
      <c r="G25" s="1200">
        <v>7.6874000000000251</v>
      </c>
      <c r="H25" s="1201">
        <v>2.0078009468324831E-2</v>
      </c>
      <c r="I25" s="1401"/>
      <c r="J25" s="1406" t="s">
        <v>391</v>
      </c>
      <c r="K25" s="1407" t="s">
        <v>391</v>
      </c>
      <c r="L25" s="1407" t="s">
        <v>391</v>
      </c>
      <c r="M25" s="1408" t="s">
        <v>391</v>
      </c>
      <c r="N25" s="1200" t="s">
        <v>391</v>
      </c>
      <c r="O25" s="1202" t="s">
        <v>391</v>
      </c>
      <c r="P25" s="1370"/>
      <c r="Q25" s="1406">
        <v>399.74209999999999</v>
      </c>
      <c r="R25" s="1407">
        <v>405.78480000000002</v>
      </c>
      <c r="S25" s="1407">
        <v>432.5</v>
      </c>
      <c r="T25" s="1408">
        <v>403.4375</v>
      </c>
      <c r="U25" s="1200">
        <v>1.7934000000000196</v>
      </c>
      <c r="V25" s="1202">
        <v>4.4651471290129141E-3</v>
      </c>
      <c r="W25" s="1370"/>
      <c r="X25" s="1410">
        <v>397.98379999999997</v>
      </c>
      <c r="Y25" s="1403"/>
      <c r="Z25" s="1203">
        <v>4.2903999999999769</v>
      </c>
      <c r="AA25" s="1202">
        <v>1.0897820486703624E-2</v>
      </c>
      <c r="AB25" s="1404"/>
      <c r="AC25" s="1404"/>
      <c r="AD25" s="1404"/>
      <c r="AE25" s="1404"/>
    </row>
    <row r="26" spans="1:31" s="1185" customFormat="1">
      <c r="A26" s="1405" t="s">
        <v>348</v>
      </c>
      <c r="B26" s="1370"/>
      <c r="C26" s="1411">
        <v>412.44240000000002</v>
      </c>
      <c r="D26" s="1412">
        <v>411.93810000000002</v>
      </c>
      <c r="E26" s="1412">
        <v>374.90499999999997</v>
      </c>
      <c r="F26" s="1413">
        <v>406.5154</v>
      </c>
      <c r="G26" s="1200">
        <v>3.2375000000000114</v>
      </c>
      <c r="H26" s="1201">
        <v>8.0279628514232648E-3</v>
      </c>
      <c r="I26" s="1401"/>
      <c r="J26" s="1411">
        <v>272.03070000000002</v>
      </c>
      <c r="K26" s="1412">
        <v>404</v>
      </c>
      <c r="L26" s="1412">
        <v>381.10399999999998</v>
      </c>
      <c r="M26" s="1413">
        <v>375.91039999999998</v>
      </c>
      <c r="N26" s="1200">
        <v>10.280599999999993</v>
      </c>
      <c r="O26" s="1202">
        <v>2.8117511209425405E-2</v>
      </c>
      <c r="P26" s="1370"/>
      <c r="Q26" s="1411" t="s">
        <v>391</v>
      </c>
      <c r="R26" s="1412" t="s">
        <v>391</v>
      </c>
      <c r="S26" s="1412" t="s">
        <v>391</v>
      </c>
      <c r="T26" s="1413" t="s">
        <v>391</v>
      </c>
      <c r="U26" s="1200" t="s">
        <v>391</v>
      </c>
      <c r="V26" s="1202" t="s">
        <v>391</v>
      </c>
      <c r="W26" s="1370"/>
      <c r="X26" s="1410">
        <v>401.74090000000001</v>
      </c>
      <c r="Y26" s="1389"/>
      <c r="Z26" s="1203">
        <v>4.3362000000000194</v>
      </c>
      <c r="AA26" s="1202">
        <v>1.091129521115386E-2</v>
      </c>
      <c r="AB26" s="1404"/>
      <c r="AC26" s="1404"/>
      <c r="AD26" s="1404"/>
      <c r="AE26" s="1404"/>
    </row>
    <row r="27" spans="1:31" s="1185" customFormat="1">
      <c r="A27" s="1405" t="s">
        <v>349</v>
      </c>
      <c r="B27" s="1370"/>
      <c r="C27" s="1411">
        <v>365.40699999999998</v>
      </c>
      <c r="D27" s="1412">
        <v>378.62240000000003</v>
      </c>
      <c r="E27" s="1412" t="s">
        <v>391</v>
      </c>
      <c r="F27" s="1413">
        <v>375.17270000000002</v>
      </c>
      <c r="G27" s="1200">
        <v>-3.803799999999967</v>
      </c>
      <c r="H27" s="1201">
        <v>-1.0037033958569919E-2</v>
      </c>
      <c r="I27" s="1401"/>
      <c r="J27" s="1411" t="s">
        <v>391</v>
      </c>
      <c r="K27" s="1412" t="s">
        <v>391</v>
      </c>
      <c r="L27" s="1412" t="s">
        <v>391</v>
      </c>
      <c r="M27" s="1413" t="s">
        <v>391</v>
      </c>
      <c r="N27" s="1200" t="s">
        <v>391</v>
      </c>
      <c r="O27" s="1202" t="s">
        <v>391</v>
      </c>
      <c r="P27" s="1370"/>
      <c r="Q27" s="1411" t="s">
        <v>391</v>
      </c>
      <c r="R27" s="1412" t="s">
        <v>391</v>
      </c>
      <c r="S27" s="1412" t="s">
        <v>391</v>
      </c>
      <c r="T27" s="1413" t="s">
        <v>391</v>
      </c>
      <c r="U27" s="1200" t="s">
        <v>391</v>
      </c>
      <c r="V27" s="1202" t="s">
        <v>391</v>
      </c>
      <c r="W27" s="1370"/>
      <c r="X27" s="1410">
        <v>375.17270000000002</v>
      </c>
      <c r="Y27" s="1389"/>
      <c r="Z27" s="1203">
        <v>-3.803799999999967</v>
      </c>
      <c r="AA27" s="1202">
        <v>-1.0037033958569919E-2</v>
      </c>
      <c r="AB27" s="1404"/>
      <c r="AC27" s="1404"/>
      <c r="AD27" s="1404"/>
      <c r="AE27" s="1404"/>
    </row>
    <row r="28" spans="1:31" s="1185" customFormat="1">
      <c r="A28" s="1405" t="s">
        <v>350</v>
      </c>
      <c r="B28" s="1370"/>
      <c r="C28" s="1406">
        <v>424.98439999999999</v>
      </c>
      <c r="D28" s="1407">
        <v>396.12950000000001</v>
      </c>
      <c r="E28" s="1407">
        <v>365.75700000000001</v>
      </c>
      <c r="F28" s="1408">
        <v>420.13929999999999</v>
      </c>
      <c r="G28" s="1204">
        <v>0.96760000000000446</v>
      </c>
      <c r="H28" s="1201">
        <v>2.3083619433277303E-3</v>
      </c>
      <c r="I28" s="1401"/>
      <c r="J28" s="1406" t="s">
        <v>391</v>
      </c>
      <c r="K28" s="1407" t="s">
        <v>391</v>
      </c>
      <c r="L28" s="1407" t="s">
        <v>391</v>
      </c>
      <c r="M28" s="1408" t="s">
        <v>391</v>
      </c>
      <c r="N28" s="1200" t="s">
        <v>391</v>
      </c>
      <c r="O28" s="1202" t="s">
        <v>391</v>
      </c>
      <c r="P28" s="1370"/>
      <c r="Q28" s="1406">
        <v>502.06990000000002</v>
      </c>
      <c r="R28" s="1407">
        <v>479.63670000000002</v>
      </c>
      <c r="S28" s="1407">
        <v>501.36380000000003</v>
      </c>
      <c r="T28" s="1408">
        <v>493.34010000000001</v>
      </c>
      <c r="U28" s="1200">
        <v>10.473400000000026</v>
      </c>
      <c r="V28" s="1202">
        <v>2.1690044063920721E-2</v>
      </c>
      <c r="W28" s="1370"/>
      <c r="X28" s="1410">
        <v>423.98050000000001</v>
      </c>
      <c r="Y28" s="1389"/>
      <c r="Z28" s="1203">
        <v>1.4664000000000215</v>
      </c>
      <c r="AA28" s="1202">
        <v>3.4706534054129712E-3</v>
      </c>
      <c r="AB28" s="1404"/>
      <c r="AC28" s="1404"/>
      <c r="AD28" s="1404"/>
      <c r="AE28" s="1404"/>
    </row>
    <row r="29" spans="1:31" s="1185" customFormat="1">
      <c r="A29" s="1405" t="s">
        <v>351</v>
      </c>
      <c r="B29" s="1370"/>
      <c r="C29" s="1406" t="s">
        <v>391</v>
      </c>
      <c r="D29" s="1407" t="s">
        <v>391</v>
      </c>
      <c r="E29" s="1407" t="s">
        <v>391</v>
      </c>
      <c r="F29" s="1408" t="s">
        <v>391</v>
      </c>
      <c r="G29" s="1200">
        <v>0</v>
      </c>
      <c r="H29" s="1201">
        <v>0</v>
      </c>
      <c r="I29" s="1401"/>
      <c r="J29" s="1406" t="s">
        <v>391</v>
      </c>
      <c r="K29" s="1407" t="s">
        <v>391</v>
      </c>
      <c r="L29" s="1407" t="s">
        <v>391</v>
      </c>
      <c r="M29" s="1408" t="s">
        <v>391</v>
      </c>
      <c r="N29" s="1200" t="s">
        <v>391</v>
      </c>
      <c r="O29" s="1202" t="s">
        <v>391</v>
      </c>
      <c r="P29" s="1370"/>
      <c r="Q29" s="1406" t="s">
        <v>391</v>
      </c>
      <c r="R29" s="1407" t="s">
        <v>391</v>
      </c>
      <c r="S29" s="1407" t="s">
        <v>391</v>
      </c>
      <c r="T29" s="1408" t="s">
        <v>391</v>
      </c>
      <c r="U29" s="1200" t="s">
        <v>391</v>
      </c>
      <c r="V29" s="1202" t="s">
        <v>391</v>
      </c>
      <c r="W29" s="1370"/>
      <c r="X29" s="1410" t="s">
        <v>391</v>
      </c>
      <c r="Y29" s="1403"/>
      <c r="Z29" s="1203" t="s">
        <v>391</v>
      </c>
      <c r="AA29" s="1202" t="s">
        <v>391</v>
      </c>
      <c r="AB29" s="1404"/>
      <c r="AC29" s="1404"/>
      <c r="AD29" s="1404"/>
      <c r="AE29" s="1404"/>
    </row>
    <row r="30" spans="1:31" s="1185" customFormat="1">
      <c r="A30" s="1405" t="s">
        <v>352</v>
      </c>
      <c r="B30" s="1370"/>
      <c r="C30" s="1406" t="s">
        <v>391</v>
      </c>
      <c r="D30" s="1407">
        <v>326.49149999999997</v>
      </c>
      <c r="E30" s="1407" t="s">
        <v>391</v>
      </c>
      <c r="F30" s="1408">
        <v>326.49149999999997</v>
      </c>
      <c r="G30" s="1200">
        <v>41.217799999999954</v>
      </c>
      <c r="H30" s="1201">
        <v>0.14448510325347175</v>
      </c>
      <c r="I30" s="1401"/>
      <c r="J30" s="1406" t="s">
        <v>391</v>
      </c>
      <c r="K30" s="1407" t="s">
        <v>391</v>
      </c>
      <c r="L30" s="1407" t="s">
        <v>391</v>
      </c>
      <c r="M30" s="1408" t="s">
        <v>391</v>
      </c>
      <c r="N30" s="1200" t="s">
        <v>391</v>
      </c>
      <c r="O30" s="1202" t="s">
        <v>391</v>
      </c>
      <c r="P30" s="1370"/>
      <c r="Q30" s="1406" t="s">
        <v>391</v>
      </c>
      <c r="R30" s="1407" t="s">
        <v>391</v>
      </c>
      <c r="S30" s="1407" t="s">
        <v>391</v>
      </c>
      <c r="T30" s="1408" t="s">
        <v>391</v>
      </c>
      <c r="U30" s="1200" t="s">
        <v>391</v>
      </c>
      <c r="V30" s="1202" t="s">
        <v>391</v>
      </c>
      <c r="W30" s="1370"/>
      <c r="X30" s="1410">
        <v>326.49149999999997</v>
      </c>
      <c r="Y30" s="1403"/>
      <c r="Z30" s="1203">
        <v>41.217799999999954</v>
      </c>
      <c r="AA30" s="1202">
        <v>0.14448510325347175</v>
      </c>
      <c r="AB30" s="1404"/>
      <c r="AC30" s="1404"/>
      <c r="AD30" s="1404"/>
      <c r="AE30" s="1404"/>
    </row>
    <row r="31" spans="1:31" s="1185" customFormat="1">
      <c r="A31" s="1405" t="s">
        <v>353</v>
      </c>
      <c r="B31" s="1370"/>
      <c r="C31" s="1406" t="s">
        <v>391</v>
      </c>
      <c r="D31" s="1407">
        <v>314.70569999999998</v>
      </c>
      <c r="E31" s="1407">
        <v>318.23660000000001</v>
      </c>
      <c r="F31" s="1408">
        <v>317.26859999999999</v>
      </c>
      <c r="G31" s="1200">
        <v>-3.109999999998081E-2</v>
      </c>
      <c r="H31" s="1201">
        <v>-9.8014589991701762E-5</v>
      </c>
      <c r="I31" s="1401"/>
      <c r="J31" s="1406" t="s">
        <v>391</v>
      </c>
      <c r="K31" s="1407" t="s">
        <v>391</v>
      </c>
      <c r="L31" s="1407" t="s">
        <v>391</v>
      </c>
      <c r="M31" s="1408" t="s">
        <v>391</v>
      </c>
      <c r="N31" s="1200" t="s">
        <v>391</v>
      </c>
      <c r="O31" s="1202" t="s">
        <v>391</v>
      </c>
      <c r="P31" s="1370"/>
      <c r="Q31" s="1406" t="s">
        <v>391</v>
      </c>
      <c r="R31" s="1407" t="s">
        <v>391</v>
      </c>
      <c r="S31" s="1407" t="s">
        <v>391</v>
      </c>
      <c r="T31" s="1408" t="s">
        <v>391</v>
      </c>
      <c r="U31" s="1200" t="s">
        <v>391</v>
      </c>
      <c r="V31" s="1202" t="s">
        <v>391</v>
      </c>
      <c r="W31" s="1370"/>
      <c r="X31" s="1410">
        <v>317.26859999999999</v>
      </c>
      <c r="Y31" s="1403"/>
      <c r="Z31" s="1203">
        <v>0.68569999999999709</v>
      </c>
      <c r="AA31" s="1202">
        <v>2.1659413695434004E-3</v>
      </c>
      <c r="AB31" s="1404"/>
      <c r="AC31" s="1404"/>
      <c r="AD31" s="1404"/>
      <c r="AE31" s="1404"/>
    </row>
    <row r="32" spans="1:31" s="1185" customFormat="1">
      <c r="A32" s="1405" t="s">
        <v>354</v>
      </c>
      <c r="B32" s="1370"/>
      <c r="C32" s="1406">
        <v>420.32139999999998</v>
      </c>
      <c r="D32" s="1412" t="s">
        <v>344</v>
      </c>
      <c r="E32" s="1412" t="s">
        <v>391</v>
      </c>
      <c r="F32" s="1413" t="s">
        <v>344</v>
      </c>
      <c r="G32" s="1200" t="s">
        <v>391</v>
      </c>
      <c r="H32" s="1201" t="s">
        <v>391</v>
      </c>
      <c r="I32" s="1401"/>
      <c r="J32" s="1406" t="s">
        <v>391</v>
      </c>
      <c r="K32" s="1412" t="s">
        <v>391</v>
      </c>
      <c r="L32" s="1412" t="s">
        <v>391</v>
      </c>
      <c r="M32" s="1413" t="s">
        <v>391</v>
      </c>
      <c r="N32" s="1200" t="s">
        <v>391</v>
      </c>
      <c r="O32" s="1202" t="s">
        <v>391</v>
      </c>
      <c r="P32" s="1370"/>
      <c r="Q32" s="1406" t="s">
        <v>391</v>
      </c>
      <c r="R32" s="1412" t="s">
        <v>391</v>
      </c>
      <c r="S32" s="1412" t="s">
        <v>391</v>
      </c>
      <c r="T32" s="1413" t="s">
        <v>391</v>
      </c>
      <c r="U32" s="1200" t="s">
        <v>391</v>
      </c>
      <c r="V32" s="1202" t="s">
        <v>391</v>
      </c>
      <c r="W32" s="1370"/>
      <c r="X32" s="1410" t="s">
        <v>344</v>
      </c>
      <c r="Y32" s="1403"/>
      <c r="Z32" s="1203" t="s">
        <v>391</v>
      </c>
      <c r="AA32" s="1202" t="s">
        <v>391</v>
      </c>
      <c r="AB32" s="1404"/>
      <c r="AC32" s="1404"/>
      <c r="AD32" s="1404"/>
      <c r="AE32" s="1404"/>
    </row>
    <row r="33" spans="1:31" s="1185" customFormat="1">
      <c r="A33" s="1405" t="s">
        <v>355</v>
      </c>
      <c r="B33" s="1370"/>
      <c r="C33" s="1406" t="s">
        <v>391</v>
      </c>
      <c r="D33" s="1412">
        <v>202.4776</v>
      </c>
      <c r="E33" s="1412" t="s">
        <v>391</v>
      </c>
      <c r="F33" s="1413">
        <v>202.4776</v>
      </c>
      <c r="G33" s="1200"/>
      <c r="H33" s="1201" t="s">
        <v>391</v>
      </c>
      <c r="I33" s="1401"/>
      <c r="J33" s="1406" t="s">
        <v>391</v>
      </c>
      <c r="K33" s="1412" t="s">
        <v>391</v>
      </c>
      <c r="L33" s="1412" t="s">
        <v>391</v>
      </c>
      <c r="M33" s="1413" t="s">
        <v>391</v>
      </c>
      <c r="N33" s="1200" t="s">
        <v>391</v>
      </c>
      <c r="O33" s="1202" t="s">
        <v>391</v>
      </c>
      <c r="P33" s="1370"/>
      <c r="Q33" s="1406" t="s">
        <v>391</v>
      </c>
      <c r="R33" s="1412" t="s">
        <v>391</v>
      </c>
      <c r="S33" s="1412" t="s">
        <v>391</v>
      </c>
      <c r="T33" s="1413" t="s">
        <v>391</v>
      </c>
      <c r="U33" s="1200" t="s">
        <v>391</v>
      </c>
      <c r="V33" s="1202" t="s">
        <v>391</v>
      </c>
      <c r="W33" s="1370"/>
      <c r="X33" s="1410">
        <v>202.4776</v>
      </c>
      <c r="Y33" s="1403"/>
      <c r="Z33" s="1203"/>
      <c r="AA33" s="1202" t="s">
        <v>391</v>
      </c>
      <c r="AB33" s="1404"/>
      <c r="AC33" s="1404"/>
      <c r="AD33" s="1404"/>
      <c r="AE33" s="1404"/>
    </row>
    <row r="34" spans="1:31" s="1185" customFormat="1">
      <c r="A34" s="1405" t="s">
        <v>356</v>
      </c>
      <c r="B34" s="1370"/>
      <c r="C34" s="1406" t="s">
        <v>391</v>
      </c>
      <c r="D34" s="1412" t="s">
        <v>391</v>
      </c>
      <c r="E34" s="1412" t="s">
        <v>391</v>
      </c>
      <c r="F34" s="1413" t="s">
        <v>391</v>
      </c>
      <c r="G34" s="1200"/>
      <c r="H34" s="1201" t="s">
        <v>391</v>
      </c>
      <c r="I34" s="1401"/>
      <c r="J34" s="1406" t="s">
        <v>391</v>
      </c>
      <c r="K34" s="1412" t="s">
        <v>391</v>
      </c>
      <c r="L34" s="1412" t="s">
        <v>391</v>
      </c>
      <c r="M34" s="1413" t="s">
        <v>391</v>
      </c>
      <c r="N34" s="1200" t="s">
        <v>391</v>
      </c>
      <c r="O34" s="1202" t="s">
        <v>391</v>
      </c>
      <c r="P34" s="1370"/>
      <c r="Q34" s="1406" t="s">
        <v>391</v>
      </c>
      <c r="R34" s="1412" t="s">
        <v>391</v>
      </c>
      <c r="S34" s="1412" t="s">
        <v>391</v>
      </c>
      <c r="T34" s="1413" t="s">
        <v>391</v>
      </c>
      <c r="U34" s="1200" t="s">
        <v>391</v>
      </c>
      <c r="V34" s="1202" t="s">
        <v>391</v>
      </c>
      <c r="W34" s="1370"/>
      <c r="X34" s="1410" t="s">
        <v>391</v>
      </c>
      <c r="Y34" s="1403"/>
      <c r="Z34" s="1203" t="s">
        <v>391</v>
      </c>
      <c r="AA34" s="1202" t="s">
        <v>391</v>
      </c>
      <c r="AB34" s="1404"/>
      <c r="AC34" s="1404"/>
      <c r="AD34" s="1404"/>
      <c r="AE34" s="1404"/>
    </row>
    <row r="35" spans="1:31" s="1185" customFormat="1">
      <c r="A35" s="1405" t="s">
        <v>357</v>
      </c>
      <c r="B35" s="1370"/>
      <c r="C35" s="1406" t="s">
        <v>391</v>
      </c>
      <c r="D35" s="1407">
        <v>400.89139999999998</v>
      </c>
      <c r="E35" s="1407">
        <v>374.86</v>
      </c>
      <c r="F35" s="1408">
        <v>388.93650000000002</v>
      </c>
      <c r="G35" s="1200">
        <v>15.597300000000018</v>
      </c>
      <c r="H35" s="1201">
        <v>4.1777825634168764E-2</v>
      </c>
      <c r="I35" s="1401"/>
      <c r="J35" s="1406" t="s">
        <v>391</v>
      </c>
      <c r="K35" s="1407" t="s">
        <v>391</v>
      </c>
      <c r="L35" s="1407" t="s">
        <v>391</v>
      </c>
      <c r="M35" s="1408" t="s">
        <v>391</v>
      </c>
      <c r="N35" s="1200" t="s">
        <v>391</v>
      </c>
      <c r="O35" s="1202" t="s">
        <v>391</v>
      </c>
      <c r="P35" s="1370"/>
      <c r="Q35" s="1406" t="s">
        <v>391</v>
      </c>
      <c r="R35" s="1407">
        <v>378.82940000000002</v>
      </c>
      <c r="S35" s="1407">
        <v>370.72820000000002</v>
      </c>
      <c r="T35" s="1408">
        <v>371.85250000000002</v>
      </c>
      <c r="U35" s="1200">
        <v>0.51840000000004238</v>
      </c>
      <c r="V35" s="1202">
        <v>1.3960473869758516E-3</v>
      </c>
      <c r="W35" s="1370"/>
      <c r="X35" s="1410">
        <v>375.50029999999998</v>
      </c>
      <c r="Y35" s="1389"/>
      <c r="Z35" s="1203">
        <v>3.7380999999999744</v>
      </c>
      <c r="AA35" s="1202">
        <v>1.0055083599139314E-2</v>
      </c>
      <c r="AB35" s="1404"/>
      <c r="AC35" s="1404"/>
      <c r="AD35" s="1404"/>
      <c r="AE35" s="1404"/>
    </row>
    <row r="36" spans="1:31" s="1185" customFormat="1">
      <c r="A36" s="1405" t="s">
        <v>358</v>
      </c>
      <c r="B36" s="1370"/>
      <c r="C36" s="1406">
        <v>413.68470000000002</v>
      </c>
      <c r="D36" s="1407">
        <v>417.4461</v>
      </c>
      <c r="E36" s="1407" t="s">
        <v>391</v>
      </c>
      <c r="F36" s="1408">
        <v>414.96879999999999</v>
      </c>
      <c r="G36" s="1200">
        <v>6.7652999999999679</v>
      </c>
      <c r="H36" s="1201">
        <v>1.6573351281897297E-2</v>
      </c>
      <c r="I36" s="1401"/>
      <c r="J36" s="1406" t="s">
        <v>391</v>
      </c>
      <c r="K36" s="1407" t="s">
        <v>391</v>
      </c>
      <c r="L36" s="1407" t="s">
        <v>391</v>
      </c>
      <c r="M36" s="1408" t="s">
        <v>391</v>
      </c>
      <c r="N36" s="1200" t="s">
        <v>391</v>
      </c>
      <c r="O36" s="1202" t="s">
        <v>391</v>
      </c>
      <c r="P36" s="1370"/>
      <c r="Q36" s="1406">
        <v>469.67649999999998</v>
      </c>
      <c r="R36" s="1407">
        <v>464.18860000000001</v>
      </c>
      <c r="S36" s="1407" t="s">
        <v>391</v>
      </c>
      <c r="T36" s="1408">
        <v>467.4323</v>
      </c>
      <c r="U36" s="1200">
        <v>0.96659999999997126</v>
      </c>
      <c r="V36" s="1202">
        <v>2.072178082975773E-3</v>
      </c>
      <c r="W36" s="1370"/>
      <c r="X36" s="1410">
        <v>416.29649999999998</v>
      </c>
      <c r="Y36" s="1389"/>
      <c r="Z36" s="1203">
        <v>6.6184999999999832</v>
      </c>
      <c r="AA36" s="1202">
        <v>1.6155370803411451E-2</v>
      </c>
      <c r="AB36" s="1404"/>
      <c r="AC36" s="1404"/>
      <c r="AD36" s="1404"/>
      <c r="AE36" s="1404"/>
    </row>
    <row r="37" spans="1:31" s="1185" customFormat="1">
      <c r="A37" s="1405" t="s">
        <v>359</v>
      </c>
      <c r="B37" s="1370"/>
      <c r="C37" s="1406" t="s">
        <v>391</v>
      </c>
      <c r="D37" s="1407">
        <v>418.33460000000002</v>
      </c>
      <c r="E37" s="1407">
        <v>430.2407</v>
      </c>
      <c r="F37" s="1408">
        <v>426.09750000000003</v>
      </c>
      <c r="G37" s="1200">
        <v>9.9285000000000423</v>
      </c>
      <c r="H37" s="1201">
        <v>2.3856894674999962E-2</v>
      </c>
      <c r="I37" s="1401"/>
      <c r="J37" s="1406" t="s">
        <v>391</v>
      </c>
      <c r="K37" s="1407" t="s">
        <v>391</v>
      </c>
      <c r="L37" s="1407" t="s">
        <v>391</v>
      </c>
      <c r="M37" s="1408" t="s">
        <v>391</v>
      </c>
      <c r="N37" s="1200" t="s">
        <v>391</v>
      </c>
      <c r="O37" s="1202" t="s">
        <v>391</v>
      </c>
      <c r="P37" s="1370"/>
      <c r="Q37" s="1406" t="s">
        <v>391</v>
      </c>
      <c r="R37" s="1407" t="s">
        <v>391</v>
      </c>
      <c r="S37" s="1407">
        <v>393.26560000000001</v>
      </c>
      <c r="T37" s="1408">
        <v>393.26560000000001</v>
      </c>
      <c r="U37" s="1200">
        <v>38.518300000000011</v>
      </c>
      <c r="V37" s="1202">
        <v>0.10857954380484358</v>
      </c>
      <c r="W37" s="1370"/>
      <c r="X37" s="1410">
        <v>425.8766</v>
      </c>
      <c r="Y37" s="1389"/>
      <c r="Z37" s="1203">
        <v>10.120900000000006</v>
      </c>
      <c r="AA37" s="1202">
        <v>2.4343382423861026E-2</v>
      </c>
      <c r="AB37" s="1404"/>
      <c r="AC37" s="1404"/>
      <c r="AD37" s="1404"/>
      <c r="AE37" s="1404"/>
    </row>
    <row r="38" spans="1:31" s="1185" customFormat="1">
      <c r="A38" s="1405" t="s">
        <v>360</v>
      </c>
      <c r="B38" s="1370"/>
      <c r="C38" s="1406">
        <v>386.84390000000002</v>
      </c>
      <c r="D38" s="1407">
        <v>381.55500000000001</v>
      </c>
      <c r="E38" s="1407" t="s">
        <v>391</v>
      </c>
      <c r="F38" s="1408">
        <v>384.3861</v>
      </c>
      <c r="G38" s="1200">
        <v>4.2597999999999843</v>
      </c>
      <c r="H38" s="1201">
        <v>1.1206275387943387E-2</v>
      </c>
      <c r="I38" s="1401"/>
      <c r="J38" s="1406" t="s">
        <v>391</v>
      </c>
      <c r="K38" s="1407" t="s">
        <v>391</v>
      </c>
      <c r="L38" s="1407" t="s">
        <v>391</v>
      </c>
      <c r="M38" s="1408" t="s">
        <v>391</v>
      </c>
      <c r="N38" s="1200" t="s">
        <v>391</v>
      </c>
      <c r="O38" s="1202" t="s">
        <v>391</v>
      </c>
      <c r="P38" s="1370"/>
      <c r="Q38" s="1406">
        <v>375.21300000000002</v>
      </c>
      <c r="R38" s="1407">
        <v>362.84840000000003</v>
      </c>
      <c r="S38" s="1407" t="s">
        <v>391</v>
      </c>
      <c r="T38" s="1408">
        <v>364.61020000000002</v>
      </c>
      <c r="U38" s="1200">
        <v>7.1631000000000427</v>
      </c>
      <c r="V38" s="1202">
        <v>2.0039608658176444E-2</v>
      </c>
      <c r="W38" s="1370"/>
      <c r="X38" s="1410">
        <v>375.3725</v>
      </c>
      <c r="Y38" s="1389"/>
      <c r="Z38" s="1203">
        <v>5.5831000000000017</v>
      </c>
      <c r="AA38" s="1202">
        <v>1.5098053108066445E-2</v>
      </c>
      <c r="AB38" s="1369"/>
      <c r="AC38" s="1369"/>
      <c r="AD38" s="1369"/>
      <c r="AE38" s="1369"/>
    </row>
    <row r="39" spans="1:31" s="1185" customFormat="1">
      <c r="A39" s="1405" t="s">
        <v>361</v>
      </c>
      <c r="B39" s="1370"/>
      <c r="C39" s="1406">
        <v>288.29259999999999</v>
      </c>
      <c r="D39" s="1407">
        <v>316.16079999999999</v>
      </c>
      <c r="E39" s="1407">
        <v>325.68630000000002</v>
      </c>
      <c r="F39" s="1408">
        <v>323.10390000000001</v>
      </c>
      <c r="G39" s="1200">
        <v>-7.3712999999999624</v>
      </c>
      <c r="H39" s="1201">
        <v>-2.2305153306511283E-2</v>
      </c>
      <c r="I39" s="1401"/>
      <c r="J39" s="1406" t="s">
        <v>391</v>
      </c>
      <c r="K39" s="1407" t="s">
        <v>391</v>
      </c>
      <c r="L39" s="1407" t="s">
        <v>391</v>
      </c>
      <c r="M39" s="1408" t="s">
        <v>391</v>
      </c>
      <c r="N39" s="1200" t="s">
        <v>391</v>
      </c>
      <c r="O39" s="1202" t="s">
        <v>391</v>
      </c>
      <c r="P39" s="1370"/>
      <c r="Q39" s="1406" t="s">
        <v>391</v>
      </c>
      <c r="R39" s="1407" t="s">
        <v>391</v>
      </c>
      <c r="S39" s="1407">
        <v>342.1413</v>
      </c>
      <c r="T39" s="1408">
        <v>342.1413</v>
      </c>
      <c r="U39" s="1200">
        <v>38.099699999999984</v>
      </c>
      <c r="V39" s="1202">
        <v>0.12531081273088951</v>
      </c>
      <c r="W39" s="1370"/>
      <c r="X39" s="1410">
        <v>336.2165</v>
      </c>
      <c r="Y39" s="1389"/>
      <c r="Z39" s="1203">
        <v>23.948199999999986</v>
      </c>
      <c r="AA39" s="1202">
        <v>7.6691101850556054E-2</v>
      </c>
      <c r="AB39" s="1404"/>
      <c r="AC39" s="1404"/>
      <c r="AD39" s="1404"/>
      <c r="AE39" s="1404"/>
    </row>
    <row r="40" spans="1:31" s="1185" customFormat="1">
      <c r="A40" s="1405" t="s">
        <v>362</v>
      </c>
      <c r="B40" s="1370"/>
      <c r="C40" s="1406">
        <v>352.29070000000002</v>
      </c>
      <c r="D40" s="1407">
        <v>354.82889999999998</v>
      </c>
      <c r="E40" s="1407">
        <v>341.98739999999998</v>
      </c>
      <c r="F40" s="1408">
        <v>352.4144</v>
      </c>
      <c r="G40" s="1200">
        <v>2.6030999999999835</v>
      </c>
      <c r="H40" s="1201">
        <v>7.4414405709593012E-3</v>
      </c>
      <c r="I40" s="1401"/>
      <c r="J40" s="1406" t="s">
        <v>391</v>
      </c>
      <c r="K40" s="1407" t="s">
        <v>391</v>
      </c>
      <c r="L40" s="1407" t="s">
        <v>391</v>
      </c>
      <c r="M40" s="1408" t="s">
        <v>391</v>
      </c>
      <c r="N40" s="1200" t="s">
        <v>391</v>
      </c>
      <c r="O40" s="1202" t="s">
        <v>391</v>
      </c>
      <c r="P40" s="1370"/>
      <c r="Q40" s="1406" t="s">
        <v>391</v>
      </c>
      <c r="R40" s="1407">
        <v>426.92610000000002</v>
      </c>
      <c r="S40" s="1407" t="s">
        <v>391</v>
      </c>
      <c r="T40" s="1408">
        <v>426.92610000000002</v>
      </c>
      <c r="U40" s="1200">
        <v>107.17240000000004</v>
      </c>
      <c r="V40" s="1202">
        <v>0.33517172748900181</v>
      </c>
      <c r="W40" s="1370"/>
      <c r="X40" s="1410">
        <v>357.5016</v>
      </c>
      <c r="Y40" s="1389"/>
      <c r="Z40" s="1203">
        <v>9.7423999999999751</v>
      </c>
      <c r="AA40" s="1202">
        <v>2.8014787243586969E-2</v>
      </c>
      <c r="AB40" s="1404"/>
      <c r="AC40" s="1404"/>
      <c r="AD40" s="1404"/>
      <c r="AE40" s="1404"/>
    </row>
    <row r="41" spans="1:31" s="1185" customFormat="1">
      <c r="A41" s="1405" t="s">
        <v>363</v>
      </c>
      <c r="B41" s="1370"/>
      <c r="C41" s="1406" t="s">
        <v>391</v>
      </c>
      <c r="D41" s="1407">
        <v>327.0206</v>
      </c>
      <c r="E41" s="1407">
        <v>297.50760000000002</v>
      </c>
      <c r="F41" s="1408">
        <v>311.5575</v>
      </c>
      <c r="G41" s="1200">
        <v>3.2100000000014006E-2</v>
      </c>
      <c r="H41" s="1201">
        <v>1.0304135714145346E-4</v>
      </c>
      <c r="I41" s="1401"/>
      <c r="J41" s="1406" t="s">
        <v>391</v>
      </c>
      <c r="K41" s="1407" t="s">
        <v>391</v>
      </c>
      <c r="L41" s="1407" t="s">
        <v>391</v>
      </c>
      <c r="M41" s="1408" t="s">
        <v>391</v>
      </c>
      <c r="N41" s="1200" t="s">
        <v>391</v>
      </c>
      <c r="O41" s="1202" t="s">
        <v>391</v>
      </c>
      <c r="P41" s="1370"/>
      <c r="Q41" s="1406" t="s">
        <v>391</v>
      </c>
      <c r="R41" s="1407" t="s">
        <v>391</v>
      </c>
      <c r="S41" s="1407" t="s">
        <v>344</v>
      </c>
      <c r="T41" s="1408" t="s">
        <v>344</v>
      </c>
      <c r="U41" s="1200" t="s">
        <v>391</v>
      </c>
      <c r="V41" s="1202" t="s">
        <v>391</v>
      </c>
      <c r="W41" s="1370"/>
      <c r="X41" s="1410" t="s">
        <v>344</v>
      </c>
      <c r="Y41" s="1389"/>
      <c r="Z41" s="1203" t="s">
        <v>391</v>
      </c>
      <c r="AA41" s="1202" t="s">
        <v>391</v>
      </c>
      <c r="AB41" s="1404"/>
      <c r="AC41" s="1404"/>
      <c r="AD41" s="1404"/>
      <c r="AE41" s="1404"/>
    </row>
    <row r="42" spans="1:31" s="1185" customFormat="1">
      <c r="A42" s="1405" t="s">
        <v>364</v>
      </c>
      <c r="B42" s="1370"/>
      <c r="C42" s="1406" t="s">
        <v>391</v>
      </c>
      <c r="D42" s="1407">
        <v>381.97620000000001</v>
      </c>
      <c r="E42" s="1407">
        <v>374.61259999999999</v>
      </c>
      <c r="F42" s="1408">
        <v>375.89409999999998</v>
      </c>
      <c r="G42" s="1200">
        <v>0.61469999999997071</v>
      </c>
      <c r="H42" s="1201">
        <v>1.6379795960022037E-3</v>
      </c>
      <c r="I42" s="1401"/>
      <c r="J42" s="1406" t="s">
        <v>391</v>
      </c>
      <c r="K42" s="1407" t="s">
        <v>391</v>
      </c>
      <c r="L42" s="1407" t="s">
        <v>391</v>
      </c>
      <c r="M42" s="1408" t="s">
        <v>391</v>
      </c>
      <c r="N42" s="1200" t="s">
        <v>391</v>
      </c>
      <c r="O42" s="1202" t="s">
        <v>391</v>
      </c>
      <c r="P42" s="1370"/>
      <c r="Q42" s="1406" t="s">
        <v>391</v>
      </c>
      <c r="R42" s="1407" t="s">
        <v>391</v>
      </c>
      <c r="S42" s="1407" t="s">
        <v>391</v>
      </c>
      <c r="T42" s="1408" t="s">
        <v>391</v>
      </c>
      <c r="U42" s="1200" t="s">
        <v>391</v>
      </c>
      <c r="V42" s="1202" t="s">
        <v>391</v>
      </c>
      <c r="W42" s="1370"/>
      <c r="X42" s="1410">
        <v>375.89409999999998</v>
      </c>
      <c r="Y42" s="1389"/>
      <c r="Z42" s="1203">
        <v>0.61469999999997071</v>
      </c>
      <c r="AA42" s="1202">
        <v>1.6379795960022037E-3</v>
      </c>
      <c r="AB42" s="1404"/>
      <c r="AC42" s="1404"/>
      <c r="AD42" s="1404"/>
      <c r="AE42" s="1404"/>
    </row>
    <row r="43" spans="1:31" s="1185" customFormat="1" ht="13.5" thickBot="1">
      <c r="A43" s="1415" t="s">
        <v>365</v>
      </c>
      <c r="B43" s="1370"/>
      <c r="C43" s="1416" t="s">
        <v>391</v>
      </c>
      <c r="D43" s="1417">
        <v>472.60550000000001</v>
      </c>
      <c r="E43" s="1417">
        <v>486.1662</v>
      </c>
      <c r="F43" s="1418">
        <v>480.5761</v>
      </c>
      <c r="G43" s="1205">
        <v>2.6114999999999782</v>
      </c>
      <c r="H43" s="1206">
        <v>5.4637937621320187E-3</v>
      </c>
      <c r="I43" s="1401"/>
      <c r="J43" s="1416" t="s">
        <v>391</v>
      </c>
      <c r="K43" s="1417" t="s">
        <v>391</v>
      </c>
      <c r="L43" s="1417" t="s">
        <v>391</v>
      </c>
      <c r="M43" s="1418" t="s">
        <v>391</v>
      </c>
      <c r="N43" s="1205" t="s">
        <v>391</v>
      </c>
      <c r="O43" s="1207" t="s">
        <v>391</v>
      </c>
      <c r="P43" s="1370"/>
      <c r="Q43" s="1416" t="s">
        <v>391</v>
      </c>
      <c r="R43" s="1417">
        <v>501.4803</v>
      </c>
      <c r="S43" s="1417" t="s">
        <v>391</v>
      </c>
      <c r="T43" s="1418">
        <v>501.4803</v>
      </c>
      <c r="U43" s="1205">
        <v>35.418299999999988</v>
      </c>
      <c r="V43" s="1207">
        <v>7.5994824722890986E-2</v>
      </c>
      <c r="W43" s="1370"/>
      <c r="X43" s="1419">
        <v>482.04259999999999</v>
      </c>
      <c r="Y43" s="1389"/>
      <c r="Z43" s="1208">
        <v>4.9130000000000109</v>
      </c>
      <c r="AA43" s="1207">
        <v>1.02969926829104E-2</v>
      </c>
      <c r="AB43" s="1369"/>
      <c r="AC43" s="1369"/>
      <c r="AD43" s="1369"/>
      <c r="AE43" s="1369"/>
    </row>
    <row r="44" spans="1:31">
      <c r="A44" s="1420" t="s">
        <v>420</v>
      </c>
    </row>
    <row r="55" spans="3:5" ht="15">
      <c r="D55" s="1369"/>
      <c r="E55" s="1188"/>
    </row>
    <row r="59" spans="3:5" ht="20.85" customHeight="1">
      <c r="C59" s="1164"/>
      <c r="D59" s="1209" t="s">
        <v>463</v>
      </c>
    </row>
    <row r="60" spans="3:5">
      <c r="C60" s="1171"/>
      <c r="D60" s="117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29" priority="3">
      <formula>$AD$1&gt;0</formula>
    </cfRule>
  </conditionalFormatting>
  <conditionalFormatting sqref="H5:J5">
    <cfRule type="expression" dxfId="28" priority="2">
      <formula>$AD$1&gt;0</formula>
    </cfRule>
  </conditionalFormatting>
  <conditionalFormatting sqref="G5">
    <cfRule type="expression" dxfId="2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U28" sqref="U28"/>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160" t="s">
        <v>453</v>
      </c>
      <c r="D1" s="1161"/>
      <c r="E1" s="1161"/>
      <c r="F1" s="1162"/>
      <c r="G1" s="1162"/>
      <c r="H1" s="1161"/>
      <c r="I1" s="1161"/>
      <c r="J1" s="1161"/>
      <c r="K1" s="1161"/>
      <c r="L1" s="1161"/>
      <c r="M1" s="1161"/>
      <c r="N1" s="1161"/>
      <c r="O1" s="1161"/>
      <c r="P1" s="1161"/>
      <c r="Q1" s="1161"/>
      <c r="R1" s="1161"/>
      <c r="S1" s="1163" t="s">
        <v>454</v>
      </c>
      <c r="U1" s="1109">
        <v>0</v>
      </c>
      <c r="AE1" s="81">
        <v>0</v>
      </c>
    </row>
    <row r="2" spans="1:31" s="983" customFormat="1" ht="20.85" customHeight="1">
      <c r="A2" s="1152"/>
      <c r="B2" s="1152"/>
      <c r="C2" s="1166"/>
      <c r="D2" s="1167"/>
      <c r="E2" s="1167"/>
      <c r="F2" s="1168"/>
      <c r="G2" s="1168"/>
      <c r="H2" s="1167"/>
      <c r="I2" s="1167"/>
      <c r="J2" s="1167"/>
      <c r="K2" s="1167"/>
      <c r="L2" s="1167"/>
      <c r="M2" s="1167"/>
      <c r="N2" s="1167"/>
      <c r="O2" s="1167"/>
      <c r="P2" s="1167"/>
      <c r="Q2" s="1167"/>
      <c r="R2" s="1167"/>
      <c r="S2" s="1170" t="s">
        <v>505</v>
      </c>
      <c r="U2" s="1152"/>
    </row>
    <row r="3" spans="1:31" s="1110" customFormat="1">
      <c r="C3" s="1153"/>
      <c r="Q3" s="1154" t="s">
        <v>507</v>
      </c>
      <c r="R3" s="1155" t="s">
        <v>455</v>
      </c>
      <c r="S3" s="1156">
        <v>44487</v>
      </c>
    </row>
    <row r="4" spans="1:31" s="1110" customFormat="1">
      <c r="C4" s="1153"/>
      <c r="D4" s="1157"/>
      <c r="E4" s="1157"/>
      <c r="F4" s="1157"/>
      <c r="R4" s="1155" t="s">
        <v>456</v>
      </c>
      <c r="S4" s="1156">
        <v>44493</v>
      </c>
    </row>
    <row r="5" spans="1:31" ht="6.6" customHeight="1">
      <c r="C5" s="1158"/>
    </row>
    <row r="6" spans="1:31" ht="28.35" customHeight="1">
      <c r="C6" s="1501" t="s">
        <v>457</v>
      </c>
      <c r="D6" s="1501"/>
      <c r="E6" s="1501"/>
      <c r="F6" s="1501"/>
      <c r="G6" s="1501"/>
      <c r="H6" s="1501"/>
      <c r="I6" s="1501"/>
      <c r="J6" s="1501"/>
      <c r="K6" s="1501"/>
      <c r="L6" s="1501"/>
      <c r="M6" s="1501"/>
      <c r="N6" s="1501"/>
      <c r="O6" s="1501"/>
      <c r="P6" s="1501"/>
      <c r="Q6" s="1501"/>
      <c r="R6" s="1501"/>
      <c r="S6" s="1501"/>
    </row>
    <row r="7" spans="1:31" ht="5.85" customHeight="1">
      <c r="C7" s="1283"/>
      <c r="D7" s="1283"/>
      <c r="E7" s="1283"/>
      <c r="F7" s="1283"/>
      <c r="G7" s="1283"/>
      <c r="H7" s="1283"/>
      <c r="I7" s="1283"/>
      <c r="J7" s="1283"/>
      <c r="K7" s="1283"/>
      <c r="L7" s="1283"/>
      <c r="M7" s="1283"/>
      <c r="N7" s="1283"/>
      <c r="O7" s="1283"/>
      <c r="P7" s="1283"/>
      <c r="Q7" s="1284"/>
      <c r="R7" s="1283"/>
      <c r="S7" s="1283"/>
    </row>
    <row r="8" spans="1:31" ht="13.5" thickBot="1">
      <c r="A8" s="1111"/>
      <c r="B8" s="1111"/>
      <c r="C8" s="1283"/>
      <c r="D8" s="1283"/>
      <c r="E8" s="1283"/>
      <c r="F8" s="1283"/>
      <c r="G8" s="1283"/>
      <c r="H8" s="1283"/>
      <c r="I8" s="1283"/>
      <c r="J8" s="1283"/>
      <c r="K8" s="1283"/>
      <c r="L8" s="1283"/>
      <c r="M8" s="1283"/>
      <c r="N8" s="1283"/>
      <c r="O8" s="1283"/>
      <c r="P8" s="1283"/>
      <c r="Q8" s="1283"/>
      <c r="R8" s="1283"/>
      <c r="S8" s="1283"/>
    </row>
    <row r="9" spans="1:31" ht="18.75" thickBot="1">
      <c r="A9" s="1111"/>
      <c r="B9" s="1111"/>
      <c r="C9" s="1285" t="s">
        <v>395</v>
      </c>
      <c r="D9" s="1286"/>
      <c r="E9" s="1286"/>
      <c r="F9" s="1286"/>
      <c r="G9" s="1286"/>
      <c r="H9" s="1286"/>
      <c r="I9" s="1286"/>
      <c r="J9" s="1286"/>
      <c r="K9" s="1286"/>
      <c r="L9" s="1286"/>
      <c r="M9" s="1286"/>
      <c r="N9" s="1286"/>
      <c r="O9" s="1286"/>
      <c r="P9" s="1286"/>
      <c r="Q9" s="1286"/>
      <c r="R9" s="1287"/>
      <c r="S9" s="1283"/>
    </row>
    <row r="10" spans="1:31" ht="13.5" thickBot="1">
      <c r="A10" s="1109" t="s">
        <v>397</v>
      </c>
      <c r="B10" s="1109" t="s">
        <v>398</v>
      </c>
      <c r="C10" s="1288"/>
      <c r="D10" s="1289" t="s">
        <v>338</v>
      </c>
      <c r="E10" s="1290" t="s">
        <v>341</v>
      </c>
      <c r="F10" s="1290" t="s">
        <v>342</v>
      </c>
      <c r="G10" s="1290" t="s">
        <v>345</v>
      </c>
      <c r="H10" s="1290" t="s">
        <v>347</v>
      </c>
      <c r="I10" s="1290" t="s">
        <v>348</v>
      </c>
      <c r="J10" s="1290" t="s">
        <v>350</v>
      </c>
      <c r="K10" s="1290" t="s">
        <v>357</v>
      </c>
      <c r="L10" s="1290" t="s">
        <v>358</v>
      </c>
      <c r="M10" s="1290" t="s">
        <v>359</v>
      </c>
      <c r="N10" s="1290" t="s">
        <v>360</v>
      </c>
      <c r="O10" s="1290" t="s">
        <v>361</v>
      </c>
      <c r="P10" s="1291" t="s">
        <v>362</v>
      </c>
      <c r="Q10" s="1291" t="s">
        <v>365</v>
      </c>
      <c r="R10" s="1292" t="s">
        <v>396</v>
      </c>
      <c r="S10" s="1283"/>
    </row>
    <row r="11" spans="1:31" ht="14.25">
      <c r="C11" s="1293" t="s">
        <v>399</v>
      </c>
      <c r="D11" s="1294"/>
      <c r="E11" s="1295"/>
      <c r="F11" s="1295"/>
      <c r="G11" s="1295"/>
      <c r="H11" s="1295"/>
      <c r="I11" s="1295"/>
      <c r="J11" s="1295"/>
      <c r="K11" s="1295"/>
      <c r="L11" s="1295"/>
      <c r="M11" s="1295"/>
      <c r="N11" s="1295"/>
      <c r="O11" s="1295"/>
      <c r="P11" s="1295"/>
      <c r="Q11" s="1295"/>
      <c r="R11" s="1296"/>
      <c r="S11" s="1283"/>
    </row>
    <row r="12" spans="1:31">
      <c r="C12" s="1297" t="s">
        <v>400</v>
      </c>
      <c r="D12" s="1298">
        <v>89.83</v>
      </c>
      <c r="E12" s="1299">
        <v>73.9208</v>
      </c>
      <c r="F12" s="1299">
        <v>83.74</v>
      </c>
      <c r="G12" s="1299">
        <v>108.62</v>
      </c>
      <c r="H12" s="1299" t="s">
        <v>391</v>
      </c>
      <c r="I12" s="1299">
        <v>40</v>
      </c>
      <c r="J12" s="1299">
        <v>111.65</v>
      </c>
      <c r="K12" s="1299">
        <v>106</v>
      </c>
      <c r="L12" s="1299">
        <v>122.72</v>
      </c>
      <c r="M12" s="1299" t="s">
        <v>391</v>
      </c>
      <c r="N12" s="1299" t="e">
        <v>#N/A</v>
      </c>
      <c r="O12" s="1299" t="s">
        <v>391</v>
      </c>
      <c r="P12" s="1300" t="e">
        <v>#N/A</v>
      </c>
      <c r="Q12" s="1300" t="e">
        <v>#N/A</v>
      </c>
      <c r="R12" s="1301">
        <v>83.0535</v>
      </c>
      <c r="S12" s="1283"/>
    </row>
    <row r="13" spans="1:31">
      <c r="A13" s="1112"/>
      <c r="B13" s="1112"/>
      <c r="C13" s="1302" t="s">
        <v>401</v>
      </c>
      <c r="D13" s="1303">
        <v>89.83</v>
      </c>
      <c r="E13" s="1304">
        <v>73.917599999999993</v>
      </c>
      <c r="F13" s="1304">
        <v>85.48</v>
      </c>
      <c r="G13" s="1304">
        <v>97.88</v>
      </c>
      <c r="H13" s="1304">
        <v>97.88</v>
      </c>
      <c r="I13" s="1304">
        <v>37</v>
      </c>
      <c r="J13" s="1304">
        <v>111.78</v>
      </c>
      <c r="K13" s="1304">
        <v>103</v>
      </c>
      <c r="L13" s="1304">
        <v>105.22</v>
      </c>
      <c r="M13" s="1304">
        <v>149.58439999999999</v>
      </c>
      <c r="N13" s="1304" t="e">
        <v>#N/A</v>
      </c>
      <c r="O13" s="1304">
        <v>52.541200000000003</v>
      </c>
      <c r="P13" s="1305" t="e">
        <v>#N/A</v>
      </c>
      <c r="Q13" s="1305" t="e">
        <v>#N/A</v>
      </c>
      <c r="R13" s="1306">
        <v>87.825599999999994</v>
      </c>
      <c r="S13" s="1283"/>
    </row>
    <row r="14" spans="1:31">
      <c r="A14" s="1112"/>
      <c r="B14" s="1112"/>
      <c r="C14" s="1307" t="s">
        <v>402</v>
      </c>
      <c r="D14" s="1308">
        <v>0</v>
      </c>
      <c r="E14" s="1309">
        <v>3.200000000006753E-3</v>
      </c>
      <c r="F14" s="1309">
        <v>-1.7400000000000091</v>
      </c>
      <c r="G14" s="1309">
        <v>10.740000000000009</v>
      </c>
      <c r="H14" s="1309" t="e">
        <v>#VALUE!</v>
      </c>
      <c r="I14" s="1309">
        <v>3</v>
      </c>
      <c r="J14" s="1309">
        <v>-0.12999999999999545</v>
      </c>
      <c r="K14" s="1309">
        <v>3</v>
      </c>
      <c r="L14" s="1309">
        <v>17.5</v>
      </c>
      <c r="M14" s="1309" t="e">
        <v>#VALUE!</v>
      </c>
      <c r="N14" s="1310" t="e">
        <v>#N/A</v>
      </c>
      <c r="O14" s="1309" t="e">
        <v>#VALUE!</v>
      </c>
      <c r="P14" s="1311"/>
      <c r="Q14" s="1312"/>
      <c r="R14" s="1313">
        <v>-4.7720999999999947</v>
      </c>
      <c r="S14" s="1283"/>
    </row>
    <row r="15" spans="1:31">
      <c r="A15" s="1113"/>
      <c r="B15" s="1113"/>
      <c r="C15" s="1307" t="s">
        <v>403</v>
      </c>
      <c r="D15" s="1314">
        <v>108.1591985888614</v>
      </c>
      <c r="E15" s="1315">
        <v>89.003834877518699</v>
      </c>
      <c r="F15" s="1315">
        <v>100.82657564100248</v>
      </c>
      <c r="G15" s="1315">
        <v>130.78316988447207</v>
      </c>
      <c r="H15" s="1315" t="e">
        <v>#VALUE!</v>
      </c>
      <c r="I15" s="1315">
        <v>48.161727079533073</v>
      </c>
      <c r="J15" s="1315">
        <v>134.43142071074669</v>
      </c>
      <c r="K15" s="1315">
        <v>127.62857676076264</v>
      </c>
      <c r="L15" s="1315">
        <v>147.76017868000747</v>
      </c>
      <c r="M15" s="1315" t="e">
        <v>#VALUE!</v>
      </c>
      <c r="N15" s="1315"/>
      <c r="O15" s="1315" t="e">
        <v>#VALUE!</v>
      </c>
      <c r="P15" s="1316"/>
      <c r="Q15" s="1316"/>
      <c r="R15" s="1317"/>
      <c r="S15" s="1283"/>
    </row>
    <row r="16" spans="1:31">
      <c r="A16" s="1109" t="s">
        <v>397</v>
      </c>
      <c r="B16" s="1109" t="s">
        <v>405</v>
      </c>
      <c r="C16" s="1318" t="s">
        <v>404</v>
      </c>
      <c r="D16" s="1319">
        <v>2.99</v>
      </c>
      <c r="E16" s="1320">
        <v>3.14</v>
      </c>
      <c r="F16" s="1320">
        <v>21.81</v>
      </c>
      <c r="G16" s="1320">
        <v>8.1</v>
      </c>
      <c r="H16" s="1320">
        <v>4.51</v>
      </c>
      <c r="I16" s="1320">
        <v>19.22</v>
      </c>
      <c r="J16" s="1320">
        <v>10.41</v>
      </c>
      <c r="K16" s="1320">
        <v>8.73</v>
      </c>
      <c r="L16" s="1320">
        <v>2.92</v>
      </c>
      <c r="M16" s="1320">
        <v>11.82</v>
      </c>
      <c r="N16" s="1320">
        <v>0</v>
      </c>
      <c r="O16" s="1320">
        <v>6.34</v>
      </c>
      <c r="P16" s="1321"/>
      <c r="Q16" s="1322"/>
      <c r="R16" s="1323">
        <v>99.990000000000009</v>
      </c>
      <c r="S16" s="1283"/>
    </row>
    <row r="17" spans="1:19" ht="14.25">
      <c r="C17" s="1293" t="s">
        <v>406</v>
      </c>
      <c r="D17" s="1324"/>
      <c r="E17" s="1325"/>
      <c r="F17" s="1325"/>
      <c r="G17" s="1325"/>
      <c r="H17" s="1325"/>
      <c r="I17" s="1325"/>
      <c r="J17" s="1325"/>
      <c r="K17" s="1325"/>
      <c r="L17" s="1325"/>
      <c r="M17" s="1325"/>
      <c r="N17" s="1325"/>
      <c r="O17" s="1325"/>
      <c r="P17" s="1325"/>
      <c r="Q17" s="1325"/>
      <c r="R17" s="1326"/>
      <c r="S17" s="1283"/>
    </row>
    <row r="18" spans="1:19">
      <c r="C18" s="1297" t="s">
        <v>400</v>
      </c>
      <c r="D18" s="1298">
        <v>368.89</v>
      </c>
      <c r="E18" s="1299">
        <v>161.2817</v>
      </c>
      <c r="F18" s="1299">
        <v>187.8</v>
      </c>
      <c r="G18" s="1299">
        <v>256.44</v>
      </c>
      <c r="H18" s="1299" t="s">
        <v>391</v>
      </c>
      <c r="I18" s="1299">
        <v>152</v>
      </c>
      <c r="J18" s="1299">
        <v>248.95</v>
      </c>
      <c r="K18" s="1299">
        <v>217</v>
      </c>
      <c r="L18" s="1299">
        <v>272.77</v>
      </c>
      <c r="M18" s="1299" t="s">
        <v>391</v>
      </c>
      <c r="N18" s="1299" t="s">
        <v>391</v>
      </c>
      <c r="O18" s="1299">
        <v>355.55360000000002</v>
      </c>
      <c r="P18" s="1300"/>
      <c r="Q18" s="1300"/>
      <c r="R18" s="1301">
        <v>210.1788</v>
      </c>
      <c r="S18" s="1283"/>
    </row>
    <row r="19" spans="1:19">
      <c r="A19" s="1112"/>
      <c r="B19" s="1112"/>
      <c r="C19" s="1302" t="s">
        <v>401</v>
      </c>
      <c r="D19" s="1303">
        <v>375.56</v>
      </c>
      <c r="E19" s="1304">
        <v>161.2748</v>
      </c>
      <c r="F19" s="1304">
        <v>194.3</v>
      </c>
      <c r="G19" s="1304">
        <v>217.8</v>
      </c>
      <c r="H19" s="1304">
        <v>204.74</v>
      </c>
      <c r="I19" s="1304">
        <v>154</v>
      </c>
      <c r="J19" s="1304">
        <v>250</v>
      </c>
      <c r="K19" s="1304">
        <v>214</v>
      </c>
      <c r="L19" s="1304">
        <v>281.52</v>
      </c>
      <c r="M19" s="1304">
        <v>214.041</v>
      </c>
      <c r="N19" s="1304" t="s">
        <v>391</v>
      </c>
      <c r="O19" s="1304">
        <v>364.75700000000001</v>
      </c>
      <c r="P19" s="1305"/>
      <c r="Q19" s="1305"/>
      <c r="R19" s="1306">
        <v>208.94319999999999</v>
      </c>
      <c r="S19" s="1283"/>
    </row>
    <row r="20" spans="1:19">
      <c r="A20" s="1112"/>
      <c r="B20" s="1112"/>
      <c r="C20" s="1307" t="s">
        <v>402</v>
      </c>
      <c r="D20" s="1308">
        <v>6.6700000000000159</v>
      </c>
      <c r="E20" s="1310">
        <v>-6.9000000000016826E-3</v>
      </c>
      <c r="F20" s="1309">
        <v>-6.5</v>
      </c>
      <c r="G20" s="1309">
        <v>38.639999999999986</v>
      </c>
      <c r="H20" s="1309" t="e">
        <v>#VALUE!</v>
      </c>
      <c r="I20" s="1309">
        <v>-2</v>
      </c>
      <c r="J20" s="1309">
        <v>-1.0500000000000114</v>
      </c>
      <c r="K20" s="1309">
        <v>3</v>
      </c>
      <c r="L20" s="1309">
        <v>-8.75</v>
      </c>
      <c r="M20" s="1309" t="e">
        <v>#VALUE!</v>
      </c>
      <c r="N20" s="1310">
        <v>0</v>
      </c>
      <c r="O20" s="1309">
        <v>-9.2033999999999878</v>
      </c>
      <c r="P20" s="1311"/>
      <c r="Q20" s="1312"/>
      <c r="R20" s="1313">
        <v>1.2356000000000051</v>
      </c>
      <c r="S20" s="1283"/>
    </row>
    <row r="21" spans="1:19">
      <c r="A21" s="1113"/>
      <c r="B21" s="1113"/>
      <c r="C21" s="1307" t="s">
        <v>403</v>
      </c>
      <c r="D21" s="1314">
        <v>175.51246843164009</v>
      </c>
      <c r="E21" s="1327">
        <v>76.735474748166794</v>
      </c>
      <c r="F21" s="1315">
        <v>89.352494162113402</v>
      </c>
      <c r="G21" s="1315">
        <v>122.01040257152482</v>
      </c>
      <c r="H21" s="1315" t="e">
        <v>#VALUE!</v>
      </c>
      <c r="I21" s="1315">
        <v>72.319377596598713</v>
      </c>
      <c r="J21" s="1315">
        <v>118.44677008337663</v>
      </c>
      <c r="K21" s="1315">
        <v>103.24542722672317</v>
      </c>
      <c r="L21" s="1315">
        <v>129.77997780936991</v>
      </c>
      <c r="M21" s="1315" t="e">
        <v>#VALUE!</v>
      </c>
      <c r="N21" s="1315"/>
      <c r="O21" s="1315">
        <v>169.16720430414486</v>
      </c>
      <c r="P21" s="1316"/>
      <c r="Q21" s="1316"/>
      <c r="R21" s="1317"/>
      <c r="S21" s="1283"/>
    </row>
    <row r="22" spans="1:19" ht="13.5" thickBot="1">
      <c r="C22" s="1328" t="s">
        <v>404</v>
      </c>
      <c r="D22" s="1329">
        <v>3.41</v>
      </c>
      <c r="E22" s="1330">
        <v>2.39</v>
      </c>
      <c r="F22" s="1330">
        <v>16.84</v>
      </c>
      <c r="G22" s="1330">
        <v>8.81</v>
      </c>
      <c r="H22" s="1330">
        <v>10.77</v>
      </c>
      <c r="I22" s="1330">
        <v>27.68</v>
      </c>
      <c r="J22" s="1330">
        <v>8.31</v>
      </c>
      <c r="K22" s="1330">
        <v>5.97</v>
      </c>
      <c r="L22" s="1330">
        <v>2.65</v>
      </c>
      <c r="M22" s="1330">
        <v>8.86</v>
      </c>
      <c r="N22" s="1330">
        <v>0</v>
      </c>
      <c r="O22" s="1330">
        <v>4.3099999999999996</v>
      </c>
      <c r="P22" s="1331"/>
      <c r="Q22" s="1332"/>
      <c r="R22" s="1333">
        <v>100.00000000000001</v>
      </c>
      <c r="S22" s="1283"/>
    </row>
    <row r="23" spans="1:19" ht="13.5" thickBot="1">
      <c r="A23" s="1111"/>
      <c r="B23" s="1111"/>
      <c r="C23" s="1283"/>
      <c r="D23" s="1283"/>
      <c r="E23" s="1283"/>
      <c r="F23" s="1283"/>
      <c r="G23" s="1283"/>
      <c r="H23" s="1283"/>
      <c r="I23" s="1283"/>
      <c r="J23" s="1283"/>
      <c r="K23" s="1283"/>
      <c r="L23" s="1283"/>
      <c r="M23" s="1283"/>
      <c r="N23" s="1283"/>
      <c r="O23" s="1283"/>
      <c r="P23" s="1283"/>
      <c r="Q23" s="1283"/>
      <c r="R23" s="1283"/>
      <c r="S23" s="1283"/>
    </row>
    <row r="24" spans="1:19" ht="18.75" thickBot="1">
      <c r="A24" s="1111"/>
      <c r="B24" s="1111"/>
      <c r="C24" s="1334" t="s">
        <v>407</v>
      </c>
      <c r="D24" s="1286"/>
      <c r="E24" s="1286"/>
      <c r="F24" s="1286"/>
      <c r="G24" s="1286"/>
      <c r="H24" s="1286"/>
      <c r="I24" s="1286"/>
      <c r="J24" s="1286"/>
      <c r="K24" s="1286"/>
      <c r="L24" s="1286"/>
      <c r="M24" s="1286"/>
      <c r="N24" s="1286"/>
      <c r="O24" s="1286"/>
      <c r="P24" s="1286"/>
      <c r="Q24" s="1286"/>
      <c r="R24" s="1287"/>
      <c r="S24" s="1283"/>
    </row>
    <row r="25" spans="1:19" ht="13.5" thickBot="1">
      <c r="A25" s="1109" t="s">
        <v>408</v>
      </c>
      <c r="B25" s="1109" t="s">
        <v>409</v>
      </c>
      <c r="C25" s="1288"/>
      <c r="D25" s="1289" t="s">
        <v>338</v>
      </c>
      <c r="E25" s="1290" t="s">
        <v>341</v>
      </c>
      <c r="F25" s="1290" t="s">
        <v>342</v>
      </c>
      <c r="G25" s="1290" t="s">
        <v>345</v>
      </c>
      <c r="H25" s="1290" t="s">
        <v>347</v>
      </c>
      <c r="I25" s="1290" t="s">
        <v>348</v>
      </c>
      <c r="J25" s="1290" t="s">
        <v>350</v>
      </c>
      <c r="K25" s="1290" t="s">
        <v>357</v>
      </c>
      <c r="L25" s="1290" t="s">
        <v>358</v>
      </c>
      <c r="M25" s="1290" t="s">
        <v>359</v>
      </c>
      <c r="N25" s="1290" t="s">
        <v>360</v>
      </c>
      <c r="O25" s="1290" t="s">
        <v>361</v>
      </c>
      <c r="P25" s="1291" t="s">
        <v>362</v>
      </c>
      <c r="Q25" s="1291" t="s">
        <v>365</v>
      </c>
      <c r="R25" s="1292" t="s">
        <v>396</v>
      </c>
      <c r="S25" s="1283"/>
    </row>
    <row r="26" spans="1:19" ht="14.25">
      <c r="C26" s="1293" t="s">
        <v>410</v>
      </c>
      <c r="D26" s="1294"/>
      <c r="E26" s="1295"/>
      <c r="F26" s="1295"/>
      <c r="G26" s="1295"/>
      <c r="H26" s="1295"/>
      <c r="I26" s="1295"/>
      <c r="J26" s="1295"/>
      <c r="K26" s="1295"/>
      <c r="L26" s="1295"/>
      <c r="M26" s="1295"/>
      <c r="N26" s="1295"/>
      <c r="O26" s="1295"/>
      <c r="P26" s="1295"/>
      <c r="Q26" s="1295"/>
      <c r="R26" s="1296"/>
      <c r="S26" s="1283"/>
    </row>
    <row r="27" spans="1:19">
      <c r="C27" s="1297" t="s">
        <v>411</v>
      </c>
      <c r="D27" s="1298">
        <v>4.43</v>
      </c>
      <c r="E27" s="1299"/>
      <c r="F27" s="1299"/>
      <c r="G27" s="1299">
        <v>2.34</v>
      </c>
      <c r="H27" s="1299" t="s">
        <v>391</v>
      </c>
      <c r="I27" s="1299">
        <v>2.7</v>
      </c>
      <c r="J27" s="1299">
        <v>2.92</v>
      </c>
      <c r="K27" s="1299"/>
      <c r="L27" s="1299">
        <v>2.39</v>
      </c>
      <c r="M27" s="1299"/>
      <c r="N27" s="1299"/>
      <c r="O27" s="1299"/>
      <c r="P27" s="1300"/>
      <c r="Q27" s="1300">
        <v>2.77</v>
      </c>
      <c r="R27" s="1301">
        <v>2.7309000000000001</v>
      </c>
      <c r="S27" s="1283"/>
    </row>
    <row r="28" spans="1:19">
      <c r="A28" s="1112"/>
      <c r="B28" s="1112"/>
      <c r="C28" s="1302" t="s">
        <v>401</v>
      </c>
      <c r="D28" s="1303">
        <v>4.43</v>
      </c>
      <c r="E28" s="1335"/>
      <c r="F28" s="1336"/>
      <c r="G28" s="1336">
        <v>2.37</v>
      </c>
      <c r="H28" s="1336">
        <v>2.4900000000000002</v>
      </c>
      <c r="I28" s="1336">
        <v>2.69</v>
      </c>
      <c r="J28" s="1336">
        <v>2.91</v>
      </c>
      <c r="K28" s="1336"/>
      <c r="L28" s="1336">
        <v>2.42</v>
      </c>
      <c r="M28" s="1336"/>
      <c r="N28" s="1336"/>
      <c r="O28" s="1336"/>
      <c r="P28" s="1337"/>
      <c r="Q28" s="1337">
        <v>2.8454999999999999</v>
      </c>
      <c r="R28" s="1306">
        <v>2.7198000000000002</v>
      </c>
      <c r="S28" s="1283"/>
    </row>
    <row r="29" spans="1:19">
      <c r="A29" s="1112"/>
      <c r="B29" s="1112"/>
      <c r="C29" s="1307" t="s">
        <v>402</v>
      </c>
      <c r="D29" s="1308">
        <v>0</v>
      </c>
      <c r="E29" s="1310"/>
      <c r="F29" s="1309"/>
      <c r="G29" s="1309">
        <v>-3.0000000000000249E-2</v>
      </c>
      <c r="H29" s="1309" t="e">
        <v>#VALUE!</v>
      </c>
      <c r="I29" s="1309">
        <v>1.0000000000000231E-2</v>
      </c>
      <c r="J29" s="1309">
        <v>9.9999999999997868E-3</v>
      </c>
      <c r="K29" s="1309"/>
      <c r="L29" s="1309">
        <v>-2.9999999999999805E-2</v>
      </c>
      <c r="M29" s="1309"/>
      <c r="N29" s="1310"/>
      <c r="O29" s="1310"/>
      <c r="P29" s="1312"/>
      <c r="Q29" s="1311">
        <v>-7.5499999999999901E-2</v>
      </c>
      <c r="R29" s="1313">
        <v>1.1099999999999888E-2</v>
      </c>
      <c r="S29" s="1283"/>
    </row>
    <row r="30" spans="1:19">
      <c r="A30" s="1113"/>
      <c r="B30" s="1113"/>
      <c r="C30" s="1307" t="s">
        <v>403</v>
      </c>
      <c r="D30" s="1314">
        <v>162.21758394668421</v>
      </c>
      <c r="E30" s="1327"/>
      <c r="F30" s="1315"/>
      <c r="G30" s="1315">
        <v>85.686037570031843</v>
      </c>
      <c r="H30" s="1315" t="e">
        <v>#VALUE!</v>
      </c>
      <c r="I30" s="1315">
        <v>98.868504888498293</v>
      </c>
      <c r="J30" s="1315">
        <v>106.92445713867222</v>
      </c>
      <c r="K30" s="1315"/>
      <c r="L30" s="1315">
        <v>87.516935808707757</v>
      </c>
      <c r="M30" s="1315"/>
      <c r="N30" s="1315"/>
      <c r="O30" s="1315"/>
      <c r="P30" s="1316"/>
      <c r="Q30" s="1316">
        <v>101.43176242264455</v>
      </c>
      <c r="R30" s="1338"/>
      <c r="S30" s="1283"/>
    </row>
    <row r="31" spans="1:19">
      <c r="A31" s="1109" t="s">
        <v>408</v>
      </c>
      <c r="B31" s="1109" t="s">
        <v>412</v>
      </c>
      <c r="C31" s="1318" t="s">
        <v>404</v>
      </c>
      <c r="D31" s="1319">
        <v>5.75</v>
      </c>
      <c r="E31" s="1320"/>
      <c r="F31" s="1320"/>
      <c r="G31" s="1320">
        <v>21.56</v>
      </c>
      <c r="H31" s="1320">
        <v>7.03</v>
      </c>
      <c r="I31" s="1320">
        <v>47.86</v>
      </c>
      <c r="J31" s="1320">
        <v>8.33</v>
      </c>
      <c r="K31" s="1320"/>
      <c r="L31" s="1320">
        <v>4.76</v>
      </c>
      <c r="M31" s="1320"/>
      <c r="N31" s="1320"/>
      <c r="O31" s="1320"/>
      <c r="P31" s="1321"/>
      <c r="Q31" s="1322">
        <v>4.71</v>
      </c>
      <c r="R31" s="1323">
        <v>99.999999999999986</v>
      </c>
      <c r="S31" s="1283"/>
    </row>
    <row r="32" spans="1:19" ht="14.25">
      <c r="C32" s="1293" t="s">
        <v>413</v>
      </c>
      <c r="D32" s="1324"/>
      <c r="E32" s="1325"/>
      <c r="F32" s="1325"/>
      <c r="G32" s="1325"/>
      <c r="H32" s="1325"/>
      <c r="I32" s="1325"/>
      <c r="J32" s="1325"/>
      <c r="K32" s="1325"/>
      <c r="L32" s="1325"/>
      <c r="M32" s="1325"/>
      <c r="N32" s="1325"/>
      <c r="O32" s="1325"/>
      <c r="P32" s="1325"/>
      <c r="Q32" s="1325"/>
      <c r="R32" s="1326"/>
      <c r="S32" s="1283"/>
    </row>
    <row r="33" spans="1:19">
      <c r="C33" s="1297" t="s">
        <v>411</v>
      </c>
      <c r="D33" s="1298">
        <v>4.1900000000000004</v>
      </c>
      <c r="E33" s="1299"/>
      <c r="F33" s="1299">
        <v>4.99</v>
      </c>
      <c r="G33" s="1299">
        <v>1.99</v>
      </c>
      <c r="H33" s="1299" t="e">
        <v>#N/A</v>
      </c>
      <c r="I33" s="1299" t="s">
        <v>391</v>
      </c>
      <c r="J33" s="1299">
        <v>2.9</v>
      </c>
      <c r="K33" s="1299"/>
      <c r="L33" s="1299">
        <v>2.08</v>
      </c>
      <c r="M33" s="1299"/>
      <c r="N33" s="1299"/>
      <c r="O33" s="1299"/>
      <c r="P33" s="1300"/>
      <c r="Q33" s="1300">
        <v>2.4544000000000001</v>
      </c>
      <c r="R33" s="1301">
        <v>3.3028</v>
      </c>
      <c r="S33" s="1283"/>
    </row>
    <row r="34" spans="1:19">
      <c r="A34" s="1112"/>
      <c r="B34" s="1112"/>
      <c r="C34" s="1302" t="s">
        <v>401</v>
      </c>
      <c r="D34" s="1303">
        <v>4.1900000000000004</v>
      </c>
      <c r="E34" s="1304"/>
      <c r="F34" s="1304">
        <v>5.15</v>
      </c>
      <c r="G34" s="1304">
        <v>2.0099999999999998</v>
      </c>
      <c r="H34" s="1304" t="e">
        <v>#N/A</v>
      </c>
      <c r="I34" s="1304" t="s">
        <v>391</v>
      </c>
      <c r="J34" s="1304">
        <v>2.87</v>
      </c>
      <c r="K34" s="1304"/>
      <c r="L34" s="1304">
        <v>2.0499999999999998</v>
      </c>
      <c r="M34" s="1304"/>
      <c r="N34" s="1304"/>
      <c r="O34" s="1304"/>
      <c r="P34" s="1305"/>
      <c r="Q34" s="1305">
        <v>2.7711000000000001</v>
      </c>
      <c r="R34" s="1306">
        <v>3.3679999999999999</v>
      </c>
      <c r="S34" s="1283"/>
    </row>
    <row r="35" spans="1:19">
      <c r="A35" s="1112"/>
      <c r="B35" s="1112"/>
      <c r="C35" s="1307" t="s">
        <v>402</v>
      </c>
      <c r="D35" s="1308">
        <v>0</v>
      </c>
      <c r="E35" s="1310"/>
      <c r="F35" s="1309">
        <v>-0.16000000000000014</v>
      </c>
      <c r="G35" s="1309">
        <v>-1.9999999999999796E-2</v>
      </c>
      <c r="H35" s="1309" t="e">
        <v>#N/A</v>
      </c>
      <c r="I35" s="1309" t="e">
        <v>#VALUE!</v>
      </c>
      <c r="J35" s="1309">
        <v>2.9999999999999805E-2</v>
      </c>
      <c r="K35" s="1309"/>
      <c r="L35" s="1309">
        <v>3.0000000000000249E-2</v>
      </c>
      <c r="M35" s="1310"/>
      <c r="N35" s="1310"/>
      <c r="O35" s="1310"/>
      <c r="P35" s="1312"/>
      <c r="Q35" s="1311">
        <v>-0.31669999999999998</v>
      </c>
      <c r="R35" s="1313">
        <v>-6.5199999999999925E-2</v>
      </c>
      <c r="S35" s="1283"/>
    </row>
    <row r="36" spans="1:19">
      <c r="A36" s="1113"/>
      <c r="B36" s="1113"/>
      <c r="C36" s="1307" t="s">
        <v>403</v>
      </c>
      <c r="D36" s="1314">
        <v>126.8620564369626</v>
      </c>
      <c r="E36" s="1327"/>
      <c r="F36" s="1315">
        <v>151.0839287876953</v>
      </c>
      <c r="G36" s="1315">
        <v>60.25190747244762</v>
      </c>
      <c r="H36" s="1315" t="e">
        <v>#N/A</v>
      </c>
      <c r="I36" s="1315" t="e">
        <v>#VALUE!</v>
      </c>
      <c r="J36" s="1315">
        <v>87.804287271406082</v>
      </c>
      <c r="K36" s="1315"/>
      <c r="L36" s="1315">
        <v>62.976868111905048</v>
      </c>
      <c r="M36" s="1315"/>
      <c r="N36" s="1315"/>
      <c r="O36" s="1315"/>
      <c r="P36" s="1316"/>
      <c r="Q36" s="1316">
        <v>74.312704372047961</v>
      </c>
      <c r="R36" s="1317"/>
      <c r="S36" s="1283"/>
    </row>
    <row r="37" spans="1:19">
      <c r="A37" s="1109" t="s">
        <v>408</v>
      </c>
      <c r="B37" s="1109" t="s">
        <v>414</v>
      </c>
      <c r="C37" s="1318" t="s">
        <v>404</v>
      </c>
      <c r="D37" s="1319">
        <v>5.22</v>
      </c>
      <c r="E37" s="1320"/>
      <c r="F37" s="1320">
        <v>25.98</v>
      </c>
      <c r="G37" s="1320">
        <v>13.78</v>
      </c>
      <c r="H37" s="1320">
        <v>0</v>
      </c>
      <c r="I37" s="1320">
        <v>33.299999999999997</v>
      </c>
      <c r="J37" s="1320">
        <v>15</v>
      </c>
      <c r="K37" s="1320"/>
      <c r="L37" s="1320">
        <v>3.73</v>
      </c>
      <c r="M37" s="1320"/>
      <c r="N37" s="1320"/>
      <c r="O37" s="1320"/>
      <c r="P37" s="1321"/>
      <c r="Q37" s="1322">
        <v>3.01</v>
      </c>
      <c r="R37" s="1323">
        <v>100.02000000000001</v>
      </c>
      <c r="S37" s="1283"/>
    </row>
    <row r="38" spans="1:19" ht="14.25">
      <c r="C38" s="1293" t="s">
        <v>415</v>
      </c>
      <c r="D38" s="1324"/>
      <c r="E38" s="1325"/>
      <c r="F38" s="1325"/>
      <c r="G38" s="1325"/>
      <c r="H38" s="1325"/>
      <c r="I38" s="1325"/>
      <c r="J38" s="1325"/>
      <c r="K38" s="1325"/>
      <c r="L38" s="1325"/>
      <c r="M38" s="1325"/>
      <c r="N38" s="1325"/>
      <c r="O38" s="1325"/>
      <c r="P38" s="1325"/>
      <c r="Q38" s="1325"/>
      <c r="R38" s="1326"/>
      <c r="S38" s="1283"/>
    </row>
    <row r="39" spans="1:19">
      <c r="C39" s="1297" t="s">
        <v>411</v>
      </c>
      <c r="D39" s="1298">
        <v>2.8</v>
      </c>
      <c r="E39" s="1299"/>
      <c r="F39" s="1299">
        <v>2.59</v>
      </c>
      <c r="G39" s="1299">
        <v>2.09</v>
      </c>
      <c r="H39" s="1299" t="e">
        <v>#N/A</v>
      </c>
      <c r="I39" s="1299">
        <v>2.63</v>
      </c>
      <c r="J39" s="1299">
        <v>2.84</v>
      </c>
      <c r="K39" s="1299"/>
      <c r="L39" s="1299">
        <v>1.97</v>
      </c>
      <c r="M39" s="1299"/>
      <c r="N39" s="1299"/>
      <c r="O39" s="1299"/>
      <c r="P39" s="1300"/>
      <c r="Q39" s="1300">
        <v>2.1667000000000001</v>
      </c>
      <c r="R39" s="1301">
        <v>2.5470000000000002</v>
      </c>
      <c r="S39" s="1283"/>
    </row>
    <row r="40" spans="1:19">
      <c r="A40" s="1112"/>
      <c r="B40" s="1112"/>
      <c r="C40" s="1302" t="s">
        <v>401</v>
      </c>
      <c r="D40" s="1303">
        <v>2.8</v>
      </c>
      <c r="E40" s="1304"/>
      <c r="F40" s="1304">
        <v>2.6</v>
      </c>
      <c r="G40" s="1304">
        <v>2.0699999999999998</v>
      </c>
      <c r="H40" s="1304" t="e">
        <v>#N/A</v>
      </c>
      <c r="I40" s="1304">
        <v>2.63</v>
      </c>
      <c r="J40" s="1304">
        <v>2.84</v>
      </c>
      <c r="K40" s="1304"/>
      <c r="L40" s="1304">
        <v>1.84</v>
      </c>
      <c r="M40" s="1304"/>
      <c r="N40" s="1304"/>
      <c r="O40" s="1304"/>
      <c r="P40" s="1305"/>
      <c r="Q40" s="1305">
        <v>2.2986</v>
      </c>
      <c r="R40" s="1306">
        <v>2.5459999999999998</v>
      </c>
      <c r="S40" s="1283"/>
    </row>
    <row r="41" spans="1:19">
      <c r="A41" s="1112"/>
      <c r="B41" s="1112"/>
      <c r="C41" s="1307" t="s">
        <v>402</v>
      </c>
      <c r="D41" s="1308">
        <v>0</v>
      </c>
      <c r="E41" s="1310"/>
      <c r="F41" s="1309">
        <v>-1.0000000000000231E-2</v>
      </c>
      <c r="G41" s="1309">
        <v>2.0000000000000018E-2</v>
      </c>
      <c r="H41" s="1309" t="e">
        <v>#N/A</v>
      </c>
      <c r="I41" s="1309">
        <v>0</v>
      </c>
      <c r="J41" s="1309">
        <v>0</v>
      </c>
      <c r="K41" s="1309"/>
      <c r="L41" s="1309">
        <v>0.12999999999999989</v>
      </c>
      <c r="M41" s="1310"/>
      <c r="N41" s="1310"/>
      <c r="O41" s="1310"/>
      <c r="P41" s="1312"/>
      <c r="Q41" s="1311">
        <v>-0.13189999999999991</v>
      </c>
      <c r="R41" s="1313">
        <v>1.000000000000334E-3</v>
      </c>
      <c r="S41" s="1283"/>
    </row>
    <row r="42" spans="1:19">
      <c r="A42" s="1113"/>
      <c r="B42" s="1113"/>
      <c r="C42" s="1307" t="s">
        <v>403</v>
      </c>
      <c r="D42" s="1314">
        <v>109.93325480957989</v>
      </c>
      <c r="E42" s="1327"/>
      <c r="F42" s="1315">
        <v>101.68826069886138</v>
      </c>
      <c r="G42" s="1315">
        <v>82.057322340007843</v>
      </c>
      <c r="H42" s="1315" t="e">
        <v>#N/A</v>
      </c>
      <c r="I42" s="1315">
        <v>103.25873576756968</v>
      </c>
      <c r="J42" s="1315">
        <v>111.50372987828815</v>
      </c>
      <c r="K42" s="1315"/>
      <c r="L42" s="1315">
        <v>77.345897133882985</v>
      </c>
      <c r="M42" s="1315"/>
      <c r="N42" s="1315"/>
      <c r="O42" s="1315"/>
      <c r="P42" s="1316"/>
      <c r="Q42" s="1316">
        <v>85.06870828425599</v>
      </c>
      <c r="R42" s="1317"/>
      <c r="S42" s="1283"/>
    </row>
    <row r="43" spans="1:19" ht="13.5" thickBot="1">
      <c r="C43" s="1328" t="s">
        <v>404</v>
      </c>
      <c r="D43" s="1329">
        <v>5.22</v>
      </c>
      <c r="E43" s="1330"/>
      <c r="F43" s="1330">
        <v>25.98</v>
      </c>
      <c r="G43" s="1330">
        <v>13.78</v>
      </c>
      <c r="H43" s="1330">
        <v>0</v>
      </c>
      <c r="I43" s="1330">
        <v>33.299999999999997</v>
      </c>
      <c r="J43" s="1330">
        <v>15</v>
      </c>
      <c r="K43" s="1330"/>
      <c r="L43" s="1330">
        <v>3.73</v>
      </c>
      <c r="M43" s="1330"/>
      <c r="N43" s="1330"/>
      <c r="O43" s="1330"/>
      <c r="P43" s="1331"/>
      <c r="Q43" s="1332">
        <v>3.01</v>
      </c>
      <c r="R43" s="1333">
        <v>100.02000000000001</v>
      </c>
      <c r="S43" s="1283"/>
    </row>
    <row r="44" spans="1:19" ht="13.5" thickBot="1">
      <c r="A44" s="1111" t="s">
        <v>416</v>
      </c>
      <c r="B44" s="1111" t="s">
        <v>417</v>
      </c>
      <c r="C44" s="1283"/>
      <c r="D44" s="1283"/>
      <c r="E44" s="1283"/>
      <c r="F44" s="1283"/>
      <c r="G44" s="1283"/>
      <c r="H44" s="1283"/>
      <c r="I44" s="1283"/>
      <c r="J44" s="1283"/>
      <c r="K44" s="1283"/>
      <c r="L44" s="1283"/>
      <c r="M44" s="1283"/>
      <c r="N44" s="1283"/>
      <c r="O44" s="1283"/>
      <c r="P44" s="1283"/>
      <c r="Q44" s="1283"/>
      <c r="R44" s="1283"/>
      <c r="S44" s="1283"/>
    </row>
    <row r="45" spans="1:19" ht="18.75" thickBot="1">
      <c r="A45" s="1111"/>
      <c r="B45" s="1111"/>
      <c r="C45" s="1285" t="s">
        <v>418</v>
      </c>
      <c r="D45" s="1286"/>
      <c r="E45" s="1286"/>
      <c r="F45" s="1286"/>
      <c r="G45" s="1286"/>
      <c r="H45" s="1286"/>
      <c r="I45" s="1286"/>
      <c r="J45" s="1286"/>
      <c r="K45" s="1286"/>
      <c r="L45" s="1286"/>
      <c r="M45" s="1286"/>
      <c r="N45" s="1286"/>
      <c r="O45" s="1286"/>
      <c r="P45" s="1286"/>
      <c r="Q45" s="1286"/>
      <c r="R45" s="1287"/>
      <c r="S45" s="1283"/>
    </row>
    <row r="46" spans="1:19" ht="13.5" thickBot="1">
      <c r="C46" s="1288"/>
      <c r="D46" s="1289" t="s">
        <v>338</v>
      </c>
      <c r="E46" s="1290" t="s">
        <v>341</v>
      </c>
      <c r="F46" s="1290" t="s">
        <v>342</v>
      </c>
      <c r="G46" s="1290" t="s">
        <v>345</v>
      </c>
      <c r="H46" s="1290" t="s">
        <v>347</v>
      </c>
      <c r="I46" s="1290" t="s">
        <v>348</v>
      </c>
      <c r="J46" s="1290" t="s">
        <v>350</v>
      </c>
      <c r="K46" s="1290" t="s">
        <v>357</v>
      </c>
      <c r="L46" s="1290" t="s">
        <v>358</v>
      </c>
      <c r="M46" s="1290" t="s">
        <v>359</v>
      </c>
      <c r="N46" s="1290" t="s">
        <v>360</v>
      </c>
      <c r="O46" s="1290" t="s">
        <v>361</v>
      </c>
      <c r="P46" s="1291" t="s">
        <v>362</v>
      </c>
      <c r="Q46" s="1291" t="s">
        <v>365</v>
      </c>
      <c r="R46" s="1292" t="s">
        <v>396</v>
      </c>
      <c r="S46" s="1283"/>
    </row>
    <row r="47" spans="1:19">
      <c r="C47" s="1339" t="s">
        <v>419</v>
      </c>
      <c r="D47" s="1340">
        <v>634.4</v>
      </c>
      <c r="E47" s="1341"/>
      <c r="F47" s="1342">
        <v>494</v>
      </c>
      <c r="G47" s="1342"/>
      <c r="H47" s="1342"/>
      <c r="I47" s="1342">
        <v>609</v>
      </c>
      <c r="J47" s="1342">
        <v>527.70000000000005</v>
      </c>
      <c r="K47" s="1341">
        <v>379.95</v>
      </c>
      <c r="L47" s="1341"/>
      <c r="M47" s="1341"/>
      <c r="N47" s="1341"/>
      <c r="O47" s="1341"/>
      <c r="P47" s="1341">
        <v>421.91</v>
      </c>
      <c r="Q47" s="1341"/>
      <c r="R47" s="1343">
        <v>503.32130000000001</v>
      </c>
      <c r="S47" s="1283"/>
    </row>
    <row r="48" spans="1:19">
      <c r="A48" s="1112"/>
      <c r="B48" s="1112"/>
      <c r="C48" s="1344" t="s">
        <v>401</v>
      </c>
      <c r="D48" s="1345">
        <v>632.75</v>
      </c>
      <c r="E48" s="1346"/>
      <c r="F48" s="1346">
        <v>493</v>
      </c>
      <c r="G48" s="1346"/>
      <c r="H48" s="1346"/>
      <c r="I48" s="1346">
        <v>602</v>
      </c>
      <c r="J48" s="1346">
        <v>520.88</v>
      </c>
      <c r="K48" s="1346">
        <v>492.95</v>
      </c>
      <c r="L48" s="1346"/>
      <c r="M48" s="1346"/>
      <c r="N48" s="1346"/>
      <c r="O48" s="1346"/>
      <c r="P48" s="1346">
        <v>423.32</v>
      </c>
      <c r="Q48" s="1347"/>
      <c r="R48" s="1348">
        <v>541.63720000000001</v>
      </c>
      <c r="S48" s="1283"/>
    </row>
    <row r="49" spans="1:19">
      <c r="A49" s="1112"/>
      <c r="B49" s="1112"/>
      <c r="C49" s="1307" t="s">
        <v>402</v>
      </c>
      <c r="D49" s="1308">
        <v>1.6499999999999773</v>
      </c>
      <c r="E49" s="1310"/>
      <c r="F49" s="1309">
        <v>1</v>
      </c>
      <c r="G49" s="1309"/>
      <c r="H49" s="1309"/>
      <c r="I49" s="1309">
        <v>7</v>
      </c>
      <c r="J49" s="1309">
        <v>6.82000000000005</v>
      </c>
      <c r="K49" s="1309">
        <v>-113</v>
      </c>
      <c r="L49" s="1309"/>
      <c r="M49" s="1309"/>
      <c r="N49" s="1309"/>
      <c r="O49" s="1309"/>
      <c r="P49" s="1309">
        <v>-1.4099999999999682</v>
      </c>
      <c r="Q49" s="1312"/>
      <c r="R49" s="1313">
        <v>-38.315899999999999</v>
      </c>
      <c r="S49" s="1283"/>
    </row>
    <row r="50" spans="1:19">
      <c r="A50" s="1113"/>
      <c r="B50" s="1113"/>
      <c r="C50" s="1307" t="s">
        <v>403</v>
      </c>
      <c r="D50" s="1314">
        <v>126.04274843921766</v>
      </c>
      <c r="E50" s="1315"/>
      <c r="F50" s="1315">
        <v>98.148041817423575</v>
      </c>
      <c r="G50" s="1315"/>
      <c r="H50" s="1315"/>
      <c r="I50" s="1315">
        <v>120.99627017573069</v>
      </c>
      <c r="J50" s="1315">
        <v>104.84356612764054</v>
      </c>
      <c r="K50" s="1315">
        <v>75.488559693380736</v>
      </c>
      <c r="L50" s="1315"/>
      <c r="M50" s="1315"/>
      <c r="N50" s="1315"/>
      <c r="O50" s="1315"/>
      <c r="P50" s="1315">
        <v>83.825182840463938</v>
      </c>
      <c r="Q50" s="1316"/>
      <c r="R50" s="1338"/>
      <c r="S50" s="1283"/>
    </row>
    <row r="51" spans="1:19" ht="13.5" thickBot="1">
      <c r="C51" s="1328" t="s">
        <v>404</v>
      </c>
      <c r="D51" s="1329">
        <v>7.53</v>
      </c>
      <c r="E51" s="1330"/>
      <c r="F51" s="1330">
        <v>8.1999999999999993</v>
      </c>
      <c r="G51" s="1330"/>
      <c r="H51" s="1330"/>
      <c r="I51" s="1330">
        <v>31.16</v>
      </c>
      <c r="J51" s="1330">
        <v>15.8</v>
      </c>
      <c r="K51" s="1330">
        <v>36.97</v>
      </c>
      <c r="L51" s="1330"/>
      <c r="M51" s="1330"/>
      <c r="N51" s="1330"/>
      <c r="O51" s="1330"/>
      <c r="P51" s="1331">
        <v>0.34</v>
      </c>
      <c r="Q51" s="1332"/>
      <c r="R51" s="1333">
        <v>100</v>
      </c>
      <c r="S51" s="1283"/>
    </row>
  </sheetData>
  <mergeCells count="1">
    <mergeCell ref="C6:S6"/>
  </mergeCells>
  <conditionalFormatting sqref="D4:G4">
    <cfRule type="expression" dxfId="26" priority="17">
      <formula>$U$1&gt;0</formula>
    </cfRule>
  </conditionalFormatting>
  <conditionalFormatting sqref="D27:P30 R41:R42 D12:R15 R27:R30 R35:R36 D47:R50 D41:P42 D35:P36 D18:R21">
    <cfRule type="containsErrors" dxfId="25" priority="16" stopIfTrue="1">
      <formula>ISERROR(D12)</formula>
    </cfRule>
  </conditionalFormatting>
  <conditionalFormatting sqref="Q35:Q36 Q41:Q42 Q27:Q30">
    <cfRule type="containsErrors" dxfId="24" priority="15" stopIfTrue="1">
      <formula>ISERROR(Q27)</formula>
    </cfRule>
  </conditionalFormatting>
  <conditionalFormatting sqref="D33:R34">
    <cfRule type="containsErrors" dxfId="23" priority="14" stopIfTrue="1">
      <formula>ISERROR(D33)</formula>
    </cfRule>
  </conditionalFormatting>
  <conditionalFormatting sqref="D39:R40">
    <cfRule type="containsErrors" dxfId="22" priority="13" stopIfTrue="1">
      <formula>ISERROR(D39)</formula>
    </cfRule>
  </conditionalFormatting>
  <conditionalFormatting sqref="R16">
    <cfRule type="containsErrors" dxfId="21" priority="12" stopIfTrue="1">
      <formula>ISERROR(R16)</formula>
    </cfRule>
  </conditionalFormatting>
  <conditionalFormatting sqref="D16:Q16">
    <cfRule type="cellIs" dxfId="20" priority="11" operator="equal">
      <formula>0</formula>
    </cfRule>
  </conditionalFormatting>
  <conditionalFormatting sqref="R22">
    <cfRule type="containsErrors" dxfId="19" priority="10" stopIfTrue="1">
      <formula>ISERROR(R22)</formula>
    </cfRule>
  </conditionalFormatting>
  <conditionalFormatting sqref="D22:Q22">
    <cfRule type="cellIs" dxfId="18" priority="9" operator="equal">
      <formula>0</formula>
    </cfRule>
  </conditionalFormatting>
  <conditionalFormatting sqref="R31">
    <cfRule type="containsErrors" dxfId="17" priority="8" stopIfTrue="1">
      <formula>ISERROR(R31)</formula>
    </cfRule>
  </conditionalFormatting>
  <conditionalFormatting sqref="D31:Q31">
    <cfRule type="cellIs" dxfId="16" priority="7" operator="equal">
      <formula>0</formula>
    </cfRule>
  </conditionalFormatting>
  <conditionalFormatting sqref="R37">
    <cfRule type="containsErrors" dxfId="15" priority="6" stopIfTrue="1">
      <formula>ISERROR(R37)</formula>
    </cfRule>
  </conditionalFormatting>
  <conditionalFormatting sqref="D37:Q37">
    <cfRule type="cellIs" dxfId="14" priority="5" operator="equal">
      <formula>0</formula>
    </cfRule>
  </conditionalFormatting>
  <conditionalFormatting sqref="R43">
    <cfRule type="containsErrors" dxfId="13" priority="4" stopIfTrue="1">
      <formula>ISERROR(R43)</formula>
    </cfRule>
  </conditionalFormatting>
  <conditionalFormatting sqref="D43:Q43">
    <cfRule type="cellIs" dxfId="12" priority="3" operator="equal">
      <formula>0</formula>
    </cfRule>
  </conditionalFormatting>
  <conditionalFormatting sqref="R51">
    <cfRule type="containsErrors" dxfId="11" priority="2" stopIfTrue="1">
      <formula>ISERROR(R51)</formula>
    </cfRule>
  </conditionalFormatting>
  <conditionalFormatting sqref="D51:Q51">
    <cfRule type="cellIs" dxfId="1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6" sqref="N26"/>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2" t="s">
        <v>492</v>
      </c>
      <c r="B5" s="1502"/>
      <c r="C5" s="1502"/>
      <c r="D5" s="1502"/>
      <c r="E5" s="1502"/>
      <c r="F5" s="1502"/>
      <c r="H5" s="597" t="s">
        <v>279</v>
      </c>
    </row>
    <row r="6" spans="1:20" ht="15.75" customHeight="1" thickBot="1">
      <c r="A6" s="1503" t="s">
        <v>125</v>
      </c>
      <c r="B6" s="1505" t="s">
        <v>493</v>
      </c>
      <c r="C6" s="1506"/>
      <c r="D6" s="1507"/>
      <c r="E6" s="1508" t="s">
        <v>494</v>
      </c>
      <c r="F6" s="1510" t="s">
        <v>495</v>
      </c>
    </row>
    <row r="7" spans="1:20" ht="21" customHeight="1" thickBot="1">
      <c r="A7" s="1504"/>
      <c r="B7" s="1253" t="s">
        <v>264</v>
      </c>
      <c r="C7" s="1253" t="s">
        <v>268</v>
      </c>
      <c r="D7" s="1253" t="s">
        <v>269</v>
      </c>
      <c r="E7" s="1509"/>
      <c r="F7" s="1511"/>
    </row>
    <row r="8" spans="1:20" ht="17.25" customHeight="1" thickBot="1">
      <c r="A8" s="791" t="s">
        <v>126</v>
      </c>
      <c r="B8" s="1254">
        <v>10128.477999999999</v>
      </c>
      <c r="C8" s="1255">
        <v>3553.069</v>
      </c>
      <c r="D8" s="819">
        <f t="shared" ref="D8:D13" si="0">(C8/B8)*100</f>
        <v>35.07998931330058</v>
      </c>
      <c r="E8" s="1255">
        <v>10401.271000000001</v>
      </c>
      <c r="F8" s="819">
        <f t="shared" ref="F8:F13" si="1">((B8-E8)/E8)*100</f>
        <v>-2.6226890925157269</v>
      </c>
      <c r="H8" s="625" t="s">
        <v>127</v>
      </c>
    </row>
    <row r="9" spans="1:20" ht="18" customHeight="1" thickBot="1">
      <c r="A9" s="791" t="s">
        <v>128</v>
      </c>
      <c r="B9" s="1128">
        <v>40506</v>
      </c>
      <c r="C9" s="681">
        <v>7997</v>
      </c>
      <c r="D9" s="819">
        <f t="shared" si="0"/>
        <v>19.742754159877549</v>
      </c>
      <c r="E9" s="681">
        <v>32658</v>
      </c>
      <c r="F9" s="819">
        <f t="shared" si="1"/>
        <v>24.030865331618593</v>
      </c>
      <c r="H9" s="596">
        <f>B9-E9</f>
        <v>7848</v>
      </c>
      <c r="O9" s="81"/>
      <c r="P9" s="81"/>
      <c r="Q9" s="81"/>
      <c r="R9" s="81"/>
      <c r="S9" s="81"/>
      <c r="T9" s="81"/>
    </row>
    <row r="10" spans="1:20" ht="15" customHeight="1" thickBot="1">
      <c r="A10" s="792" t="s">
        <v>259</v>
      </c>
      <c r="B10" s="1128">
        <v>9436</v>
      </c>
      <c r="C10" s="683">
        <v>0</v>
      </c>
      <c r="D10" s="820">
        <f t="shared" si="0"/>
        <v>0</v>
      </c>
      <c r="E10" s="683">
        <v>11632</v>
      </c>
      <c r="F10" s="820">
        <f t="shared" si="1"/>
        <v>-18.878954607977992</v>
      </c>
      <c r="O10" s="81"/>
      <c r="P10" s="81"/>
      <c r="Q10" s="81"/>
      <c r="R10" s="81"/>
      <c r="S10" s="81"/>
      <c r="T10" s="81"/>
    </row>
    <row r="11" spans="1:20" ht="17.25" customHeight="1" thickBot="1">
      <c r="A11" s="791" t="s">
        <v>129</v>
      </c>
      <c r="B11" s="1128">
        <v>178978.87400000001</v>
      </c>
      <c r="C11" s="684">
        <v>17415.254000000001</v>
      </c>
      <c r="D11" s="819">
        <f t="shared" si="0"/>
        <v>9.7303405763967419</v>
      </c>
      <c r="E11" s="684">
        <v>187707.22099999999</v>
      </c>
      <c r="F11" s="819">
        <f t="shared" si="1"/>
        <v>-4.6499793420307363</v>
      </c>
      <c r="J11" s="787"/>
      <c r="K11"/>
      <c r="L11"/>
      <c r="M11"/>
      <c r="N11"/>
      <c r="O11" s="81"/>
      <c r="P11" s="81"/>
      <c r="Q11" s="81"/>
      <c r="R11" s="81"/>
      <c r="S11" s="81"/>
      <c r="T11" s="81"/>
    </row>
    <row r="12" spans="1:20" ht="15" customHeight="1" thickBot="1">
      <c r="A12" s="790" t="s">
        <v>130</v>
      </c>
      <c r="B12" s="1128">
        <v>71798.679999999993</v>
      </c>
      <c r="C12" s="680">
        <v>21009.308000000001</v>
      </c>
      <c r="D12" s="819">
        <f t="shared" si="0"/>
        <v>29.261412605357094</v>
      </c>
      <c r="E12" s="680">
        <v>70057.659</v>
      </c>
      <c r="F12" s="819">
        <f t="shared" si="1"/>
        <v>2.485125858972812</v>
      </c>
      <c r="K12"/>
      <c r="L12"/>
      <c r="M12"/>
      <c r="N12"/>
      <c r="O12" s="81"/>
      <c r="P12" s="81"/>
      <c r="Q12" s="81"/>
      <c r="R12" s="81"/>
      <c r="S12" s="81"/>
      <c r="T12" s="81"/>
    </row>
    <row r="13" spans="1:20" ht="15" customHeight="1" thickBot="1">
      <c r="A13" s="790" t="s">
        <v>131</v>
      </c>
      <c r="B13" s="1128">
        <f>B11+B12</f>
        <v>250777.554</v>
      </c>
      <c r="C13" s="680">
        <f>C11+C12</f>
        <v>38424.562000000005</v>
      </c>
      <c r="D13" s="821">
        <f t="shared" si="0"/>
        <v>15.322169543132238</v>
      </c>
      <c r="E13" s="680">
        <f>E11+E12</f>
        <v>257764.88</v>
      </c>
      <c r="F13" s="821">
        <f t="shared" si="1"/>
        <v>-2.710736233733626</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02" t="s">
        <v>500</v>
      </c>
      <c r="B18" s="1502"/>
      <c r="C18" s="1502"/>
      <c r="D18" s="1502"/>
      <c r="E18" s="1502"/>
      <c r="F18" s="1502"/>
      <c r="L18" s="81"/>
      <c r="M18" s="81"/>
      <c r="O18" s="81"/>
      <c r="P18" s="81"/>
      <c r="Q18" s="81"/>
      <c r="R18" s="81"/>
      <c r="S18" s="81"/>
      <c r="T18" s="81"/>
    </row>
    <row r="19" spans="1:20" ht="16.5" customHeight="1" thickBot="1">
      <c r="A19" s="1513" t="s">
        <v>132</v>
      </c>
      <c r="B19" s="1505" t="s">
        <v>493</v>
      </c>
      <c r="C19" s="1506"/>
      <c r="D19" s="1507"/>
      <c r="E19" s="1508" t="s">
        <v>494</v>
      </c>
      <c r="F19" s="1510" t="s">
        <v>495</v>
      </c>
      <c r="O19" s="81"/>
      <c r="P19" s="81"/>
      <c r="Q19" s="81"/>
      <c r="R19" s="81"/>
      <c r="S19" s="81"/>
      <c r="T19" s="81"/>
    </row>
    <row r="20" spans="1:20" ht="21" customHeight="1" thickBot="1">
      <c r="A20" s="1514"/>
      <c r="B20" s="789" t="s">
        <v>264</v>
      </c>
      <c r="C20" s="789" t="s">
        <v>380</v>
      </c>
      <c r="D20" s="789" t="s">
        <v>381</v>
      </c>
      <c r="E20" s="1515"/>
      <c r="F20" s="1516"/>
      <c r="L20" s="81"/>
      <c r="M20" s="81"/>
      <c r="O20" s="81"/>
      <c r="P20" s="81"/>
      <c r="Q20" s="81"/>
      <c r="R20" s="81"/>
      <c r="S20" s="81"/>
      <c r="T20" s="81"/>
    </row>
    <row r="21" spans="1:20" ht="15.75" thickBot="1">
      <c r="A21" s="530" t="s">
        <v>126</v>
      </c>
      <c r="B21" s="1128">
        <v>21375.56</v>
      </c>
      <c r="C21" s="1624">
        <v>0</v>
      </c>
      <c r="D21" s="818">
        <f t="shared" ref="D21:D26" si="2">(C21/B21)*100</f>
        <v>0</v>
      </c>
      <c r="E21" s="680">
        <v>18483.599999999999</v>
      </c>
      <c r="F21" s="818">
        <f t="shared" ref="F21:F26" si="3">((B21-E21)/E21)*100</f>
        <v>15.646086260252348</v>
      </c>
      <c r="H21" s="625" t="s">
        <v>133</v>
      </c>
      <c r="L21" s="81"/>
      <c r="M21" s="81"/>
      <c r="O21" s="81"/>
      <c r="P21" s="81"/>
      <c r="Q21" s="81"/>
      <c r="R21" s="81"/>
      <c r="S21" s="81"/>
      <c r="T21" s="81"/>
    </row>
    <row r="22" spans="1:20" ht="15.75" thickBot="1">
      <c r="A22" s="530" t="s">
        <v>128</v>
      </c>
      <c r="B22" s="1128">
        <v>96189</v>
      </c>
      <c r="C22" s="1624">
        <v>0</v>
      </c>
      <c r="D22" s="819">
        <f t="shared" si="2"/>
        <v>0</v>
      </c>
      <c r="E22" s="680">
        <v>75822</v>
      </c>
      <c r="F22" s="819">
        <f t="shared" si="3"/>
        <v>26.861596897997941</v>
      </c>
      <c r="H22" s="596">
        <f>B22-E22</f>
        <v>20367</v>
      </c>
      <c r="O22" s="81"/>
      <c r="P22" s="81"/>
      <c r="Q22" s="81"/>
      <c r="R22" s="81"/>
      <c r="S22" s="81"/>
      <c r="T22" s="81"/>
    </row>
    <row r="23" spans="1:20" ht="15.75" thickBot="1">
      <c r="A23" s="531" t="s">
        <v>259</v>
      </c>
      <c r="B23" s="1128">
        <v>28874</v>
      </c>
      <c r="C23" s="1625">
        <v>0</v>
      </c>
      <c r="D23" s="819">
        <f t="shared" si="2"/>
        <v>0</v>
      </c>
      <c r="E23" s="683">
        <v>22524</v>
      </c>
      <c r="F23" s="819">
        <f t="shared" si="3"/>
        <v>28.192150594920975</v>
      </c>
      <c r="O23" s="81"/>
      <c r="P23" s="81"/>
      <c r="Q23" s="81"/>
      <c r="R23" s="81"/>
      <c r="S23" s="81"/>
      <c r="T23" s="81"/>
    </row>
    <row r="24" spans="1:20" ht="15.75" thickBot="1">
      <c r="A24" s="530" t="s">
        <v>129</v>
      </c>
      <c r="B24" s="1128">
        <v>8578.3539999999994</v>
      </c>
      <c r="C24" s="1626">
        <v>394.11</v>
      </c>
      <c r="D24" s="820">
        <f t="shared" si="2"/>
        <v>4.5942380088301329</v>
      </c>
      <c r="E24" s="680">
        <v>9267.7000000000007</v>
      </c>
      <c r="F24" s="820">
        <f t="shared" si="3"/>
        <v>-7.4381561768292164</v>
      </c>
      <c r="O24" s="81"/>
      <c r="P24" s="81"/>
      <c r="Q24" s="81"/>
      <c r="R24" s="81"/>
      <c r="S24" s="81"/>
      <c r="T24" s="81"/>
    </row>
    <row r="25" spans="1:20" ht="15.75" thickBot="1">
      <c r="A25" s="530" t="s">
        <v>130</v>
      </c>
      <c r="B25" s="1128">
        <v>4475.5959999999995</v>
      </c>
      <c r="C25" s="1626">
        <v>124.965</v>
      </c>
      <c r="D25" s="819">
        <f t="shared" si="2"/>
        <v>2.7921420968291155</v>
      </c>
      <c r="E25" s="680">
        <v>3936.6640000000002</v>
      </c>
      <c r="F25" s="819">
        <f t="shared" si="3"/>
        <v>13.690068545347007</v>
      </c>
      <c r="O25" s="81"/>
      <c r="P25" s="81"/>
      <c r="Q25" s="81"/>
      <c r="R25" s="81"/>
      <c r="S25" s="81"/>
      <c r="T25" s="81"/>
    </row>
    <row r="26" spans="1:20" ht="15.75" thickBot="1">
      <c r="A26" s="530" t="s">
        <v>131</v>
      </c>
      <c r="B26" s="1128">
        <f>B24+B25</f>
        <v>13053.949999999999</v>
      </c>
      <c r="C26" s="680">
        <f>C24+C25</f>
        <v>519.07500000000005</v>
      </c>
      <c r="D26" s="821">
        <f t="shared" si="2"/>
        <v>3.9763826274805716</v>
      </c>
      <c r="E26" s="680">
        <f>E24+E25</f>
        <v>13204.364000000001</v>
      </c>
      <c r="F26" s="821">
        <f t="shared" si="3"/>
        <v>-1.139123398900564</v>
      </c>
      <c r="O26" s="81"/>
      <c r="P26" s="81"/>
      <c r="Q26" s="81"/>
      <c r="R26" s="81"/>
      <c r="S26" s="81"/>
      <c r="T26" s="81"/>
    </row>
    <row r="27" spans="1:20">
      <c r="A27" s="1060"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12"/>
      <c r="D30" s="1512"/>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12"/>
      <c r="C41" s="1512"/>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P37" sqref="P37"/>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9.855468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7" t="s">
        <v>496</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row>
    <row r="3" spans="1:24" ht="15.75" customHeight="1">
      <c r="A3" s="1518" t="s">
        <v>497</v>
      </c>
      <c r="B3" s="1518"/>
      <c r="C3" s="1518"/>
      <c r="D3" s="1518"/>
      <c r="E3" s="1518"/>
      <c r="F3" s="1518"/>
      <c r="P3" s="550"/>
    </row>
    <row r="4" spans="1:24" ht="4.5" customHeight="1">
      <c r="A4" s="551"/>
      <c r="B4" s="551"/>
      <c r="C4" s="549"/>
      <c r="D4" s="549"/>
    </row>
    <row r="5" spans="1:24" ht="15.75" thickBot="1">
      <c r="A5" s="552" t="s">
        <v>134</v>
      </c>
      <c r="B5" s="1519" t="s">
        <v>135</v>
      </c>
      <c r="C5" s="151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387</v>
      </c>
      <c r="B7" s="566">
        <v>8373.9259999999995</v>
      </c>
      <c r="C7" s="566">
        <v>3653</v>
      </c>
      <c r="D7" s="598">
        <v>5.1213258565636908</v>
      </c>
      <c r="F7" s="689" t="s">
        <v>147</v>
      </c>
      <c r="G7" s="564">
        <v>1433.4380000000001</v>
      </c>
      <c r="H7" s="564">
        <v>5719</v>
      </c>
      <c r="I7" s="678">
        <v>3.4110147107115494</v>
      </c>
      <c r="K7" s="689" t="s">
        <v>147</v>
      </c>
      <c r="L7" s="564">
        <v>202334.86300000001</v>
      </c>
      <c r="M7" s="564">
        <v>47767.648999999998</v>
      </c>
      <c r="N7" s="678">
        <v>4.2358137198671848</v>
      </c>
      <c r="P7" s="689" t="s">
        <v>148</v>
      </c>
      <c r="Q7" s="564">
        <v>40706.417000000001</v>
      </c>
      <c r="R7" s="564">
        <v>10347.038</v>
      </c>
      <c r="S7" s="678">
        <v>3.9341130282888686</v>
      </c>
    </row>
    <row r="8" spans="1:24" ht="16.5" thickBot="1">
      <c r="A8" s="565" t="s">
        <v>147</v>
      </c>
      <c r="B8" s="566">
        <v>7147.9759999999997</v>
      </c>
      <c r="C8" s="566">
        <v>12490</v>
      </c>
      <c r="D8" s="598">
        <v>2.7267374903631172</v>
      </c>
      <c r="F8" s="959" t="s">
        <v>149</v>
      </c>
      <c r="G8" s="872">
        <v>616.25099999999998</v>
      </c>
      <c r="H8" s="872">
        <v>3108</v>
      </c>
      <c r="I8" s="960">
        <v>2.6506673434011931</v>
      </c>
      <c r="K8" s="565" t="s">
        <v>150</v>
      </c>
      <c r="L8" s="566">
        <v>143439.96100000001</v>
      </c>
      <c r="M8" s="566">
        <v>36936.031999999999</v>
      </c>
      <c r="N8" s="598">
        <v>3.8834696970156406</v>
      </c>
      <c r="P8" s="565" t="s">
        <v>150</v>
      </c>
      <c r="Q8" s="566">
        <v>29257.637999999999</v>
      </c>
      <c r="R8" s="566">
        <v>8760.616</v>
      </c>
      <c r="S8" s="598">
        <v>3.3396781687497774</v>
      </c>
    </row>
    <row r="9" spans="1:24" ht="16.5" thickBot="1">
      <c r="A9" s="565" t="s">
        <v>157</v>
      </c>
      <c r="B9" s="566">
        <v>4738.8389999999999</v>
      </c>
      <c r="C9" s="566">
        <v>3300</v>
      </c>
      <c r="D9" s="598">
        <v>2.3541200736414045</v>
      </c>
      <c r="F9" s="873" t="s">
        <v>270</v>
      </c>
      <c r="G9" s="569">
        <v>2165.4360000000001</v>
      </c>
      <c r="H9" s="569">
        <v>9436</v>
      </c>
      <c r="I9" s="677">
        <v>3.1089269254955334</v>
      </c>
      <c r="K9" s="565" t="s">
        <v>388</v>
      </c>
      <c r="L9" s="566">
        <v>56740.877999999997</v>
      </c>
      <c r="M9" s="566">
        <v>19022.462</v>
      </c>
      <c r="N9" s="598">
        <v>2.9828356602841417</v>
      </c>
      <c r="P9" s="565" t="s">
        <v>154</v>
      </c>
      <c r="Q9" s="566">
        <v>26957.491999999998</v>
      </c>
      <c r="R9" s="566">
        <v>4728.8050000000003</v>
      </c>
      <c r="S9" s="598">
        <v>5.7006985908702088</v>
      </c>
    </row>
    <row r="10" spans="1:24" ht="15.75">
      <c r="A10" s="565" t="s">
        <v>320</v>
      </c>
      <c r="B10" s="566">
        <v>4066.4850000000001</v>
      </c>
      <c r="C10" s="566">
        <v>2155</v>
      </c>
      <c r="D10" s="598">
        <v>3.4187426647879553</v>
      </c>
      <c r="F10"/>
      <c r="G10"/>
      <c r="H10"/>
      <c r="I10"/>
      <c r="K10" s="565" t="s">
        <v>156</v>
      </c>
      <c r="L10" s="566">
        <v>52081.116000000002</v>
      </c>
      <c r="M10" s="566">
        <v>9660.3080000000009</v>
      </c>
      <c r="N10" s="598">
        <v>5.3912479809132376</v>
      </c>
      <c r="P10" s="565" t="s">
        <v>287</v>
      </c>
      <c r="Q10" s="566">
        <v>21394.800999999999</v>
      </c>
      <c r="R10" s="566">
        <v>5787.1980000000003</v>
      </c>
      <c r="S10" s="598">
        <v>3.6969187852221399</v>
      </c>
    </row>
    <row r="11" spans="1:24" ht="15.75">
      <c r="A11" s="565" t="s">
        <v>394</v>
      </c>
      <c r="B11" s="566">
        <v>1516.7460000000001</v>
      </c>
      <c r="C11" s="566">
        <v>757</v>
      </c>
      <c r="D11" s="598">
        <v>4.2778984301404019</v>
      </c>
      <c r="K11" s="565" t="s">
        <v>149</v>
      </c>
      <c r="L11" s="566">
        <v>45738.112999999998</v>
      </c>
      <c r="M11" s="566">
        <v>10016.726000000001</v>
      </c>
      <c r="N11" s="598">
        <v>4.56617391750558</v>
      </c>
      <c r="P11" s="565" t="s">
        <v>151</v>
      </c>
      <c r="Q11" s="566">
        <v>19583.141</v>
      </c>
      <c r="R11" s="566">
        <v>4313.8869999999997</v>
      </c>
      <c r="S11" s="598">
        <v>4.539558175724121</v>
      </c>
    </row>
    <row r="12" spans="1:24" ht="15.75">
      <c r="A12" s="565" t="s">
        <v>165</v>
      </c>
      <c r="B12" s="566">
        <v>1038.3599999999999</v>
      </c>
      <c r="C12" s="566">
        <v>929</v>
      </c>
      <c r="D12" s="598">
        <v>3.0956547663412084</v>
      </c>
      <c r="H12" s="1011"/>
      <c r="K12" s="565" t="s">
        <v>154</v>
      </c>
      <c r="L12" s="566">
        <v>29932.433000000001</v>
      </c>
      <c r="M12" s="566">
        <v>4551.5360000000001</v>
      </c>
      <c r="N12" s="598">
        <v>6.5763366476723464</v>
      </c>
      <c r="P12" s="565" t="s">
        <v>149</v>
      </c>
      <c r="Q12" s="566">
        <v>19031.592000000001</v>
      </c>
      <c r="R12" s="566">
        <v>5282.1369999999997</v>
      </c>
      <c r="S12" s="598">
        <v>3.6030099181448723</v>
      </c>
    </row>
    <row r="13" spans="1:24" ht="15.75">
      <c r="A13" s="565" t="s">
        <v>155</v>
      </c>
      <c r="B13" s="566">
        <v>959.66899999999998</v>
      </c>
      <c r="C13" s="566">
        <v>1182</v>
      </c>
      <c r="D13" s="598">
        <v>2.8148894481500384</v>
      </c>
      <c r="H13" s="1011"/>
      <c r="K13" s="565" t="s">
        <v>152</v>
      </c>
      <c r="L13" s="566">
        <v>29375.425999999999</v>
      </c>
      <c r="M13" s="566">
        <v>6743.7629999999999</v>
      </c>
      <c r="N13" s="598">
        <v>4.3559398513856431</v>
      </c>
      <c r="P13" s="565" t="s">
        <v>388</v>
      </c>
      <c r="Q13" s="566">
        <v>12710.62</v>
      </c>
      <c r="R13" s="566">
        <v>3922.835</v>
      </c>
      <c r="S13" s="598">
        <v>3.2401617707601775</v>
      </c>
    </row>
    <row r="14" spans="1:24" ht="15.75">
      <c r="A14" s="565" t="s">
        <v>160</v>
      </c>
      <c r="B14" s="566">
        <v>902.36800000000005</v>
      </c>
      <c r="C14" s="566">
        <v>677</v>
      </c>
      <c r="D14" s="598">
        <v>2.154481619165634</v>
      </c>
      <c r="K14" s="565" t="s">
        <v>148</v>
      </c>
      <c r="L14" s="566">
        <v>23689.371999999999</v>
      </c>
      <c r="M14" s="566">
        <v>4931.8469999999998</v>
      </c>
      <c r="N14" s="598">
        <v>4.8033469002586662</v>
      </c>
      <c r="P14" s="565" t="s">
        <v>156</v>
      </c>
      <c r="Q14" s="566">
        <v>11336.591</v>
      </c>
      <c r="R14" s="566">
        <v>2790.3020000000001</v>
      </c>
      <c r="S14" s="598">
        <v>4.062854486718642</v>
      </c>
    </row>
    <row r="15" spans="1:24" ht="15.75">
      <c r="A15" s="565" t="s">
        <v>149</v>
      </c>
      <c r="B15" s="566">
        <v>773.44100000000003</v>
      </c>
      <c r="C15" s="566">
        <v>3569</v>
      </c>
      <c r="D15" s="598">
        <v>2.7033088787839601</v>
      </c>
      <c r="E15" s="767"/>
      <c r="K15" s="565" t="s">
        <v>157</v>
      </c>
      <c r="L15" s="566">
        <v>22605.707999999999</v>
      </c>
      <c r="M15" s="566">
        <v>5679.1760000000004</v>
      </c>
      <c r="N15" s="598">
        <v>3.9804556153920916</v>
      </c>
      <c r="P15" s="565" t="s">
        <v>158</v>
      </c>
      <c r="Q15" s="566">
        <v>11107.153</v>
      </c>
      <c r="R15" s="566">
        <v>3086.6129999999998</v>
      </c>
      <c r="S15" s="598">
        <v>3.5984922632024166</v>
      </c>
    </row>
    <row r="16" spans="1:24" ht="15.75">
      <c r="A16" s="565" t="s">
        <v>150</v>
      </c>
      <c r="B16" s="566">
        <v>606.67499999999995</v>
      </c>
      <c r="C16" s="566">
        <v>9212</v>
      </c>
      <c r="D16" s="598">
        <v>2.0146815131157285</v>
      </c>
      <c r="E16" s="606"/>
      <c r="K16" s="565" t="s">
        <v>298</v>
      </c>
      <c r="L16" s="566">
        <v>19610.839</v>
      </c>
      <c r="M16" s="566">
        <v>3238.2730000000001</v>
      </c>
      <c r="N16" s="598">
        <v>6.0559560605297946</v>
      </c>
      <c r="P16" s="565" t="s">
        <v>147</v>
      </c>
      <c r="Q16" s="566">
        <v>9306.4889999999996</v>
      </c>
      <c r="R16" s="566">
        <v>2621.55</v>
      </c>
      <c r="S16" s="598">
        <v>3.549994850374778</v>
      </c>
    </row>
    <row r="17" spans="1:19" ht="15.75">
      <c r="A17" s="565" t="s">
        <v>159</v>
      </c>
      <c r="B17" s="566">
        <v>362.971</v>
      </c>
      <c r="C17" s="566">
        <v>250</v>
      </c>
      <c r="D17" s="598">
        <v>2.4516784869976358</v>
      </c>
      <c r="K17" s="565" t="s">
        <v>164</v>
      </c>
      <c r="L17" s="566">
        <v>18848.506000000001</v>
      </c>
      <c r="M17" s="566">
        <v>5640.0339999999997</v>
      </c>
      <c r="N17" s="598">
        <v>3.3419135416559551</v>
      </c>
      <c r="P17" s="565" t="s">
        <v>163</v>
      </c>
      <c r="Q17" s="566">
        <v>7063.6009999999997</v>
      </c>
      <c r="R17" s="566">
        <v>2232.2310000000002</v>
      </c>
      <c r="S17" s="598">
        <v>3.1643682934248289</v>
      </c>
    </row>
    <row r="18" spans="1:19" ht="15.75">
      <c r="A18" s="565" t="s">
        <v>153</v>
      </c>
      <c r="B18" s="566">
        <v>317.18400000000003</v>
      </c>
      <c r="C18" s="566">
        <v>928</v>
      </c>
      <c r="D18" s="598">
        <v>2.5377156206995872</v>
      </c>
      <c r="K18" s="565" t="s">
        <v>161</v>
      </c>
      <c r="L18" s="566">
        <v>14538.175999999999</v>
      </c>
      <c r="M18" s="566">
        <v>3371.3530000000001</v>
      </c>
      <c r="N18" s="598">
        <v>4.3122675080301587</v>
      </c>
      <c r="P18" s="565" t="s">
        <v>167</v>
      </c>
      <c r="Q18" s="566">
        <v>4918.97</v>
      </c>
      <c r="R18" s="566">
        <v>1538.0039999999999</v>
      </c>
      <c r="S18" s="598">
        <v>3.1982816689683515</v>
      </c>
    </row>
    <row r="19" spans="1:19" ht="15.75">
      <c r="A19" s="565" t="s">
        <v>491</v>
      </c>
      <c r="B19" s="566">
        <v>281.5</v>
      </c>
      <c r="C19" s="566">
        <v>110</v>
      </c>
      <c r="D19" s="598">
        <v>8.964968152866243</v>
      </c>
      <c r="K19" s="565" t="s">
        <v>155</v>
      </c>
      <c r="L19" s="566">
        <v>11420.004999999999</v>
      </c>
      <c r="M19" s="566">
        <v>3473.817</v>
      </c>
      <c r="N19" s="598">
        <v>3.2874515266636091</v>
      </c>
      <c r="P19" s="565" t="s">
        <v>157</v>
      </c>
      <c r="Q19" s="566">
        <v>4713.6390000000001</v>
      </c>
      <c r="R19" s="566">
        <v>1205.3820000000001</v>
      </c>
      <c r="S19" s="598">
        <v>3.9104939347028576</v>
      </c>
    </row>
    <row r="20" spans="1:19" ht="15.75">
      <c r="A20" s="565" t="s">
        <v>299</v>
      </c>
      <c r="B20" s="566">
        <v>279.005</v>
      </c>
      <c r="C20" s="566">
        <v>329</v>
      </c>
      <c r="D20" s="598">
        <v>2.8742659936128567</v>
      </c>
      <c r="K20" s="565" t="s">
        <v>297</v>
      </c>
      <c r="L20" s="566">
        <v>11120.777</v>
      </c>
      <c r="M20" s="566">
        <v>2984.7739999999999</v>
      </c>
      <c r="N20" s="598">
        <v>3.7258355238956118</v>
      </c>
      <c r="P20" s="565" t="s">
        <v>168</v>
      </c>
      <c r="Q20" s="566">
        <v>4523.0529999999999</v>
      </c>
      <c r="R20" s="566">
        <v>1560.0820000000001</v>
      </c>
      <c r="S20" s="598">
        <v>2.8992405527401761</v>
      </c>
    </row>
    <row r="21" spans="1:19" ht="15.75">
      <c r="A21" s="565" t="s">
        <v>162</v>
      </c>
      <c r="B21" s="566">
        <v>257.22399999999999</v>
      </c>
      <c r="C21" s="566">
        <v>221</v>
      </c>
      <c r="D21" s="598">
        <v>2.8360805759837699</v>
      </c>
      <c r="K21" s="565" t="s">
        <v>162</v>
      </c>
      <c r="L21" s="566">
        <v>11020.402</v>
      </c>
      <c r="M21" s="566">
        <v>2640.9720000000002</v>
      </c>
      <c r="N21" s="598">
        <v>4.1728583264040662</v>
      </c>
      <c r="P21" s="565" t="s">
        <v>165</v>
      </c>
      <c r="Q21" s="566">
        <v>4309.165</v>
      </c>
      <c r="R21" s="566">
        <v>1117.076</v>
      </c>
      <c r="S21" s="598">
        <v>3.8575396839606255</v>
      </c>
    </row>
    <row r="22" spans="1:19" ht="15.75">
      <c r="A22" s="565" t="s">
        <v>490</v>
      </c>
      <c r="B22" s="566">
        <v>236.2</v>
      </c>
      <c r="C22" s="566">
        <v>144</v>
      </c>
      <c r="D22" s="598">
        <v>3.3985611510791367</v>
      </c>
      <c r="H22" s="1011"/>
      <c r="K22" s="565" t="s">
        <v>299</v>
      </c>
      <c r="L22" s="566">
        <v>7024.951</v>
      </c>
      <c r="M22" s="566">
        <v>2030.9839999999999</v>
      </c>
      <c r="N22" s="598">
        <v>3.4588903703820417</v>
      </c>
      <c r="P22" s="565" t="s">
        <v>161</v>
      </c>
      <c r="Q22" s="566">
        <v>4022.96</v>
      </c>
      <c r="R22" s="566">
        <v>1018.574</v>
      </c>
      <c r="S22" s="598">
        <v>3.9496001272367058</v>
      </c>
    </row>
    <row r="23" spans="1:19" ht="15.75">
      <c r="A23" s="565" t="s">
        <v>168</v>
      </c>
      <c r="B23" s="566">
        <v>105.696</v>
      </c>
      <c r="C23" s="566">
        <v>532</v>
      </c>
      <c r="D23" s="598">
        <v>2.6460383026661658</v>
      </c>
      <c r="H23" s="1011"/>
      <c r="K23" s="565" t="s">
        <v>151</v>
      </c>
      <c r="L23" s="566">
        <v>6812.9110000000001</v>
      </c>
      <c r="M23" s="566">
        <v>1404.866</v>
      </c>
      <c r="N23" s="598">
        <v>4.8495094905848672</v>
      </c>
      <c r="P23" s="565" t="s">
        <v>166</v>
      </c>
      <c r="Q23" s="566">
        <v>3556.6410000000001</v>
      </c>
      <c r="R23" s="566">
        <v>1079.3589999999999</v>
      </c>
      <c r="S23" s="598">
        <v>3.2951418388135925</v>
      </c>
    </row>
    <row r="24" spans="1:19" ht="16.5" thickBot="1">
      <c r="A24" s="959" t="s">
        <v>297</v>
      </c>
      <c r="B24" s="872">
        <v>76.424000000000007</v>
      </c>
      <c r="C24" s="872">
        <v>68</v>
      </c>
      <c r="D24" s="960">
        <v>2.4780804150453957</v>
      </c>
      <c r="H24" s="1011"/>
      <c r="K24" s="565" t="s">
        <v>165</v>
      </c>
      <c r="L24" s="566">
        <v>6246.9520000000002</v>
      </c>
      <c r="M24" s="566">
        <v>2381.259</v>
      </c>
      <c r="N24" s="598">
        <v>2.6233820008659285</v>
      </c>
      <c r="P24" s="565" t="s">
        <v>297</v>
      </c>
      <c r="Q24" s="566">
        <v>3368.877</v>
      </c>
      <c r="R24" s="566">
        <v>912.57299999999998</v>
      </c>
      <c r="S24" s="598">
        <v>3.6916246700263979</v>
      </c>
    </row>
    <row r="25" spans="1:19" ht="16.5" thickBot="1">
      <c r="A25" s="873" t="s">
        <v>270</v>
      </c>
      <c r="B25" s="569">
        <v>32040.688999999998</v>
      </c>
      <c r="C25" s="569">
        <v>40506</v>
      </c>
      <c r="D25" s="677">
        <v>3.1634258375246511</v>
      </c>
      <c r="H25" s="1011"/>
      <c r="K25" s="565" t="s">
        <v>160</v>
      </c>
      <c r="L25" s="566">
        <v>4677.1030000000001</v>
      </c>
      <c r="M25" s="566">
        <v>1034.4359999999999</v>
      </c>
      <c r="N25" s="598">
        <v>4.5214039341244892</v>
      </c>
      <c r="P25" s="565" t="s">
        <v>423</v>
      </c>
      <c r="Q25" s="566">
        <v>3077.19</v>
      </c>
      <c r="R25" s="566">
        <v>1230.473</v>
      </c>
      <c r="S25" s="598">
        <v>2.5008187908227164</v>
      </c>
    </row>
    <row r="26" spans="1:19" ht="16.5" thickBot="1">
      <c r="A26" s="81"/>
      <c r="B26" s="81"/>
      <c r="C26" s="81"/>
      <c r="D26" s="81"/>
      <c r="H26" s="1011"/>
      <c r="K26" s="873" t="s">
        <v>270</v>
      </c>
      <c r="L26" s="569">
        <v>736144.06799999997</v>
      </c>
      <c r="M26" s="569">
        <v>178978.87400000001</v>
      </c>
      <c r="N26" s="677">
        <v>4.1130221212588474</v>
      </c>
      <c r="P26" s="565" t="s">
        <v>152</v>
      </c>
      <c r="Q26" s="566">
        <v>3008.0039999999999</v>
      </c>
      <c r="R26" s="566">
        <v>868.44299999999998</v>
      </c>
      <c r="S26" s="598">
        <v>3.4636746453135094</v>
      </c>
    </row>
    <row r="27" spans="1:19" ht="15.75">
      <c r="A27" s="81"/>
      <c r="B27" s="81"/>
      <c r="C27" s="81"/>
      <c r="D27" s="81"/>
      <c r="H27" s="1011"/>
      <c r="K27"/>
      <c r="L27"/>
      <c r="M27"/>
      <c r="N27"/>
      <c r="P27" s="565" t="s">
        <v>422</v>
      </c>
      <c r="Q27" s="566">
        <v>2713.1979999999999</v>
      </c>
      <c r="R27" s="566">
        <v>946.21100000000001</v>
      </c>
      <c r="S27" s="598">
        <v>2.8674344305868349</v>
      </c>
    </row>
    <row r="28" spans="1:19" ht="15.75">
      <c r="H28" s="1011"/>
      <c r="K28"/>
      <c r="L28"/>
      <c r="M28"/>
      <c r="N28"/>
      <c r="P28" s="959" t="s">
        <v>298</v>
      </c>
      <c r="Q28" s="872">
        <v>2594.422</v>
      </c>
      <c r="R28" s="872">
        <v>578.41800000000001</v>
      </c>
      <c r="S28" s="960">
        <v>4.4853756280060439</v>
      </c>
    </row>
    <row r="29" spans="1:19" ht="16.5" thickBot="1">
      <c r="H29" s="1011"/>
      <c r="K29"/>
      <c r="L29"/>
      <c r="M29"/>
      <c r="N29"/>
      <c r="P29" s="565" t="s">
        <v>162</v>
      </c>
      <c r="Q29" s="566">
        <v>2385.5219999999999</v>
      </c>
      <c r="R29" s="566">
        <v>790.73400000000004</v>
      </c>
      <c r="S29" s="598">
        <v>3.0168451084688401</v>
      </c>
    </row>
    <row r="30" spans="1:19" ht="16.5" thickBot="1">
      <c r="A30" s="81"/>
      <c r="B30" s="81"/>
      <c r="C30" s="81"/>
      <c r="D30" s="81"/>
      <c r="E30" s="81"/>
      <c r="F30" s="81"/>
      <c r="G30" s="81"/>
      <c r="H30" s="81"/>
      <c r="I30" s="81"/>
      <c r="J30" s="81"/>
      <c r="K30"/>
      <c r="L30"/>
      <c r="M30"/>
      <c r="N30"/>
      <c r="P30" s="873" t="s">
        <v>270</v>
      </c>
      <c r="Q30" s="569">
        <v>266930.45899999997</v>
      </c>
      <c r="R30" s="569">
        <v>71798.679999999993</v>
      </c>
      <c r="S30" s="677">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350"/>
      <c r="G37" s="1350"/>
      <c r="H37" s="1350"/>
      <c r="I37"/>
      <c r="J37"/>
      <c r="K37"/>
      <c r="L37"/>
      <c r="M37"/>
      <c r="N37"/>
      <c r="P37"/>
      <c r="Q37"/>
      <c r="R37"/>
      <c r="S37"/>
    </row>
    <row r="38" spans="1:19">
      <c r="A38"/>
      <c r="B38"/>
      <c r="C38"/>
      <c r="D38"/>
      <c r="E38"/>
      <c r="F38" s="1350"/>
      <c r="G38" s="1350"/>
      <c r="H38" s="1350"/>
      <c r="I38"/>
      <c r="J38"/>
      <c r="K38"/>
      <c r="L38"/>
      <c r="M38"/>
      <c r="N38"/>
      <c r="P38"/>
      <c r="Q38"/>
      <c r="R38"/>
      <c r="S38"/>
    </row>
    <row r="39" spans="1:19">
      <c r="A39"/>
      <c r="B39"/>
      <c r="C39"/>
      <c r="D39"/>
      <c r="E39"/>
      <c r="F39" s="1350"/>
      <c r="G39" s="1350"/>
      <c r="H39" s="1350"/>
      <c r="I39"/>
      <c r="J39"/>
      <c r="K39"/>
      <c r="L39"/>
      <c r="M39"/>
      <c r="N39"/>
      <c r="P39"/>
      <c r="Q39"/>
      <c r="R39"/>
      <c r="S39"/>
    </row>
    <row r="40" spans="1:19">
      <c r="A40"/>
      <c r="B40"/>
      <c r="C40"/>
      <c r="D40"/>
      <c r="E40"/>
      <c r="F40" s="1350"/>
      <c r="G40" s="1350"/>
      <c r="H40" s="1350"/>
      <c r="I40"/>
      <c r="J40"/>
      <c r="K40"/>
      <c r="L40"/>
      <c r="M40"/>
      <c r="N40"/>
      <c r="P40"/>
      <c r="Q40"/>
      <c r="R40"/>
      <c r="S40"/>
    </row>
    <row r="41" spans="1:19">
      <c r="A41"/>
      <c r="B41"/>
      <c r="C41"/>
      <c r="D41"/>
      <c r="E41"/>
      <c r="F41" s="1350"/>
      <c r="G41" s="1350"/>
      <c r="H41" s="1350"/>
      <c r="I41"/>
      <c r="J41"/>
      <c r="K41"/>
      <c r="L41"/>
      <c r="M41"/>
      <c r="N41"/>
      <c r="P41"/>
      <c r="Q41"/>
      <c r="R41"/>
      <c r="S41"/>
    </row>
    <row r="42" spans="1:19" ht="14.25" customHeight="1">
      <c r="A42"/>
      <c r="B42"/>
      <c r="C42"/>
      <c r="D42"/>
      <c r="E42"/>
      <c r="F42" s="1350"/>
      <c r="G42" s="1350"/>
      <c r="H42" s="1350"/>
      <c r="I42"/>
      <c r="J42"/>
      <c r="P42"/>
      <c r="Q42"/>
      <c r="R42"/>
      <c r="S42"/>
    </row>
    <row r="43" spans="1:19">
      <c r="A43"/>
      <c r="B43"/>
      <c r="C43"/>
      <c r="D43"/>
      <c r="E43"/>
      <c r="F43" s="1350"/>
      <c r="G43" s="1350"/>
      <c r="H43" s="1350"/>
      <c r="I43"/>
      <c r="J43"/>
      <c r="K43"/>
      <c r="L43" s="81"/>
      <c r="M43" s="81"/>
      <c r="N43" s="81"/>
      <c r="P43"/>
      <c r="Q43"/>
      <c r="R43"/>
      <c r="S43"/>
    </row>
    <row r="44" spans="1:19">
      <c r="A44"/>
      <c r="B44"/>
      <c r="C44"/>
      <c r="D44"/>
      <c r="E44"/>
      <c r="F44" s="1350"/>
      <c r="G44" s="1350"/>
      <c r="H44" s="1350"/>
      <c r="I44"/>
      <c r="J44"/>
      <c r="K44"/>
      <c r="L44" s="81"/>
      <c r="M44" s="81"/>
      <c r="N44" s="81"/>
      <c r="P44"/>
      <c r="Q44"/>
      <c r="R44"/>
      <c r="S44"/>
    </row>
    <row r="45" spans="1:19">
      <c r="A45"/>
      <c r="B45"/>
      <c r="C45"/>
      <c r="D45"/>
      <c r="E45"/>
      <c r="F45" s="1350"/>
      <c r="G45" s="1350"/>
      <c r="H45" s="1350"/>
      <c r="I45"/>
      <c r="J45"/>
      <c r="K45"/>
      <c r="L45" s="81"/>
      <c r="M45" s="81"/>
      <c r="N45" s="81"/>
      <c r="P45"/>
      <c r="Q45"/>
      <c r="R45"/>
      <c r="S45"/>
    </row>
    <row r="46" spans="1:19">
      <c r="A46"/>
      <c r="B46"/>
      <c r="C46"/>
      <c r="D46"/>
      <c r="E46"/>
      <c r="F46" s="1350"/>
      <c r="G46" s="1350"/>
      <c r="H46" s="1350"/>
      <c r="I46"/>
      <c r="J46"/>
      <c r="K46"/>
      <c r="P46"/>
      <c r="Q46"/>
      <c r="R46"/>
      <c r="S46"/>
    </row>
    <row r="47" spans="1:19">
      <c r="A47"/>
      <c r="B47"/>
      <c r="C47"/>
      <c r="D47"/>
      <c r="E47"/>
      <c r="F47" s="1350"/>
      <c r="G47" s="1350"/>
      <c r="H47" s="1350"/>
      <c r="I47"/>
      <c r="J47"/>
      <c r="K47"/>
      <c r="P47"/>
      <c r="Q47"/>
      <c r="R47"/>
      <c r="S47"/>
    </row>
    <row r="48" spans="1:19" ht="14.25" customHeight="1">
      <c r="A48"/>
      <c r="B48"/>
      <c r="C48"/>
      <c r="D48"/>
      <c r="E48"/>
      <c r="F48" s="1350"/>
      <c r="G48" s="1350"/>
      <c r="H48" s="1350"/>
      <c r="I48"/>
      <c r="J48"/>
      <c r="K48"/>
      <c r="P48"/>
      <c r="Q48"/>
      <c r="R48"/>
      <c r="S48"/>
    </row>
    <row r="49" spans="1:19">
      <c r="A49"/>
      <c r="B49"/>
      <c r="C49"/>
      <c r="D49"/>
      <c r="E49"/>
      <c r="F49" s="1350"/>
      <c r="G49" s="1350"/>
      <c r="H49" s="1350"/>
      <c r="I49"/>
      <c r="J49"/>
      <c r="K49"/>
      <c r="P49"/>
      <c r="Q49"/>
      <c r="R49"/>
      <c r="S49"/>
    </row>
    <row r="50" spans="1:19">
      <c r="A50"/>
      <c r="B50"/>
      <c r="C50"/>
      <c r="D50"/>
      <c r="E50"/>
      <c r="F50" s="1350"/>
      <c r="G50" s="1350"/>
      <c r="H50" s="1350"/>
      <c r="I50"/>
      <c r="J50"/>
      <c r="K50"/>
      <c r="P50"/>
      <c r="Q50"/>
      <c r="R50"/>
      <c r="S50"/>
    </row>
    <row r="51" spans="1:19">
      <c r="A51"/>
      <c r="B51"/>
      <c r="C51"/>
      <c r="D51"/>
      <c r="E51"/>
      <c r="F51" s="1350"/>
      <c r="G51" s="1350"/>
      <c r="H51" s="1350"/>
      <c r="I51"/>
      <c r="J51"/>
      <c r="K51"/>
      <c r="P51"/>
      <c r="Q51"/>
      <c r="R51"/>
      <c r="S51"/>
    </row>
    <row r="52" spans="1:19">
      <c r="A52"/>
      <c r="B52"/>
      <c r="C52"/>
      <c r="D52"/>
      <c r="E52"/>
      <c r="F52" s="1350"/>
      <c r="G52" s="1350"/>
      <c r="H52" s="1350"/>
      <c r="I52"/>
      <c r="J52"/>
      <c r="K52"/>
      <c r="P52"/>
      <c r="Q52"/>
      <c r="R52"/>
      <c r="S52"/>
    </row>
    <row r="53" spans="1:19">
      <c r="A53"/>
      <c r="B53"/>
      <c r="C53"/>
      <c r="D53"/>
      <c r="E53"/>
      <c r="F53" s="1350"/>
      <c r="G53" s="1350"/>
      <c r="H53" s="1350"/>
      <c r="I53"/>
      <c r="J53"/>
      <c r="K53"/>
      <c r="P53"/>
      <c r="Q53"/>
      <c r="R53"/>
      <c r="S53"/>
    </row>
    <row r="54" spans="1:19">
      <c r="A54"/>
      <c r="B54"/>
      <c r="C54"/>
      <c r="D54"/>
      <c r="E54"/>
      <c r="F54" s="1350"/>
      <c r="G54" s="1350"/>
      <c r="H54" s="1350"/>
      <c r="I54"/>
      <c r="J54"/>
      <c r="K54"/>
      <c r="P54"/>
      <c r="Q54"/>
      <c r="R54"/>
      <c r="S54"/>
    </row>
    <row r="55" spans="1:19">
      <c r="A55"/>
      <c r="B55"/>
      <c r="C55"/>
      <c r="D55"/>
      <c r="E55"/>
      <c r="F55" s="1350"/>
      <c r="G55" s="1350"/>
      <c r="H55" s="1350"/>
      <c r="I55"/>
      <c r="J55"/>
      <c r="K55"/>
      <c r="P55"/>
      <c r="Q55"/>
      <c r="R55"/>
      <c r="S55"/>
    </row>
    <row r="56" spans="1:19">
      <c r="A56"/>
      <c r="B56"/>
      <c r="C56"/>
      <c r="D56"/>
      <c r="E56"/>
      <c r="F56" s="1350"/>
      <c r="G56" s="1350"/>
      <c r="H56" s="1350"/>
      <c r="I56"/>
      <c r="J56"/>
      <c r="K56"/>
      <c r="P56"/>
      <c r="Q56"/>
      <c r="R56"/>
      <c r="S56"/>
    </row>
    <row r="57" spans="1:19">
      <c r="A57"/>
      <c r="B57"/>
      <c r="C57"/>
      <c r="D57"/>
      <c r="E57"/>
      <c r="F57" s="1350"/>
      <c r="G57" s="1350"/>
      <c r="H57" s="1350"/>
      <c r="I57"/>
      <c r="J57"/>
      <c r="K57"/>
      <c r="P57"/>
      <c r="Q57"/>
      <c r="R57"/>
      <c r="S57"/>
    </row>
    <row r="58" spans="1:19">
      <c r="A58"/>
      <c r="B58"/>
      <c r="C58"/>
      <c r="D58"/>
      <c r="E58"/>
      <c r="F58" s="1350"/>
      <c r="G58" s="1350"/>
      <c r="H58" s="1350"/>
      <c r="I58"/>
      <c r="J58"/>
      <c r="K58"/>
      <c r="P58"/>
      <c r="Q58"/>
      <c r="R58"/>
      <c r="S58"/>
    </row>
    <row r="59" spans="1:19">
      <c r="A59"/>
      <c r="B59"/>
      <c r="C59"/>
      <c r="D59"/>
      <c r="E59"/>
      <c r="F59" s="1350"/>
      <c r="G59" s="1350"/>
      <c r="H59" s="1350"/>
      <c r="I59"/>
      <c r="J59"/>
      <c r="K59"/>
      <c r="P59"/>
      <c r="Q59"/>
      <c r="R59"/>
      <c r="S59"/>
    </row>
    <row r="60" spans="1:19">
      <c r="A60"/>
      <c r="B60"/>
      <c r="C60"/>
      <c r="D60"/>
      <c r="E60"/>
      <c r="F60" s="1350"/>
      <c r="G60" s="1350"/>
      <c r="H60" s="1350"/>
      <c r="I60"/>
      <c r="J60"/>
      <c r="K60"/>
      <c r="P60"/>
      <c r="Q60"/>
      <c r="R60"/>
      <c r="S60"/>
    </row>
    <row r="61" spans="1:19">
      <c r="A61"/>
      <c r="B61"/>
      <c r="C61"/>
      <c r="D61"/>
      <c r="E61"/>
      <c r="F61" s="1350"/>
      <c r="G61" s="1350"/>
      <c r="H61" s="1350"/>
      <c r="I61"/>
      <c r="J61"/>
      <c r="K61"/>
      <c r="P61"/>
      <c r="Q61"/>
      <c r="R61"/>
      <c r="S61"/>
    </row>
    <row r="62" spans="1:19">
      <c r="A62"/>
      <c r="B62"/>
      <c r="C62"/>
      <c r="D62"/>
      <c r="E62"/>
      <c r="F62" s="1350"/>
      <c r="G62" s="1350"/>
      <c r="H62" s="1350"/>
      <c r="I62"/>
      <c r="J62"/>
      <c r="K62"/>
      <c r="P62"/>
      <c r="Q62"/>
      <c r="R62"/>
      <c r="S62"/>
    </row>
    <row r="63" spans="1:19">
      <c r="A63"/>
      <c r="B63"/>
      <c r="C63"/>
      <c r="D63"/>
      <c r="E63"/>
      <c r="F63" s="1350"/>
      <c r="G63" s="1350"/>
      <c r="H63" s="1350"/>
      <c r="I63"/>
      <c r="J63"/>
      <c r="K63"/>
      <c r="P63"/>
      <c r="Q63"/>
      <c r="R63"/>
      <c r="S63"/>
    </row>
    <row r="64" spans="1:19">
      <c r="A64"/>
      <c r="B64"/>
      <c r="C64"/>
      <c r="D64"/>
      <c r="E64"/>
      <c r="F64" s="1350"/>
      <c r="G64" s="1350"/>
      <c r="H64" s="1350"/>
      <c r="I64"/>
      <c r="J64"/>
      <c r="K64"/>
    </row>
    <row r="65" spans="1:19">
      <c r="A65"/>
      <c r="B65"/>
      <c r="C65"/>
      <c r="D65"/>
      <c r="E65"/>
      <c r="F65" s="1350"/>
      <c r="G65" s="1350"/>
      <c r="H65" s="1350"/>
      <c r="I65"/>
      <c r="J65"/>
      <c r="K65"/>
      <c r="P65" s="81"/>
      <c r="Q65" s="81"/>
      <c r="R65" s="81"/>
      <c r="S65" s="81"/>
    </row>
    <row r="66" spans="1:19">
      <c r="A66"/>
      <c r="B66"/>
      <c r="C66"/>
      <c r="D66"/>
      <c r="E66"/>
      <c r="F66" s="1350"/>
      <c r="G66" s="1350"/>
      <c r="H66" s="1350"/>
      <c r="I66"/>
      <c r="J66"/>
      <c r="K66"/>
      <c r="P66" s="81"/>
      <c r="Q66" s="81"/>
      <c r="R66" s="81"/>
      <c r="S66" s="81"/>
    </row>
    <row r="67" spans="1:19">
      <c r="A67"/>
      <c r="B67"/>
      <c r="C67"/>
      <c r="D67"/>
      <c r="E67"/>
      <c r="F67" s="1350"/>
      <c r="G67" s="1350"/>
      <c r="H67" s="1350"/>
      <c r="I67"/>
      <c r="J67"/>
      <c r="K67"/>
      <c r="P67" s="81"/>
      <c r="Q67" s="81"/>
      <c r="R67" s="81"/>
      <c r="S67" s="81"/>
    </row>
    <row r="68" spans="1:19">
      <c r="A68"/>
      <c r="B68"/>
      <c r="C68"/>
      <c r="D68"/>
      <c r="E68"/>
      <c r="F68" s="1350"/>
      <c r="G68" s="1350"/>
      <c r="H68" s="1350"/>
      <c r="I68"/>
      <c r="J68"/>
      <c r="K68"/>
      <c r="P68" s="81"/>
      <c r="Q68" s="81"/>
      <c r="R68" s="81"/>
      <c r="S68" s="81"/>
    </row>
    <row r="69" spans="1:19">
      <c r="A69"/>
      <c r="B69"/>
      <c r="C69"/>
      <c r="D69"/>
      <c r="E69"/>
      <c r="F69" s="1350"/>
      <c r="G69" s="1350"/>
      <c r="H69" s="1350"/>
      <c r="I69"/>
      <c r="J69"/>
      <c r="K69"/>
      <c r="P69" s="81"/>
      <c r="Q69" s="81"/>
      <c r="R69" s="81"/>
      <c r="S69" s="81"/>
    </row>
    <row r="70" spans="1:19">
      <c r="A70"/>
      <c r="B70"/>
      <c r="C70"/>
      <c r="D70"/>
      <c r="E70"/>
      <c r="F70" s="1350"/>
      <c r="G70" s="1350"/>
      <c r="H70" s="1350"/>
      <c r="I70"/>
      <c r="J70"/>
      <c r="K70"/>
      <c r="P70" s="81"/>
      <c r="Q70" s="81"/>
      <c r="R70" s="81"/>
      <c r="S70" s="81"/>
    </row>
    <row r="71" spans="1:19">
      <c r="A71"/>
      <c r="B71"/>
      <c r="C71"/>
      <c r="D71"/>
      <c r="E71"/>
      <c r="F71" s="1350"/>
      <c r="G71" s="1350"/>
      <c r="H71" s="1350"/>
      <c r="I71"/>
      <c r="J71"/>
      <c r="K71"/>
      <c r="P71" s="81"/>
      <c r="Q71" s="81"/>
      <c r="R71" s="81"/>
      <c r="S71" s="81"/>
    </row>
    <row r="72" spans="1:19">
      <c r="A72"/>
      <c r="B72"/>
      <c r="C72"/>
      <c r="D72"/>
      <c r="E72"/>
      <c r="F72" s="1350"/>
      <c r="G72" s="1350"/>
      <c r="H72" s="1350"/>
      <c r="I72"/>
      <c r="J72"/>
      <c r="K72"/>
      <c r="P72" s="81"/>
      <c r="Q72" s="81"/>
      <c r="R72" s="81"/>
      <c r="S72" s="81"/>
    </row>
    <row r="73" spans="1:19">
      <c r="A73"/>
      <c r="B73"/>
      <c r="C73"/>
      <c r="D73"/>
      <c r="E73"/>
      <c r="F73" s="1350"/>
      <c r="G73" s="1350"/>
      <c r="H73" s="1350"/>
      <c r="I73"/>
      <c r="J73"/>
      <c r="K73"/>
    </row>
    <row r="74" spans="1:19">
      <c r="A74"/>
      <c r="B74"/>
      <c r="C74"/>
      <c r="D74"/>
      <c r="E74"/>
      <c r="F74" s="1350"/>
      <c r="G74" s="1350"/>
      <c r="H74" s="1350"/>
      <c r="I74"/>
      <c r="J74"/>
      <c r="K74"/>
    </row>
    <row r="75" spans="1:19">
      <c r="A75"/>
      <c r="B75"/>
      <c r="C75"/>
      <c r="D75"/>
      <c r="E75"/>
      <c r="F75" s="1350"/>
      <c r="G75" s="1350"/>
      <c r="H75" s="1350"/>
      <c r="I75"/>
      <c r="J75"/>
      <c r="K75"/>
    </row>
    <row r="76" spans="1:19">
      <c r="A76"/>
      <c r="B76"/>
      <c r="C76"/>
      <c r="D76"/>
      <c r="E76"/>
      <c r="F76" s="1350"/>
      <c r="G76" s="1350"/>
      <c r="H76" s="1350"/>
      <c r="I76"/>
      <c r="J76"/>
      <c r="K76"/>
    </row>
    <row r="77" spans="1:19">
      <c r="A77"/>
      <c r="B77"/>
      <c r="C77"/>
      <c r="D77"/>
      <c r="E77"/>
      <c r="F77" s="1350"/>
      <c r="G77" s="1350"/>
      <c r="H77" s="1350"/>
      <c r="I77"/>
      <c r="J77"/>
      <c r="K77"/>
    </row>
    <row r="78" spans="1:19">
      <c r="A78"/>
      <c r="B78"/>
      <c r="C78"/>
      <c r="D78"/>
      <c r="E78"/>
      <c r="F78" s="1350"/>
      <c r="G78" s="1350"/>
      <c r="H78" s="1350"/>
      <c r="I78"/>
      <c r="J78"/>
      <c r="K78"/>
    </row>
    <row r="79" spans="1:19">
      <c r="A79"/>
      <c r="B79"/>
      <c r="C79"/>
      <c r="D79"/>
      <c r="E79"/>
      <c r="F79" s="1350"/>
      <c r="G79" s="1350"/>
      <c r="H79" s="1350"/>
      <c r="I79"/>
      <c r="J79"/>
      <c r="K79"/>
    </row>
    <row r="80" spans="1:19">
      <c r="A80"/>
      <c r="B80"/>
      <c r="C80"/>
      <c r="D80"/>
      <c r="E80"/>
      <c r="F80" s="1350"/>
      <c r="G80" s="1350"/>
      <c r="H80" s="1350"/>
      <c r="I80"/>
      <c r="J80"/>
      <c r="K80"/>
    </row>
    <row r="81" spans="1:11">
      <c r="A81"/>
      <c r="B81"/>
      <c r="C81"/>
      <c r="D81"/>
      <c r="E81"/>
      <c r="F81" s="1350"/>
      <c r="G81" s="1350"/>
      <c r="H81" s="1350"/>
      <c r="I81"/>
      <c r="J81"/>
      <c r="K81"/>
    </row>
    <row r="82" spans="1:11">
      <c r="A82"/>
      <c r="B82"/>
      <c r="C82"/>
      <c r="D82"/>
      <c r="E82"/>
      <c r="F82" s="1350"/>
      <c r="G82" s="1350"/>
      <c r="H82" s="1350"/>
      <c r="I82"/>
      <c r="J82"/>
      <c r="K82"/>
    </row>
    <row r="83" spans="1:11">
      <c r="A83"/>
      <c r="B83"/>
      <c r="C83"/>
      <c r="D83"/>
      <c r="E83"/>
      <c r="F83" s="1350"/>
      <c r="G83" s="1350"/>
      <c r="H83" s="1350"/>
      <c r="I83"/>
      <c r="J83"/>
      <c r="K83"/>
    </row>
    <row r="84" spans="1:11">
      <c r="A84"/>
      <c r="B84"/>
      <c r="C84"/>
      <c r="D84"/>
      <c r="E84"/>
      <c r="F84" s="1350"/>
      <c r="G84" s="1350"/>
      <c r="H84" s="1350"/>
      <c r="I84"/>
      <c r="J84"/>
      <c r="K84"/>
    </row>
    <row r="85" spans="1:11">
      <c r="A85"/>
      <c r="B85"/>
      <c r="C85"/>
      <c r="D85"/>
      <c r="E85"/>
      <c r="F85" s="1350"/>
      <c r="G85" s="1350"/>
      <c r="H85" s="1350"/>
      <c r="I85"/>
      <c r="J85"/>
      <c r="K85"/>
    </row>
    <row r="86" spans="1:11">
      <c r="A86"/>
      <c r="B86"/>
      <c r="C86"/>
      <c r="D86"/>
      <c r="E86"/>
      <c r="F86" s="1350"/>
      <c r="G86" s="1350"/>
      <c r="H86" s="1350"/>
      <c r="I86"/>
      <c r="J86"/>
      <c r="K86"/>
    </row>
    <row r="87" spans="1:11">
      <c r="A87"/>
      <c r="B87"/>
      <c r="C87"/>
      <c r="D87"/>
      <c r="E87"/>
      <c r="F87" s="1350"/>
      <c r="G87" s="1350"/>
      <c r="H87" s="1350"/>
      <c r="I87"/>
      <c r="J87"/>
      <c r="K87"/>
    </row>
    <row r="88" spans="1:11">
      <c r="A88"/>
      <c r="B88"/>
      <c r="C88"/>
      <c r="D88"/>
      <c r="E88"/>
      <c r="F88" s="1350"/>
      <c r="G88" s="1350"/>
      <c r="H88" s="1350"/>
      <c r="I88"/>
      <c r="J88"/>
      <c r="K88"/>
    </row>
    <row r="89" spans="1:11">
      <c r="A89"/>
      <c r="B89"/>
      <c r="C89"/>
      <c r="D89"/>
      <c r="E89"/>
      <c r="F89" s="1350"/>
      <c r="G89" s="1350"/>
      <c r="H89" s="1350"/>
      <c r="I89"/>
      <c r="J89"/>
      <c r="K89"/>
    </row>
    <row r="90" spans="1:11">
      <c r="A90"/>
      <c r="B90"/>
      <c r="C90"/>
      <c r="D90"/>
      <c r="E90"/>
      <c r="F90" s="1350"/>
      <c r="G90" s="1350"/>
      <c r="H90" s="1350"/>
      <c r="I90"/>
      <c r="J90"/>
      <c r="K90"/>
    </row>
    <row r="91" spans="1:11">
      <c r="A91"/>
      <c r="B91"/>
      <c r="C91"/>
      <c r="D91"/>
      <c r="E91"/>
      <c r="F91" s="1350"/>
      <c r="G91" s="1350"/>
      <c r="H91" s="1350"/>
      <c r="I91"/>
      <c r="J91"/>
      <c r="K91"/>
    </row>
    <row r="92" spans="1:11">
      <c r="A92"/>
      <c r="B92"/>
      <c r="C92"/>
      <c r="D92"/>
      <c r="E92"/>
      <c r="F92" s="1350"/>
      <c r="G92" s="1350"/>
      <c r="H92" s="1350"/>
      <c r="I92"/>
      <c r="J92"/>
      <c r="K92"/>
    </row>
    <row r="93" spans="1:11">
      <c r="A93"/>
      <c r="B93"/>
      <c r="C93"/>
      <c r="D93"/>
      <c r="E93"/>
      <c r="F93" s="1350"/>
      <c r="G93" s="1350"/>
      <c r="H93" s="1350"/>
      <c r="I93"/>
      <c r="J93"/>
      <c r="K93"/>
    </row>
    <row r="94" spans="1:11">
      <c r="A94"/>
      <c r="B94"/>
      <c r="C94"/>
      <c r="D94"/>
      <c r="E94"/>
      <c r="F94" s="1350"/>
      <c r="G94" s="1350"/>
      <c r="H94" s="1350"/>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M40" sqref="M40"/>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7" t="s">
        <v>499</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row>
    <row r="3" spans="1:27" ht="18" customHeight="1">
      <c r="A3" s="1520" t="s">
        <v>497</v>
      </c>
      <c r="B3" s="1520"/>
      <c r="C3" s="1520"/>
      <c r="D3" s="1520"/>
      <c r="E3" s="1520"/>
      <c r="F3" s="1520"/>
      <c r="G3" s="152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12310.661</v>
      </c>
      <c r="C8" s="566">
        <v>17213</v>
      </c>
      <c r="D8" s="598">
        <v>2.3451026655966003</v>
      </c>
      <c r="E8" s="770"/>
      <c r="F8" s="565" t="s">
        <v>388</v>
      </c>
      <c r="G8" s="566">
        <v>2808.57</v>
      </c>
      <c r="H8" s="566">
        <v>10043</v>
      </c>
      <c r="I8" s="598">
        <v>3.2792047440742857</v>
      </c>
      <c r="J8" s="606"/>
      <c r="K8" s="689" t="s">
        <v>150</v>
      </c>
      <c r="L8" s="564">
        <v>8672.15</v>
      </c>
      <c r="M8" s="564">
        <v>2495.5729999999999</v>
      </c>
      <c r="N8" s="678">
        <v>3.4750135540014258</v>
      </c>
      <c r="O8" s="606"/>
      <c r="P8" s="689" t="s">
        <v>388</v>
      </c>
      <c r="Q8" s="564">
        <v>4389.4690000000001</v>
      </c>
      <c r="R8" s="564">
        <v>1098.1590000000001</v>
      </c>
      <c r="S8" s="678">
        <v>3.997116082461647</v>
      </c>
    </row>
    <row r="9" spans="1:27" ht="15.75">
      <c r="A9" s="565" t="s">
        <v>388</v>
      </c>
      <c r="B9" s="566">
        <v>7269.8059999999996</v>
      </c>
      <c r="C9" s="566">
        <v>19845</v>
      </c>
      <c r="D9" s="598">
        <v>3.0878410148436943</v>
      </c>
      <c r="E9" s="771"/>
      <c r="F9" s="565" t="s">
        <v>165</v>
      </c>
      <c r="G9" s="566">
        <v>2629.1509999999998</v>
      </c>
      <c r="H9" s="566">
        <v>12830</v>
      </c>
      <c r="I9" s="598">
        <v>2.7878049814969939</v>
      </c>
      <c r="J9" s="606"/>
      <c r="K9" s="565" t="s">
        <v>167</v>
      </c>
      <c r="L9" s="566">
        <v>4023.4850000000001</v>
      </c>
      <c r="M9" s="566">
        <v>861.69</v>
      </c>
      <c r="N9" s="598">
        <v>4.6692952221796702</v>
      </c>
      <c r="O9" s="606"/>
      <c r="P9" s="565" t="s">
        <v>150</v>
      </c>
      <c r="Q9" s="566">
        <v>3225.893</v>
      </c>
      <c r="R9" s="566">
        <v>780.84400000000005</v>
      </c>
      <c r="S9" s="598">
        <v>4.1312899887813694</v>
      </c>
    </row>
    <row r="10" spans="1:27" ht="15.75">
      <c r="A10" s="565" t="s">
        <v>165</v>
      </c>
      <c r="B10" s="566">
        <v>5738.3</v>
      </c>
      <c r="C10" s="566">
        <v>20489</v>
      </c>
      <c r="D10" s="598">
        <v>2.3715197762341345</v>
      </c>
      <c r="E10" s="770"/>
      <c r="F10" s="565" t="s">
        <v>169</v>
      </c>
      <c r="G10" s="566">
        <v>545.67600000000004</v>
      </c>
      <c r="H10" s="566">
        <v>4871</v>
      </c>
      <c r="I10" s="598">
        <v>1.771663820364803</v>
      </c>
      <c r="J10" s="606"/>
      <c r="K10" s="565" t="s">
        <v>388</v>
      </c>
      <c r="L10" s="566">
        <v>3821.7640000000001</v>
      </c>
      <c r="M10" s="566">
        <v>746.75599999999997</v>
      </c>
      <c r="N10" s="598">
        <v>5.1178216177707316</v>
      </c>
      <c r="O10" s="606"/>
      <c r="P10" s="565" t="s">
        <v>152</v>
      </c>
      <c r="Q10" s="566">
        <v>2780.19</v>
      </c>
      <c r="R10" s="566">
        <v>818.71699999999998</v>
      </c>
      <c r="S10" s="598">
        <v>3.3957887768300892</v>
      </c>
    </row>
    <row r="11" spans="1:27" ht="15.75">
      <c r="A11" s="565" t="s">
        <v>161</v>
      </c>
      <c r="B11" s="566">
        <v>4002.326</v>
      </c>
      <c r="C11" s="566">
        <v>2898</v>
      </c>
      <c r="D11" s="598">
        <v>2.9933265175011572</v>
      </c>
      <c r="E11" s="771"/>
      <c r="F11" s="567" t="s">
        <v>164</v>
      </c>
      <c r="G11" s="566">
        <v>60.389000000000003</v>
      </c>
      <c r="H11" s="566">
        <v>396</v>
      </c>
      <c r="I11" s="598">
        <v>2.3257847101867899</v>
      </c>
      <c r="J11" s="606"/>
      <c r="K11" s="565" t="s">
        <v>152</v>
      </c>
      <c r="L11" s="566">
        <v>3193.6880000000001</v>
      </c>
      <c r="M11" s="566">
        <v>867.89700000000005</v>
      </c>
      <c r="N11" s="598">
        <v>3.6798007136791577</v>
      </c>
      <c r="O11" s="606"/>
      <c r="P11" s="565" t="s">
        <v>161</v>
      </c>
      <c r="Q11" s="566">
        <v>2073.16</v>
      </c>
      <c r="R11" s="566">
        <v>663.66200000000003</v>
      </c>
      <c r="S11" s="598">
        <v>3.1238190524694796</v>
      </c>
    </row>
    <row r="12" spans="1:27" ht="15.75">
      <c r="A12" s="565" t="s">
        <v>160</v>
      </c>
      <c r="B12" s="566">
        <v>3537.4169999999999</v>
      </c>
      <c r="C12" s="566">
        <v>3596</v>
      </c>
      <c r="D12" s="598">
        <v>1.8948881547829171</v>
      </c>
      <c r="E12" s="771"/>
      <c r="F12" s="565" t="s">
        <v>147</v>
      </c>
      <c r="G12" s="566">
        <v>55.003999999999998</v>
      </c>
      <c r="H12" s="566">
        <v>442</v>
      </c>
      <c r="I12" s="598">
        <v>1.977351979005644</v>
      </c>
      <c r="J12" s="606"/>
      <c r="K12" s="565" t="s">
        <v>147</v>
      </c>
      <c r="L12" s="566">
        <v>3156.3119999999999</v>
      </c>
      <c r="M12" s="566">
        <v>1370.779</v>
      </c>
      <c r="N12" s="598">
        <v>2.3025681017873776</v>
      </c>
      <c r="O12" s="606"/>
      <c r="P12" s="565" t="s">
        <v>149</v>
      </c>
      <c r="Q12" s="566">
        <v>1578.393</v>
      </c>
      <c r="R12" s="566">
        <v>268.95299999999997</v>
      </c>
      <c r="S12" s="598">
        <v>5.868657349053553</v>
      </c>
    </row>
    <row r="13" spans="1:27" ht="15.75">
      <c r="A13" s="565" t="s">
        <v>150</v>
      </c>
      <c r="B13" s="566">
        <v>3484.1039999999998</v>
      </c>
      <c r="C13" s="566">
        <v>4093</v>
      </c>
      <c r="D13" s="598">
        <v>2.4179366122554633</v>
      </c>
      <c r="E13" s="771"/>
      <c r="F13" s="565" t="s">
        <v>150</v>
      </c>
      <c r="G13" s="566">
        <v>47.835000000000001</v>
      </c>
      <c r="H13" s="566">
        <v>139</v>
      </c>
      <c r="I13" s="598">
        <v>2.6176534967713692</v>
      </c>
      <c r="J13" s="606"/>
      <c r="K13" s="565" t="s">
        <v>160</v>
      </c>
      <c r="L13" s="566">
        <v>1671.6510000000001</v>
      </c>
      <c r="M13" s="566">
        <v>565.94100000000003</v>
      </c>
      <c r="N13" s="598">
        <v>2.9537548967118479</v>
      </c>
      <c r="O13" s="606"/>
      <c r="P13" s="565" t="s">
        <v>167</v>
      </c>
      <c r="Q13" s="566">
        <v>789.13800000000003</v>
      </c>
      <c r="R13" s="566">
        <v>188.00899999999999</v>
      </c>
      <c r="S13" s="598">
        <v>4.1973416166247368</v>
      </c>
    </row>
    <row r="14" spans="1:27" ht="16.5" thickBot="1">
      <c r="A14" s="565" t="s">
        <v>152</v>
      </c>
      <c r="B14" s="566">
        <v>3000.3560000000002</v>
      </c>
      <c r="C14" s="566">
        <v>3043</v>
      </c>
      <c r="D14" s="598">
        <v>1.6946137445108089</v>
      </c>
      <c r="E14" s="771"/>
      <c r="F14" s="567" t="s">
        <v>161</v>
      </c>
      <c r="G14" s="566">
        <v>24.643000000000001</v>
      </c>
      <c r="H14" s="566">
        <v>68</v>
      </c>
      <c r="I14" s="598">
        <v>4.090124481327801</v>
      </c>
      <c r="J14" s="606"/>
      <c r="K14" s="565" t="s">
        <v>164</v>
      </c>
      <c r="L14" s="566">
        <v>1489.979</v>
      </c>
      <c r="M14" s="566">
        <v>410.20600000000002</v>
      </c>
      <c r="N14" s="598">
        <v>3.6322701276919402</v>
      </c>
      <c r="O14" s="606"/>
      <c r="P14" s="565" t="s">
        <v>164</v>
      </c>
      <c r="Q14" s="566">
        <v>731.18899999999996</v>
      </c>
      <c r="R14" s="566">
        <v>217.69900000000001</v>
      </c>
      <c r="S14" s="598">
        <v>3.358715474117933</v>
      </c>
    </row>
    <row r="15" spans="1:27" ht="16.5" thickBot="1">
      <c r="A15" s="565" t="s">
        <v>169</v>
      </c>
      <c r="B15" s="566">
        <v>2938.6559999999999</v>
      </c>
      <c r="C15" s="566">
        <v>9180</v>
      </c>
      <c r="D15" s="598">
        <v>1.5918960352327451</v>
      </c>
      <c r="E15" s="771"/>
      <c r="F15" s="873" t="s">
        <v>270</v>
      </c>
      <c r="G15" s="569">
        <v>6179.3890000000001</v>
      </c>
      <c r="H15" s="569">
        <v>28874</v>
      </c>
      <c r="I15" s="677">
        <v>2.8211608900957872</v>
      </c>
      <c r="J15" s="606"/>
      <c r="K15" s="565" t="s">
        <v>165</v>
      </c>
      <c r="L15" s="566">
        <v>1300.8130000000001</v>
      </c>
      <c r="M15" s="566">
        <v>388.69799999999998</v>
      </c>
      <c r="N15" s="598">
        <v>3.346590412093708</v>
      </c>
      <c r="O15" s="606"/>
      <c r="P15" s="565" t="s">
        <v>160</v>
      </c>
      <c r="Q15" s="566">
        <v>338.06200000000001</v>
      </c>
      <c r="R15" s="566">
        <v>86.031000000000006</v>
      </c>
      <c r="S15" s="598">
        <v>3.9295370273506061</v>
      </c>
    </row>
    <row r="16" spans="1:27" ht="15.75">
      <c r="A16" s="565" t="s">
        <v>147</v>
      </c>
      <c r="B16" s="566">
        <v>1790.9159999999999</v>
      </c>
      <c r="C16" s="566">
        <v>7330</v>
      </c>
      <c r="D16" s="598">
        <v>3.0187963017589401</v>
      </c>
      <c r="E16" s="771"/>
      <c r="F16"/>
      <c r="G16"/>
      <c r="H16"/>
      <c r="I16"/>
      <c r="J16" s="606"/>
      <c r="K16" s="565" t="s">
        <v>156</v>
      </c>
      <c r="L16" s="566">
        <v>1053.3969999999999</v>
      </c>
      <c r="M16" s="566">
        <v>366.14</v>
      </c>
      <c r="N16" s="598">
        <v>2.8770333752116675</v>
      </c>
      <c r="O16" s="606"/>
      <c r="P16" s="565" t="s">
        <v>156</v>
      </c>
      <c r="Q16" s="566">
        <v>242.10400000000001</v>
      </c>
      <c r="R16" s="566">
        <v>107.026</v>
      </c>
      <c r="S16" s="598">
        <v>2.2621045353465514</v>
      </c>
    </row>
    <row r="17" spans="1:19" ht="15.75">
      <c r="A17" s="565" t="s">
        <v>166</v>
      </c>
      <c r="B17" s="566">
        <v>1763.3009999999999</v>
      </c>
      <c r="C17" s="566">
        <v>3230</v>
      </c>
      <c r="D17" s="598">
        <v>1.7922293743310778</v>
      </c>
      <c r="E17" s="770"/>
      <c r="J17" s="606"/>
      <c r="K17" s="565" t="s">
        <v>149</v>
      </c>
      <c r="L17" s="566">
        <v>576.005</v>
      </c>
      <c r="M17" s="566">
        <v>110.044</v>
      </c>
      <c r="N17" s="598">
        <v>5.2343153647631855</v>
      </c>
      <c r="O17" s="606"/>
      <c r="P17" s="565" t="s">
        <v>165</v>
      </c>
      <c r="Q17" s="566">
        <v>142.98599999999999</v>
      </c>
      <c r="R17" s="566">
        <v>82.549000000000007</v>
      </c>
      <c r="S17" s="598">
        <v>1.7321348532386822</v>
      </c>
    </row>
    <row r="18" spans="1:19" ht="16.5" thickBot="1">
      <c r="A18" s="565" t="s">
        <v>148</v>
      </c>
      <c r="B18" s="566">
        <v>1542.8779999999999</v>
      </c>
      <c r="C18" s="566">
        <v>1611</v>
      </c>
      <c r="D18" s="598">
        <v>2.231640305771915</v>
      </c>
      <c r="E18" s="772"/>
      <c r="F18" s="81"/>
      <c r="G18" s="81"/>
      <c r="H18" s="81"/>
      <c r="K18" s="565" t="s">
        <v>161</v>
      </c>
      <c r="L18" s="566">
        <v>539.60199999999998</v>
      </c>
      <c r="M18" s="566">
        <v>146.262</v>
      </c>
      <c r="N18" s="598">
        <v>3.6892836143359173</v>
      </c>
      <c r="O18" s="606"/>
      <c r="P18" s="959" t="s">
        <v>148</v>
      </c>
      <c r="Q18" s="872">
        <v>129.06899999999999</v>
      </c>
      <c r="R18" s="872">
        <v>68.722999999999999</v>
      </c>
      <c r="S18" s="960">
        <v>1.8781048557251574</v>
      </c>
    </row>
    <row r="19" spans="1:19" ht="16.5" thickBot="1">
      <c r="A19" s="959" t="s">
        <v>149</v>
      </c>
      <c r="B19" s="872">
        <v>1368.5920000000001</v>
      </c>
      <c r="C19" s="872">
        <v>2504</v>
      </c>
      <c r="D19" s="960">
        <v>2.3899817860180188</v>
      </c>
      <c r="E19" s="773"/>
      <c r="F19" s="81"/>
      <c r="G19" s="81"/>
      <c r="H19" s="81"/>
      <c r="J19" s="606"/>
      <c r="K19" s="565" t="s">
        <v>425</v>
      </c>
      <c r="L19" s="566">
        <v>313.83800000000002</v>
      </c>
      <c r="M19" s="566">
        <v>24.65</v>
      </c>
      <c r="N19" s="598">
        <v>12.731764705882355</v>
      </c>
      <c r="O19" s="606"/>
      <c r="P19" s="873" t="s">
        <v>270</v>
      </c>
      <c r="Q19" s="569">
        <v>16901.141</v>
      </c>
      <c r="R19" s="569">
        <v>4475.5959999999995</v>
      </c>
      <c r="S19" s="677">
        <v>3.7762883423794285</v>
      </c>
    </row>
    <row r="20" spans="1:19" ht="15" customHeight="1" thickBot="1">
      <c r="A20" s="873" t="s">
        <v>270</v>
      </c>
      <c r="B20" s="569">
        <v>49463.415000000001</v>
      </c>
      <c r="C20" s="569">
        <v>96189</v>
      </c>
      <c r="D20" s="677">
        <v>2.3140172701908162</v>
      </c>
      <c r="E20" s="773"/>
      <c r="F20" s="81"/>
      <c r="G20" s="81"/>
      <c r="H20" s="81"/>
      <c r="J20" s="606"/>
      <c r="K20" s="959" t="s">
        <v>148</v>
      </c>
      <c r="L20" s="872">
        <v>304.85599999999999</v>
      </c>
      <c r="M20" s="872">
        <v>27.414999999999999</v>
      </c>
      <c r="N20" s="960">
        <v>11.120043771657851</v>
      </c>
      <c r="O20" s="606"/>
      <c r="P20"/>
      <c r="Q20"/>
      <c r="R20"/>
      <c r="S20"/>
    </row>
    <row r="21" spans="1:19" ht="16.5" thickBot="1">
      <c r="A21"/>
      <c r="B21"/>
      <c r="C21"/>
      <c r="D21"/>
      <c r="E21" s="774"/>
      <c r="F21" s="81"/>
      <c r="G21" s="81"/>
      <c r="H21" s="81"/>
      <c r="J21" s="606"/>
      <c r="K21" s="952" t="s">
        <v>270</v>
      </c>
      <c r="L21" s="569">
        <v>30709.291000000001</v>
      </c>
      <c r="M21" s="569">
        <v>8578.3539999999994</v>
      </c>
      <c r="N21" s="677">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F8:I16">
    <sortCondition descending="1" ref="G8:G1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38" sqref="O3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2" t="s">
        <v>429</v>
      </c>
      <c r="B5" s="1502"/>
      <c r="C5" s="1502"/>
      <c r="D5" s="1502"/>
      <c r="E5" s="1502"/>
      <c r="F5" s="1502"/>
      <c r="H5" s="597" t="s">
        <v>279</v>
      </c>
    </row>
    <row r="6" spans="1:20" ht="15.75" customHeight="1" thickBot="1">
      <c r="A6" s="1503" t="s">
        <v>125</v>
      </c>
      <c r="B6" s="1505" t="s">
        <v>431</v>
      </c>
      <c r="C6" s="1506"/>
      <c r="D6" s="1507"/>
      <c r="E6" s="1508" t="s">
        <v>434</v>
      </c>
      <c r="F6" s="1510" t="s">
        <v>435</v>
      </c>
    </row>
    <row r="7" spans="1:20" ht="21" customHeight="1" thickBot="1">
      <c r="A7" s="1522"/>
      <c r="B7" s="1025" t="s">
        <v>264</v>
      </c>
      <c r="C7" s="1025" t="s">
        <v>268</v>
      </c>
      <c r="D7" s="1025" t="s">
        <v>269</v>
      </c>
      <c r="E7" s="1515"/>
      <c r="F7" s="1516"/>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502" t="s">
        <v>430</v>
      </c>
      <c r="B18" s="1502"/>
      <c r="C18" s="1502"/>
      <c r="D18" s="1502"/>
      <c r="E18" s="1502"/>
      <c r="F18" s="1502"/>
      <c r="L18" s="982"/>
      <c r="O18"/>
      <c r="P18"/>
      <c r="Q18"/>
      <c r="R18"/>
      <c r="S18"/>
      <c r="T18"/>
    </row>
    <row r="19" spans="1:20" ht="16.5" customHeight="1" thickBot="1">
      <c r="A19" s="1513" t="s">
        <v>132</v>
      </c>
      <c r="B19" s="1505" t="s">
        <v>431</v>
      </c>
      <c r="C19" s="1506"/>
      <c r="D19" s="1507"/>
      <c r="E19" s="1508" t="s">
        <v>434</v>
      </c>
      <c r="F19" s="1510" t="s">
        <v>435</v>
      </c>
      <c r="L19" s="982"/>
      <c r="O19"/>
      <c r="P19"/>
      <c r="Q19"/>
      <c r="R19"/>
      <c r="S19"/>
      <c r="T19"/>
    </row>
    <row r="20" spans="1:20" ht="21" customHeight="1" thickBot="1">
      <c r="A20" s="1514"/>
      <c r="B20" s="789" t="s">
        <v>264</v>
      </c>
      <c r="C20" s="789" t="s">
        <v>380</v>
      </c>
      <c r="D20" s="789" t="s">
        <v>381</v>
      </c>
      <c r="E20" s="1515"/>
      <c r="F20" s="1516"/>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521"/>
      <c r="B27" s="1521"/>
      <c r="C27" s="1521"/>
      <c r="D27" s="1521"/>
      <c r="E27" s="1521"/>
      <c r="F27" s="152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12"/>
      <c r="D32" s="1512"/>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12"/>
      <c r="C43" s="1512"/>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517" t="s">
        <v>428</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row>
    <row r="3" spans="1:24" ht="15.75" customHeight="1">
      <c r="A3" s="1518" t="s">
        <v>427</v>
      </c>
      <c r="B3" s="1518"/>
      <c r="C3" s="1518"/>
      <c r="D3" s="1518"/>
      <c r="E3" s="1518"/>
      <c r="F3" s="1518"/>
      <c r="P3" s="550"/>
    </row>
    <row r="4" spans="1:24" ht="4.5" customHeight="1">
      <c r="A4" s="551"/>
      <c r="B4" s="551"/>
      <c r="C4" s="549"/>
      <c r="D4" s="549"/>
    </row>
    <row r="5" spans="1:24" ht="15.75" thickBot="1">
      <c r="A5" s="552" t="s">
        <v>134</v>
      </c>
      <c r="B5" s="1519" t="s">
        <v>135</v>
      </c>
      <c r="C5" s="151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9" t="s">
        <v>164</v>
      </c>
      <c r="B40" s="1120">
        <v>2455442</v>
      </c>
      <c r="C40" s="1121">
        <v>839888</v>
      </c>
      <c r="D40"/>
      <c r="E40"/>
      <c r="F40"/>
      <c r="G40"/>
      <c r="H40"/>
      <c r="I40"/>
      <c r="J40"/>
      <c r="K40"/>
      <c r="L40"/>
      <c r="M40"/>
      <c r="N40"/>
      <c r="P40"/>
      <c r="Q40"/>
      <c r="R40"/>
      <c r="S40"/>
    </row>
    <row r="41" spans="1:19">
      <c r="A41" s="1122" t="s">
        <v>297</v>
      </c>
      <c r="B41" s="1123">
        <v>831196</v>
      </c>
      <c r="C41" s="1124">
        <v>253768</v>
      </c>
      <c r="D41"/>
      <c r="E41"/>
      <c r="F41"/>
      <c r="G41"/>
      <c r="H41"/>
      <c r="I41"/>
      <c r="J41"/>
      <c r="K41"/>
      <c r="L41"/>
      <c r="M41"/>
      <c r="N41"/>
      <c r="P41"/>
      <c r="Q41"/>
      <c r="R41"/>
      <c r="S41"/>
    </row>
    <row r="42" spans="1:19" ht="14.25" customHeight="1">
      <c r="A42" s="1122" t="s">
        <v>153</v>
      </c>
      <c r="B42" s="1123">
        <v>472654</v>
      </c>
      <c r="C42" s="1124">
        <v>191185</v>
      </c>
      <c r="D42"/>
      <c r="E42"/>
      <c r="F42"/>
      <c r="G42"/>
      <c r="H42"/>
      <c r="I42"/>
      <c r="J42"/>
      <c r="K42"/>
      <c r="L42"/>
      <c r="M42"/>
      <c r="N42"/>
      <c r="P42"/>
      <c r="Q42"/>
      <c r="R42"/>
      <c r="S42"/>
    </row>
    <row r="43" spans="1:19">
      <c r="A43" s="1122" t="s">
        <v>163</v>
      </c>
      <c r="B43" s="1123">
        <v>596995</v>
      </c>
      <c r="C43" s="1124">
        <v>219262</v>
      </c>
      <c r="D43"/>
      <c r="E43"/>
      <c r="F43"/>
      <c r="G43"/>
      <c r="H43"/>
      <c r="I43"/>
      <c r="J43"/>
      <c r="K43"/>
      <c r="L43"/>
      <c r="M43"/>
      <c r="N43"/>
      <c r="P43"/>
      <c r="Q43"/>
      <c r="R43"/>
      <c r="S43"/>
    </row>
    <row r="44" spans="1:19">
      <c r="A44" s="1122" t="s">
        <v>155</v>
      </c>
      <c r="B44" s="1123">
        <v>1193624</v>
      </c>
      <c r="C44" s="1124">
        <v>418031</v>
      </c>
      <c r="D44"/>
      <c r="E44"/>
      <c r="F44"/>
      <c r="G44"/>
      <c r="H44"/>
      <c r="I44"/>
      <c r="J44"/>
      <c r="K44"/>
      <c r="L44"/>
      <c r="M44"/>
      <c r="N44"/>
      <c r="P44"/>
      <c r="Q44"/>
      <c r="R44"/>
      <c r="S44"/>
    </row>
    <row r="45" spans="1:19">
      <c r="A45" s="1122" t="s">
        <v>438</v>
      </c>
      <c r="B45" s="1123">
        <v>42167</v>
      </c>
      <c r="C45" s="1124">
        <v>10774</v>
      </c>
      <c r="D45"/>
      <c r="E45"/>
      <c r="F45"/>
      <c r="G45"/>
      <c r="H45"/>
      <c r="I45"/>
      <c r="J45"/>
      <c r="K45"/>
      <c r="L45"/>
      <c r="M45"/>
      <c r="N45"/>
      <c r="P45"/>
      <c r="Q45"/>
      <c r="R45"/>
      <c r="S45"/>
    </row>
    <row r="46" spans="1:19">
      <c r="A46" s="1122" t="s">
        <v>161</v>
      </c>
      <c r="B46" s="1123">
        <v>2177495</v>
      </c>
      <c r="C46" s="1124">
        <v>560007</v>
      </c>
      <c r="D46"/>
      <c r="E46"/>
      <c r="F46"/>
      <c r="G46"/>
      <c r="H46"/>
      <c r="I46"/>
      <c r="J46"/>
      <c r="P46"/>
      <c r="Q46"/>
      <c r="R46"/>
      <c r="S46"/>
    </row>
    <row r="47" spans="1:19">
      <c r="A47" s="1122" t="s">
        <v>166</v>
      </c>
      <c r="B47" s="1123">
        <v>398322</v>
      </c>
      <c r="C47" s="1124">
        <v>129045</v>
      </c>
      <c r="D47"/>
      <c r="E47"/>
      <c r="F47"/>
      <c r="G47"/>
      <c r="H47"/>
      <c r="I47"/>
      <c r="J47"/>
      <c r="K47"/>
      <c r="P47"/>
      <c r="Q47"/>
      <c r="R47"/>
      <c r="S47"/>
    </row>
    <row r="48" spans="1:19" ht="14.25" customHeight="1">
      <c r="A48" s="1122" t="s">
        <v>442</v>
      </c>
      <c r="B48" s="1123">
        <v>101067</v>
      </c>
      <c r="C48" s="1124">
        <v>20613</v>
      </c>
      <c r="D48"/>
      <c r="E48"/>
      <c r="F48"/>
      <c r="G48"/>
      <c r="H48"/>
      <c r="I48"/>
      <c r="J48"/>
      <c r="K48"/>
      <c r="P48"/>
      <c r="Q48"/>
      <c r="R48"/>
      <c r="S48"/>
    </row>
    <row r="49" spans="1:19">
      <c r="A49" s="1122" t="s">
        <v>148</v>
      </c>
      <c r="B49" s="1123">
        <v>8296109</v>
      </c>
      <c r="C49" s="1124">
        <v>2103192</v>
      </c>
      <c r="D49"/>
      <c r="E49"/>
      <c r="F49"/>
      <c r="G49"/>
      <c r="H49"/>
      <c r="I49"/>
      <c r="J49"/>
      <c r="K49"/>
      <c r="P49"/>
      <c r="Q49"/>
      <c r="R49"/>
      <c r="S49"/>
    </row>
    <row r="50" spans="1:19">
      <c r="A50" s="1122" t="s">
        <v>443</v>
      </c>
      <c r="B50" s="1123">
        <v>422</v>
      </c>
      <c r="C50" s="1124">
        <v>230</v>
      </c>
      <c r="D50"/>
      <c r="E50"/>
      <c r="F50"/>
      <c r="G50"/>
      <c r="H50"/>
      <c r="I50"/>
      <c r="J50"/>
      <c r="K50"/>
      <c r="P50"/>
      <c r="Q50"/>
      <c r="R50"/>
      <c r="S50"/>
    </row>
    <row r="51" spans="1:19">
      <c r="A51" s="1122" t="s">
        <v>444</v>
      </c>
      <c r="B51" s="1123">
        <v>61216</v>
      </c>
      <c r="C51" s="1124">
        <v>76820</v>
      </c>
      <c r="D51"/>
      <c r="E51"/>
      <c r="F51"/>
      <c r="G51"/>
      <c r="H51"/>
      <c r="I51"/>
      <c r="J51"/>
      <c r="K51"/>
      <c r="P51"/>
      <c r="Q51"/>
      <c r="R51"/>
      <c r="S51"/>
    </row>
    <row r="52" spans="1:19">
      <c r="A52" s="1122" t="s">
        <v>157</v>
      </c>
      <c r="B52" s="1123">
        <v>4604277</v>
      </c>
      <c r="C52" s="1124">
        <v>1267409</v>
      </c>
      <c r="D52"/>
      <c r="E52"/>
      <c r="F52"/>
      <c r="G52"/>
      <c r="H52"/>
      <c r="I52"/>
      <c r="J52"/>
      <c r="K52"/>
      <c r="P52"/>
      <c r="Q52"/>
      <c r="R52"/>
      <c r="S52"/>
    </row>
    <row r="53" spans="1:19">
      <c r="A53" s="1122" t="s">
        <v>149</v>
      </c>
      <c r="B53" s="1123">
        <v>9183086</v>
      </c>
      <c r="C53" s="1124">
        <v>2421747</v>
      </c>
      <c r="D53"/>
      <c r="E53"/>
      <c r="F53"/>
      <c r="G53"/>
      <c r="H53"/>
      <c r="I53"/>
      <c r="J53"/>
      <c r="K53"/>
      <c r="P53"/>
      <c r="Q53"/>
      <c r="R53"/>
      <c r="S53"/>
    </row>
    <row r="54" spans="1:19">
      <c r="A54" s="1122" t="s">
        <v>388</v>
      </c>
      <c r="B54" s="1123">
        <v>9159281</v>
      </c>
      <c r="C54" s="1124">
        <v>3046710</v>
      </c>
      <c r="D54"/>
      <c r="E54"/>
      <c r="F54"/>
      <c r="G54"/>
      <c r="H54"/>
      <c r="I54"/>
      <c r="J54"/>
      <c r="K54"/>
      <c r="P54"/>
      <c r="Q54"/>
      <c r="R54"/>
      <c r="S54"/>
    </row>
    <row r="55" spans="1:19">
      <c r="A55" s="1122" t="s">
        <v>158</v>
      </c>
      <c r="B55" s="1123">
        <v>367062</v>
      </c>
      <c r="C55" s="1124">
        <v>215394</v>
      </c>
      <c r="D55"/>
      <c r="E55"/>
      <c r="F55"/>
      <c r="G55"/>
      <c r="H55"/>
      <c r="I55"/>
      <c r="J55"/>
      <c r="K55"/>
      <c r="P55"/>
      <c r="Q55"/>
      <c r="R55"/>
      <c r="S55"/>
    </row>
    <row r="56" spans="1:19">
      <c r="A56" s="1122" t="s">
        <v>167</v>
      </c>
      <c r="B56" s="1123">
        <v>129338</v>
      </c>
      <c r="C56" s="1124">
        <v>26352</v>
      </c>
      <c r="D56"/>
      <c r="E56"/>
      <c r="F56"/>
      <c r="G56"/>
      <c r="H56"/>
      <c r="I56"/>
      <c r="J56"/>
      <c r="K56"/>
      <c r="P56"/>
      <c r="Q56"/>
      <c r="R56"/>
      <c r="S56"/>
    </row>
    <row r="57" spans="1:19">
      <c r="A57" s="1122" t="s">
        <v>154</v>
      </c>
      <c r="B57" s="1123">
        <v>6211480</v>
      </c>
      <c r="C57" s="1124">
        <v>1044420</v>
      </c>
      <c r="D57"/>
      <c r="E57"/>
      <c r="F57"/>
      <c r="G57"/>
      <c r="H57"/>
      <c r="I57"/>
      <c r="J57"/>
      <c r="K57"/>
      <c r="P57"/>
      <c r="Q57"/>
      <c r="R57"/>
      <c r="S57"/>
    </row>
    <row r="58" spans="1:19">
      <c r="A58" s="1122" t="s">
        <v>287</v>
      </c>
      <c r="B58" s="1123">
        <v>1329910</v>
      </c>
      <c r="C58" s="1124">
        <v>375809</v>
      </c>
      <c r="D58"/>
      <c r="E58"/>
      <c r="F58"/>
      <c r="G58"/>
      <c r="H58"/>
      <c r="I58"/>
      <c r="J58"/>
      <c r="K58"/>
      <c r="P58"/>
      <c r="Q58"/>
      <c r="R58"/>
      <c r="S58"/>
    </row>
    <row r="59" spans="1:19">
      <c r="A59" s="1122" t="s">
        <v>448</v>
      </c>
      <c r="B59" s="1123">
        <v>36003</v>
      </c>
      <c r="C59" s="1124">
        <v>6532</v>
      </c>
      <c r="D59"/>
      <c r="E59"/>
      <c r="F59"/>
      <c r="G59"/>
      <c r="H59"/>
      <c r="I59"/>
      <c r="J59"/>
      <c r="K59"/>
      <c r="P59"/>
      <c r="Q59"/>
      <c r="R59"/>
      <c r="S59"/>
    </row>
    <row r="60" spans="1:19">
      <c r="A60" s="1122" t="s">
        <v>421</v>
      </c>
      <c r="B60" s="1123">
        <v>51860</v>
      </c>
      <c r="C60" s="1124">
        <v>20500</v>
      </c>
      <c r="D60"/>
      <c r="E60"/>
      <c r="F60"/>
      <c r="G60"/>
      <c r="H60"/>
      <c r="I60"/>
      <c r="J60"/>
      <c r="K60"/>
      <c r="P60"/>
      <c r="Q60"/>
      <c r="R60"/>
      <c r="S60"/>
    </row>
    <row r="61" spans="1:19">
      <c r="A61" s="1122" t="s">
        <v>439</v>
      </c>
      <c r="B61" s="1123">
        <v>192879</v>
      </c>
      <c r="C61" s="1124">
        <v>69602</v>
      </c>
      <c r="D61"/>
      <c r="E61"/>
      <c r="F61"/>
      <c r="G61"/>
      <c r="H61"/>
      <c r="I61"/>
      <c r="J61"/>
      <c r="K61"/>
      <c r="P61"/>
      <c r="Q61"/>
      <c r="R61"/>
      <c r="S61"/>
    </row>
    <row r="62" spans="1:19">
      <c r="A62" s="1122" t="s">
        <v>449</v>
      </c>
      <c r="B62" s="1123">
        <v>36157</v>
      </c>
      <c r="C62" s="1124">
        <v>50050</v>
      </c>
      <c r="D62"/>
      <c r="E62"/>
      <c r="F62"/>
      <c r="G62"/>
      <c r="H62"/>
      <c r="I62"/>
      <c r="J62"/>
      <c r="K62"/>
      <c r="P62"/>
      <c r="Q62"/>
      <c r="R62"/>
      <c r="S62"/>
    </row>
    <row r="63" spans="1:19">
      <c r="A63" s="1122" t="s">
        <v>165</v>
      </c>
      <c r="B63" s="1123">
        <v>970410</v>
      </c>
      <c r="C63" s="1124">
        <v>358730</v>
      </c>
      <c r="D63"/>
      <c r="E63"/>
      <c r="F63"/>
      <c r="G63"/>
      <c r="H63"/>
      <c r="I63"/>
      <c r="J63"/>
      <c r="K63"/>
      <c r="P63"/>
      <c r="Q63"/>
      <c r="R63"/>
      <c r="S63"/>
    </row>
    <row r="64" spans="1:19">
      <c r="A64" s="1122" t="s">
        <v>450</v>
      </c>
      <c r="B64" s="1123">
        <v>76751</v>
      </c>
      <c r="C64" s="1124">
        <v>19602</v>
      </c>
      <c r="D64"/>
      <c r="E64"/>
      <c r="F64"/>
      <c r="G64"/>
      <c r="H64"/>
      <c r="I64"/>
      <c r="J64"/>
      <c r="K64"/>
      <c r="P64"/>
      <c r="Q64"/>
      <c r="R64"/>
      <c r="S64"/>
    </row>
    <row r="65" spans="1:19">
      <c r="A65" s="1122" t="s">
        <v>169</v>
      </c>
      <c r="B65" s="1123">
        <v>311087</v>
      </c>
      <c r="C65" s="1124">
        <v>67791</v>
      </c>
      <c r="D65"/>
      <c r="E65"/>
      <c r="F65"/>
      <c r="G65"/>
      <c r="H65"/>
      <c r="I65"/>
      <c r="J65"/>
      <c r="K65"/>
      <c r="P65"/>
      <c r="Q65"/>
      <c r="R65"/>
      <c r="S65"/>
    </row>
    <row r="66" spans="1:19">
      <c r="A66" s="1122" t="s">
        <v>422</v>
      </c>
      <c r="B66" s="1123">
        <v>502286</v>
      </c>
      <c r="C66" s="1124">
        <v>182927</v>
      </c>
      <c r="D66"/>
      <c r="E66"/>
      <c r="F66"/>
      <c r="G66"/>
      <c r="H66"/>
      <c r="I66"/>
      <c r="J66"/>
      <c r="K66"/>
      <c r="P66"/>
      <c r="Q66"/>
      <c r="R66"/>
      <c r="S66"/>
    </row>
    <row r="67" spans="1:19">
      <c r="A67" s="1122" t="s">
        <v>440</v>
      </c>
      <c r="B67" s="1123">
        <v>192508</v>
      </c>
      <c r="C67" s="1124">
        <v>48604</v>
      </c>
      <c r="D67"/>
      <c r="E67"/>
      <c r="F67"/>
      <c r="G67"/>
      <c r="H67"/>
      <c r="I67"/>
      <c r="J67"/>
      <c r="K67"/>
      <c r="P67"/>
      <c r="Q67"/>
      <c r="R67"/>
      <c r="S67"/>
    </row>
    <row r="68" spans="1:19">
      <c r="A68" s="1122" t="s">
        <v>150</v>
      </c>
      <c r="B68" s="1123">
        <v>18917009</v>
      </c>
      <c r="C68" s="1124">
        <v>5392903</v>
      </c>
      <c r="D68"/>
      <c r="E68"/>
      <c r="F68"/>
      <c r="G68"/>
      <c r="H68"/>
      <c r="I68"/>
      <c r="J68"/>
      <c r="K68"/>
      <c r="P68"/>
      <c r="Q68"/>
      <c r="R68"/>
      <c r="S68"/>
    </row>
    <row r="69" spans="1:19">
      <c r="A69" s="1122" t="s">
        <v>375</v>
      </c>
      <c r="B69" s="1123">
        <v>152233</v>
      </c>
      <c r="C69" s="1124">
        <v>16339</v>
      </c>
      <c r="D69"/>
      <c r="E69"/>
      <c r="F69"/>
      <c r="G69"/>
      <c r="H69"/>
      <c r="I69"/>
      <c r="J69"/>
      <c r="K69"/>
      <c r="P69"/>
      <c r="Q69"/>
      <c r="R69"/>
      <c r="S69"/>
    </row>
    <row r="70" spans="1:19">
      <c r="A70" s="1122" t="s">
        <v>298</v>
      </c>
      <c r="B70" s="1123">
        <v>3321167</v>
      </c>
      <c r="C70" s="1124">
        <v>671958</v>
      </c>
      <c r="D70"/>
      <c r="E70"/>
      <c r="F70"/>
      <c r="G70"/>
      <c r="H70"/>
      <c r="I70"/>
      <c r="J70"/>
      <c r="K70"/>
      <c r="P70"/>
      <c r="Q70"/>
      <c r="R70"/>
      <c r="S70"/>
    </row>
    <row r="71" spans="1:19">
      <c r="A71" s="1122" t="s">
        <v>152</v>
      </c>
      <c r="B71" s="1123">
        <v>3283425</v>
      </c>
      <c r="C71" s="1124">
        <v>880758</v>
      </c>
      <c r="D71"/>
      <c r="E71"/>
      <c r="F71"/>
      <c r="G71"/>
      <c r="H71"/>
      <c r="I71"/>
      <c r="J71"/>
      <c r="K71"/>
      <c r="P71"/>
      <c r="Q71"/>
      <c r="R71"/>
      <c r="S71"/>
    </row>
    <row r="72" spans="1:19">
      <c r="A72" s="1122" t="s">
        <v>168</v>
      </c>
      <c r="B72" s="1123">
        <v>486034</v>
      </c>
      <c r="C72" s="1124">
        <v>185947</v>
      </c>
      <c r="D72"/>
      <c r="E72"/>
      <c r="F72"/>
      <c r="G72"/>
      <c r="H72"/>
      <c r="I72"/>
      <c r="J72"/>
      <c r="K72"/>
      <c r="P72"/>
      <c r="Q72"/>
      <c r="R72"/>
      <c r="S72"/>
    </row>
    <row r="73" spans="1:19">
      <c r="A73" s="1122" t="s">
        <v>451</v>
      </c>
      <c r="B73" s="1123">
        <v>3561</v>
      </c>
      <c r="C73" s="1124">
        <v>795</v>
      </c>
      <c r="D73"/>
      <c r="E73"/>
      <c r="F73"/>
      <c r="G73"/>
      <c r="H73"/>
      <c r="I73"/>
      <c r="J73"/>
      <c r="K73"/>
    </row>
    <row r="74" spans="1:19">
      <c r="A74" s="1122" t="s">
        <v>162</v>
      </c>
      <c r="B74" s="1123">
        <v>1363871</v>
      </c>
      <c r="C74" s="1124">
        <v>342541</v>
      </c>
      <c r="D74"/>
      <c r="E74"/>
      <c r="F74"/>
      <c r="G74"/>
      <c r="H74"/>
      <c r="I74"/>
      <c r="J74"/>
      <c r="K74"/>
    </row>
    <row r="75" spans="1:19">
      <c r="A75" s="1122" t="s">
        <v>299</v>
      </c>
      <c r="B75" s="1123">
        <v>1229041</v>
      </c>
      <c r="C75" s="1124">
        <v>378620</v>
      </c>
      <c r="D75"/>
      <c r="E75"/>
      <c r="F75"/>
      <c r="G75"/>
      <c r="H75"/>
      <c r="I75"/>
      <c r="J75"/>
      <c r="K75"/>
    </row>
    <row r="76" spans="1:19">
      <c r="A76" s="1122" t="s">
        <v>441</v>
      </c>
      <c r="B76" s="1123">
        <v>286425</v>
      </c>
      <c r="C76" s="1124">
        <v>38876</v>
      </c>
      <c r="D76"/>
      <c r="E76"/>
      <c r="F76"/>
      <c r="G76"/>
      <c r="H76"/>
      <c r="I76"/>
      <c r="J76"/>
      <c r="K76"/>
    </row>
    <row r="77" spans="1:19">
      <c r="A77" s="1122" t="s">
        <v>151</v>
      </c>
      <c r="B77" s="1123">
        <v>2764002</v>
      </c>
      <c r="C77" s="1124">
        <v>662752</v>
      </c>
      <c r="D77"/>
      <c r="E77"/>
      <c r="F77"/>
      <c r="G77"/>
      <c r="H77"/>
      <c r="I77"/>
      <c r="J77"/>
      <c r="K77"/>
    </row>
    <row r="78" spans="1:19">
      <c r="A78" s="1122" t="s">
        <v>394</v>
      </c>
      <c r="B78" s="1123">
        <v>86302</v>
      </c>
      <c r="C78" s="1124">
        <v>24617</v>
      </c>
      <c r="D78"/>
      <c r="E78"/>
      <c r="F78"/>
      <c r="G78"/>
      <c r="H78"/>
      <c r="I78"/>
      <c r="J78"/>
      <c r="K78"/>
    </row>
    <row r="79" spans="1:19">
      <c r="A79" s="1122" t="s">
        <v>160</v>
      </c>
      <c r="B79" s="1123">
        <v>881575</v>
      </c>
      <c r="C79" s="1124">
        <v>254938</v>
      </c>
      <c r="D79"/>
      <c r="E79"/>
      <c r="F79"/>
      <c r="G79"/>
      <c r="H79"/>
      <c r="I79"/>
      <c r="J79"/>
      <c r="K79"/>
    </row>
    <row r="80" spans="1:19">
      <c r="A80" s="1122" t="s">
        <v>156</v>
      </c>
      <c r="B80" s="1123">
        <v>6950441</v>
      </c>
      <c r="C80" s="1124">
        <v>1567289</v>
      </c>
      <c r="D80"/>
      <c r="E80"/>
      <c r="F80"/>
      <c r="G80"/>
      <c r="H80"/>
      <c r="I80"/>
      <c r="J80"/>
      <c r="K80"/>
    </row>
    <row r="81" spans="1:11">
      <c r="A81" s="1122" t="s">
        <v>147</v>
      </c>
      <c r="B81" s="1123">
        <v>27491203</v>
      </c>
      <c r="C81" s="1124">
        <v>7067963</v>
      </c>
      <c r="D81"/>
      <c r="E81"/>
      <c r="F81"/>
      <c r="G81"/>
      <c r="H81"/>
      <c r="I81"/>
      <c r="J81"/>
      <c r="K81"/>
    </row>
    <row r="82" spans="1:11">
      <c r="A82" s="1122" t="s">
        <v>452</v>
      </c>
      <c r="B82" s="1123">
        <v>35645</v>
      </c>
      <c r="C82" s="1124">
        <v>80286</v>
      </c>
      <c r="D82"/>
      <c r="E82"/>
      <c r="F82"/>
      <c r="G82"/>
      <c r="H82"/>
      <c r="I82"/>
      <c r="J82"/>
      <c r="K82"/>
    </row>
    <row r="83" spans="1:11">
      <c r="A83" s="1122" t="s">
        <v>445</v>
      </c>
      <c r="B83" s="1123">
        <v>24655</v>
      </c>
      <c r="C83" s="1124">
        <v>7940</v>
      </c>
      <c r="D83"/>
      <c r="E83"/>
      <c r="F83"/>
      <c r="G83"/>
      <c r="H83"/>
      <c r="I83"/>
      <c r="J83"/>
      <c r="K83"/>
    </row>
    <row r="84" spans="1:11">
      <c r="A84" s="1125" t="s">
        <v>437</v>
      </c>
      <c r="B84" s="1126">
        <v>117257673</v>
      </c>
      <c r="C84" s="112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7" t="s">
        <v>432</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row>
    <row r="3" spans="1:27" ht="18" customHeight="1">
      <c r="A3" s="1523" t="s">
        <v>433</v>
      </c>
      <c r="B3" s="1523"/>
      <c r="C3" s="1523"/>
      <c r="D3" s="1523"/>
      <c r="E3" s="1523"/>
      <c r="F3" s="1523"/>
      <c r="G3" s="1523"/>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502" t="s">
        <v>483</v>
      </c>
      <c r="B5" s="1502"/>
      <c r="C5" s="1502"/>
      <c r="D5" s="1502"/>
      <c r="E5" s="1502"/>
      <c r="F5" s="1502"/>
      <c r="H5" s="597" t="s">
        <v>279</v>
      </c>
    </row>
    <row r="6" spans="1:20" ht="15.75" customHeight="1" thickBot="1">
      <c r="A6" s="1503" t="s">
        <v>125</v>
      </c>
      <c r="B6" s="1505" t="s">
        <v>482</v>
      </c>
      <c r="C6" s="1506"/>
      <c r="D6" s="1507"/>
      <c r="E6" s="1508" t="s">
        <v>476</v>
      </c>
      <c r="F6" s="1510" t="s">
        <v>477</v>
      </c>
    </row>
    <row r="7" spans="1:20" ht="21" customHeight="1" thickBot="1">
      <c r="A7" s="1522"/>
      <c r="B7" s="1025" t="s">
        <v>264</v>
      </c>
      <c r="C7" s="1025" t="s">
        <v>268</v>
      </c>
      <c r="D7" s="1025" t="s">
        <v>269</v>
      </c>
      <c r="E7" s="1515"/>
      <c r="F7" s="1516"/>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02" t="s">
        <v>484</v>
      </c>
      <c r="B18" s="1502"/>
      <c r="C18" s="1502"/>
      <c r="D18" s="1502"/>
      <c r="E18" s="1502"/>
      <c r="F18" s="1502"/>
      <c r="O18" s="81"/>
      <c r="P18" s="81"/>
      <c r="Q18" s="81"/>
      <c r="R18" s="81"/>
      <c r="S18" s="81"/>
      <c r="T18" s="81"/>
    </row>
    <row r="19" spans="1:20" ht="16.5" customHeight="1" thickBot="1">
      <c r="A19" s="1513" t="s">
        <v>132</v>
      </c>
      <c r="B19" s="1505" t="s">
        <v>482</v>
      </c>
      <c r="C19" s="1506"/>
      <c r="D19" s="1507"/>
      <c r="E19" s="1508" t="s">
        <v>476</v>
      </c>
      <c r="F19" s="1510" t="s">
        <v>477</v>
      </c>
      <c r="K19" s="81"/>
      <c r="L19" s="81"/>
      <c r="M19" s="81"/>
      <c r="O19" s="81"/>
      <c r="P19" s="81"/>
      <c r="Q19" s="81"/>
      <c r="R19" s="81"/>
      <c r="S19" s="81"/>
      <c r="T19" s="81"/>
    </row>
    <row r="20" spans="1:20" ht="21" customHeight="1" thickBot="1">
      <c r="A20" s="1514"/>
      <c r="B20" s="789" t="s">
        <v>264</v>
      </c>
      <c r="C20" s="789" t="s">
        <v>380</v>
      </c>
      <c r="D20" s="789" t="s">
        <v>381</v>
      </c>
      <c r="E20" s="1515"/>
      <c r="F20" s="1516"/>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521"/>
      <c r="B27" s="1521"/>
      <c r="C27" s="1521"/>
      <c r="D27" s="1521"/>
      <c r="E27" s="1521"/>
      <c r="F27" s="152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12"/>
      <c r="D32" s="1512"/>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12"/>
      <c r="C43" s="1512"/>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7" t="s">
        <v>475</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row>
    <row r="3" spans="1:24" ht="15.75" customHeight="1">
      <c r="A3" s="1518" t="s">
        <v>474</v>
      </c>
      <c r="B3" s="1518"/>
      <c r="C3" s="1518"/>
      <c r="D3" s="1518"/>
      <c r="E3" s="1518"/>
      <c r="F3" s="1518"/>
      <c r="P3" s="550"/>
    </row>
    <row r="4" spans="1:24" ht="4.5" customHeight="1">
      <c r="A4" s="551"/>
      <c r="B4" s="551"/>
      <c r="C4" s="549"/>
      <c r="D4" s="549"/>
    </row>
    <row r="5" spans="1:24" ht="15.75" thickBot="1">
      <c r="A5" s="552" t="s">
        <v>134</v>
      </c>
      <c r="B5" s="1519" t="s">
        <v>135</v>
      </c>
      <c r="C5" s="151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478</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478</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478</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517" t="s">
        <v>479</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row>
    <row r="3" spans="1:27" ht="18" customHeight="1">
      <c r="A3" s="1523" t="s">
        <v>480</v>
      </c>
      <c r="B3" s="1523"/>
      <c r="C3" s="1523"/>
      <c r="D3" s="1523"/>
      <c r="E3" s="1523"/>
      <c r="F3" s="1523"/>
      <c r="G3" s="1523"/>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478</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478</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478</v>
      </c>
      <c r="B11" s="566">
        <v>6995.2089999999998</v>
      </c>
      <c r="C11" s="566">
        <v>17580</v>
      </c>
      <c r="D11" s="598">
        <v>3.1061379359342114</v>
      </c>
      <c r="E11" s="771"/>
      <c r="F11" s="567" t="s">
        <v>478</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481</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42" t="s">
        <v>211</v>
      </c>
      <c r="C5" s="1542"/>
      <c r="D5" s="1542"/>
      <c r="E5" s="1542"/>
      <c r="F5" s="1542"/>
      <c r="G5" s="1542"/>
      <c r="H5" s="1542"/>
      <c r="I5" s="1542"/>
      <c r="J5" s="1542"/>
      <c r="K5" s="1542"/>
      <c r="L5" s="1542"/>
    </row>
    <row r="6" spans="2:13" ht="18">
      <c r="B6" s="611"/>
      <c r="C6" s="611"/>
      <c r="D6" s="611"/>
      <c r="E6" s="611"/>
      <c r="F6" s="401" t="s">
        <v>212</v>
      </c>
      <c r="G6" s="611"/>
      <c r="H6" s="611"/>
      <c r="I6" s="611"/>
      <c r="J6" s="611"/>
      <c r="K6" s="611"/>
      <c r="L6" s="611"/>
    </row>
    <row r="7" spans="2:13" s="402" customFormat="1" ht="15">
      <c r="B7" s="1543" t="s">
        <v>213</v>
      </c>
      <c r="C7" s="1545" t="s">
        <v>22</v>
      </c>
      <c r="D7" s="1545" t="s">
        <v>214</v>
      </c>
      <c r="E7" s="1547" t="s">
        <v>215</v>
      </c>
      <c r="F7" s="1548"/>
      <c r="G7" s="1549"/>
      <c r="H7" s="1550" t="s">
        <v>216</v>
      </c>
      <c r="I7" s="1552" t="s">
        <v>217</v>
      </c>
      <c r="J7" s="1553"/>
      <c r="K7" s="1553"/>
      <c r="L7" s="1543"/>
    </row>
    <row r="8" spans="2:13">
      <c r="B8" s="1544"/>
      <c r="C8" s="1546"/>
      <c r="D8" s="1546"/>
      <c r="E8" s="1554" t="s">
        <v>218</v>
      </c>
      <c r="F8" s="1545" t="s">
        <v>219</v>
      </c>
      <c r="G8" s="1545" t="s">
        <v>220</v>
      </c>
      <c r="H8" s="1551"/>
      <c r="I8" s="1554" t="s">
        <v>221</v>
      </c>
      <c r="J8" s="1554" t="s">
        <v>24</v>
      </c>
      <c r="K8" s="1545" t="s">
        <v>222</v>
      </c>
      <c r="L8" s="1554" t="s">
        <v>223</v>
      </c>
    </row>
    <row r="9" spans="2:13">
      <c r="B9" s="1544"/>
      <c r="C9" s="1546"/>
      <c r="D9" s="1546"/>
      <c r="E9" s="1555"/>
      <c r="F9" s="1546"/>
      <c r="G9" s="1546"/>
      <c r="H9" s="1551"/>
      <c r="I9" s="1555"/>
      <c r="J9" s="1555"/>
      <c r="K9" s="1570"/>
      <c r="L9" s="1555"/>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41"/>
      <c r="O105" s="1541"/>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41"/>
      <c r="O121" s="1541"/>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41"/>
      <c r="O145" s="1541"/>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41"/>
      <c r="O171" s="1541"/>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75" t="s">
        <v>249</v>
      </c>
      <c r="D177" s="1575"/>
      <c r="E177" s="1575"/>
      <c r="F177" s="1575"/>
      <c r="G177" s="1575"/>
      <c r="H177" s="1575"/>
      <c r="I177" s="1575"/>
      <c r="J177" s="1575"/>
      <c r="K177" s="1575"/>
      <c r="L177" s="1576"/>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56" t="s">
        <v>213</v>
      </c>
      <c r="C194" s="1558" t="s">
        <v>22</v>
      </c>
      <c r="D194" s="1558" t="s">
        <v>214</v>
      </c>
      <c r="E194" s="1560" t="s">
        <v>215</v>
      </c>
      <c r="F194" s="1561"/>
      <c r="G194" s="1562"/>
      <c r="H194" s="1563" t="s">
        <v>216</v>
      </c>
      <c r="I194" s="1565" t="s">
        <v>217</v>
      </c>
      <c r="J194" s="1566"/>
      <c r="K194" s="1566"/>
      <c r="L194" s="1567"/>
    </row>
    <row r="195" spans="2:12" ht="12.75" customHeight="1">
      <c r="B195" s="1557"/>
      <c r="C195" s="1559"/>
      <c r="D195" s="1559"/>
      <c r="E195" s="1568" t="s">
        <v>218</v>
      </c>
      <c r="F195" s="1558" t="s">
        <v>219</v>
      </c>
      <c r="G195" s="1558" t="s">
        <v>220</v>
      </c>
      <c r="H195" s="1564"/>
      <c r="I195" s="1568" t="s">
        <v>221</v>
      </c>
      <c r="J195" s="1568" t="s">
        <v>24</v>
      </c>
      <c r="K195" s="1558" t="s">
        <v>222</v>
      </c>
      <c r="L195" s="1573" t="s">
        <v>223</v>
      </c>
    </row>
    <row r="196" spans="2:12" ht="12.75" customHeight="1">
      <c r="B196" s="1557"/>
      <c r="C196" s="1559"/>
      <c r="D196" s="1559"/>
      <c r="E196" s="1569"/>
      <c r="F196" s="1559"/>
      <c r="G196" s="1559"/>
      <c r="H196" s="1564"/>
      <c r="I196" s="1571"/>
      <c r="J196" s="1571"/>
      <c r="K196" s="1572"/>
      <c r="L196" s="1574"/>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75" t="s">
        <v>250</v>
      </c>
      <c r="D199" s="1575"/>
      <c r="E199" s="1575"/>
      <c r="F199" s="1575"/>
      <c r="G199" s="1575"/>
      <c r="H199" s="1575"/>
      <c r="I199" s="1575"/>
      <c r="J199" s="1575"/>
      <c r="K199" s="1575"/>
      <c r="L199" s="1576"/>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9" t="s">
        <v>213</v>
      </c>
      <c r="C234" s="1558" t="s">
        <v>22</v>
      </c>
      <c r="D234" s="1558" t="s">
        <v>214</v>
      </c>
      <c r="E234" s="1560" t="s">
        <v>215</v>
      </c>
      <c r="F234" s="1561"/>
      <c r="G234" s="1562"/>
      <c r="H234" s="1563" t="s">
        <v>216</v>
      </c>
      <c r="I234" s="1560" t="s">
        <v>217</v>
      </c>
      <c r="J234" s="1561"/>
      <c r="K234" s="1561"/>
      <c r="L234" s="1561"/>
    </row>
    <row r="235" spans="2:12">
      <c r="B235" s="1580"/>
      <c r="C235" s="1559"/>
      <c r="D235" s="1559"/>
      <c r="E235" s="1568" t="s">
        <v>218</v>
      </c>
      <c r="F235" s="1558" t="s">
        <v>219</v>
      </c>
      <c r="G235" s="1558" t="s">
        <v>220</v>
      </c>
      <c r="H235" s="1564"/>
      <c r="I235" s="1568" t="s">
        <v>221</v>
      </c>
      <c r="J235" s="1568" t="s">
        <v>24</v>
      </c>
      <c r="K235" s="1558" t="s">
        <v>222</v>
      </c>
      <c r="L235" s="1565" t="s">
        <v>223</v>
      </c>
    </row>
    <row r="236" spans="2:12">
      <c r="B236" s="1580"/>
      <c r="C236" s="1559"/>
      <c r="D236" s="1559"/>
      <c r="E236" s="1569"/>
      <c r="F236" s="1559"/>
      <c r="G236" s="1559"/>
      <c r="H236" s="1564"/>
      <c r="I236" s="1569"/>
      <c r="J236" s="1569"/>
      <c r="K236" s="1559"/>
      <c r="L236" s="1577"/>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78" t="s">
        <v>224</v>
      </c>
      <c r="D239" s="1578"/>
      <c r="E239" s="1578"/>
      <c r="F239" s="1578"/>
      <c r="G239" s="1578"/>
      <c r="H239" s="1578"/>
      <c r="I239" s="1578"/>
      <c r="J239" s="1578"/>
      <c r="K239" s="1578"/>
      <c r="L239" s="1578"/>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75" t="s">
        <v>249</v>
      </c>
      <c r="D256" s="1575"/>
      <c r="E256" s="1575"/>
      <c r="F256" s="1575"/>
      <c r="G256" s="1575"/>
      <c r="H256" s="1575"/>
      <c r="I256" s="1575"/>
      <c r="J256" s="1575"/>
      <c r="K256" s="1575"/>
      <c r="L256" s="1575"/>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81" t="s">
        <v>213</v>
      </c>
      <c r="C273" s="1558" t="s">
        <v>22</v>
      </c>
      <c r="D273" s="1558" t="s">
        <v>214</v>
      </c>
      <c r="E273" s="1560" t="s">
        <v>215</v>
      </c>
      <c r="F273" s="1561"/>
      <c r="G273" s="1562"/>
      <c r="H273" s="1563" t="s">
        <v>216</v>
      </c>
      <c r="I273" s="1565" t="s">
        <v>217</v>
      </c>
      <c r="J273" s="1566"/>
      <c r="K273" s="1566"/>
      <c r="L273" s="1566"/>
    </row>
    <row r="274" spans="2:12" ht="11.25" customHeight="1">
      <c r="B274" s="1582"/>
      <c r="C274" s="1559"/>
      <c r="D274" s="1559"/>
      <c r="E274" s="1568" t="s">
        <v>218</v>
      </c>
      <c r="F274" s="1558" t="s">
        <v>219</v>
      </c>
      <c r="G274" s="1558" t="s">
        <v>220</v>
      </c>
      <c r="H274" s="1564"/>
      <c r="I274" s="1568" t="s">
        <v>221</v>
      </c>
      <c r="J274" s="1568" t="s">
        <v>24</v>
      </c>
      <c r="K274" s="1558" t="s">
        <v>222</v>
      </c>
      <c r="L274" s="1565" t="s">
        <v>223</v>
      </c>
    </row>
    <row r="275" spans="2:12" ht="11.25" customHeight="1">
      <c r="B275" s="1582"/>
      <c r="C275" s="1559"/>
      <c r="D275" s="1559"/>
      <c r="E275" s="1569"/>
      <c r="F275" s="1559"/>
      <c r="G275" s="1559"/>
      <c r="H275" s="1564"/>
      <c r="I275" s="1571"/>
      <c r="J275" s="1571"/>
      <c r="K275" s="1572"/>
      <c r="L275" s="1577"/>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75" t="s">
        <v>250</v>
      </c>
      <c r="D278" s="1575"/>
      <c r="E278" s="1575"/>
      <c r="F278" s="1575"/>
      <c r="G278" s="1575"/>
      <c r="H278" s="1575"/>
      <c r="I278" s="1575"/>
      <c r="J278" s="1575"/>
      <c r="K278" s="1575"/>
      <c r="L278" s="1575"/>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68" t="s">
        <v>213</v>
      </c>
      <c r="C313" s="1558" t="s">
        <v>22</v>
      </c>
      <c r="D313" s="1558" t="s">
        <v>214</v>
      </c>
      <c r="E313" s="1560" t="s">
        <v>215</v>
      </c>
      <c r="F313" s="1561"/>
      <c r="G313" s="1562"/>
      <c r="H313" s="1558" t="s">
        <v>216</v>
      </c>
      <c r="I313" s="1560" t="s">
        <v>217</v>
      </c>
      <c r="J313" s="1561"/>
      <c r="K313" s="1561"/>
      <c r="L313" s="1562"/>
    </row>
    <row r="314" spans="2:12" ht="11.25" customHeight="1">
      <c r="B314" s="1569"/>
      <c r="C314" s="1559"/>
      <c r="D314" s="1559"/>
      <c r="E314" s="1585" t="s">
        <v>254</v>
      </c>
      <c r="F314" s="1588" t="s">
        <v>255</v>
      </c>
      <c r="G314" s="1588" t="s">
        <v>256</v>
      </c>
      <c r="H314" s="1559"/>
      <c r="I314" s="1568" t="s">
        <v>221</v>
      </c>
      <c r="J314" s="1568" t="s">
        <v>24</v>
      </c>
      <c r="K314" s="1558" t="s">
        <v>222</v>
      </c>
      <c r="L314" s="1568" t="s">
        <v>223</v>
      </c>
    </row>
    <row r="315" spans="2:12" ht="11.25" customHeight="1">
      <c r="B315" s="1571"/>
      <c r="C315" s="1572"/>
      <c r="D315" s="1572"/>
      <c r="E315" s="1587"/>
      <c r="F315" s="1589"/>
      <c r="G315" s="1589"/>
      <c r="H315" s="1572"/>
      <c r="I315" s="1571"/>
      <c r="J315" s="1571"/>
      <c r="K315" s="1572"/>
      <c r="L315" s="1571"/>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78" t="s">
        <v>224</v>
      </c>
      <c r="D318" s="1578"/>
      <c r="E318" s="1578"/>
      <c r="F318" s="1578"/>
      <c r="G318" s="1578"/>
      <c r="H318" s="1578"/>
      <c r="I318" s="1578"/>
      <c r="J318" s="1578"/>
      <c r="K318" s="1578"/>
      <c r="L318" s="1591"/>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75" t="s">
        <v>249</v>
      </c>
      <c r="D335" s="1575"/>
      <c r="E335" s="1575"/>
      <c r="F335" s="1575"/>
      <c r="G335" s="1575"/>
      <c r="H335" s="1575"/>
      <c r="I335" s="1575"/>
      <c r="J335" s="1575"/>
      <c r="K335" s="1575"/>
      <c r="L335" s="1592"/>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83" t="s">
        <v>213</v>
      </c>
      <c r="C352" s="1558" t="s">
        <v>22</v>
      </c>
      <c r="D352" s="1558" t="s">
        <v>214</v>
      </c>
      <c r="E352" s="1560" t="s">
        <v>215</v>
      </c>
      <c r="F352" s="1561"/>
      <c r="G352" s="1562"/>
      <c r="H352" s="1563" t="s">
        <v>216</v>
      </c>
      <c r="I352" s="1565" t="s">
        <v>217</v>
      </c>
      <c r="J352" s="1566"/>
      <c r="K352" s="1566"/>
      <c r="L352" s="1579"/>
    </row>
    <row r="353" spans="2:12" ht="11.25" customHeight="1">
      <c r="B353" s="1584"/>
      <c r="C353" s="1559"/>
      <c r="D353" s="1559"/>
      <c r="E353" s="1585" t="s">
        <v>254</v>
      </c>
      <c r="F353" s="1588" t="s">
        <v>255</v>
      </c>
      <c r="G353" s="1588" t="s">
        <v>256</v>
      </c>
      <c r="H353" s="1564"/>
      <c r="I353" s="1568" t="s">
        <v>221</v>
      </c>
      <c r="J353" s="1568" t="s">
        <v>24</v>
      </c>
      <c r="K353" s="1558" t="s">
        <v>222</v>
      </c>
      <c r="L353" s="1568" t="s">
        <v>223</v>
      </c>
    </row>
    <row r="354" spans="2:12" ht="11.25" customHeight="1">
      <c r="B354" s="1584"/>
      <c r="C354" s="1559"/>
      <c r="D354" s="1559"/>
      <c r="E354" s="1586"/>
      <c r="F354" s="1590"/>
      <c r="G354" s="1590"/>
      <c r="H354" s="1564"/>
      <c r="I354" s="1571"/>
      <c r="J354" s="1571"/>
      <c r="K354" s="1572"/>
      <c r="L354" s="1571"/>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75" t="s">
        <v>250</v>
      </c>
      <c r="D357" s="1575"/>
      <c r="E357" s="1575"/>
      <c r="F357" s="1575"/>
      <c r="G357" s="1575"/>
      <c r="H357" s="1575"/>
      <c r="I357" s="1575"/>
      <c r="J357" s="1575"/>
      <c r="K357" s="1575"/>
      <c r="L357" s="1592"/>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28" t="s">
        <v>213</v>
      </c>
      <c r="C393" s="1526" t="s">
        <v>22</v>
      </c>
      <c r="D393" s="1526" t="s">
        <v>214</v>
      </c>
      <c r="E393" s="1537" t="s">
        <v>215</v>
      </c>
      <c r="F393" s="1538"/>
      <c r="G393" s="1539"/>
      <c r="H393" s="1532" t="s">
        <v>216</v>
      </c>
      <c r="I393" s="1537" t="s">
        <v>217</v>
      </c>
      <c r="J393" s="1538"/>
      <c r="K393" s="1538"/>
      <c r="L393" s="1539"/>
    </row>
    <row r="394" spans="2:12" ht="11.25" customHeight="1">
      <c r="B394" s="1540"/>
      <c r="C394" s="1527"/>
      <c r="D394" s="1527"/>
      <c r="E394" s="1595" t="s">
        <v>254</v>
      </c>
      <c r="F394" s="1597" t="s">
        <v>255</v>
      </c>
      <c r="G394" s="1597" t="s">
        <v>256</v>
      </c>
      <c r="H394" s="1533"/>
      <c r="I394" s="1528" t="s">
        <v>221</v>
      </c>
      <c r="J394" s="1528" t="s">
        <v>24</v>
      </c>
      <c r="K394" s="1526" t="s">
        <v>222</v>
      </c>
      <c r="L394" s="1528" t="s">
        <v>223</v>
      </c>
    </row>
    <row r="395" spans="2:12" ht="11.25" customHeight="1">
      <c r="B395" s="1540"/>
      <c r="C395" s="1527"/>
      <c r="D395" s="1527"/>
      <c r="E395" s="1596"/>
      <c r="F395" s="1598"/>
      <c r="G395" s="1598"/>
      <c r="H395" s="1533"/>
      <c r="I395" s="1540"/>
      <c r="J395" s="1540"/>
      <c r="K395" s="1527"/>
      <c r="L395" s="1529"/>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93" t="s">
        <v>224</v>
      </c>
      <c r="D398" s="1593"/>
      <c r="E398" s="1593"/>
      <c r="F398" s="1593"/>
      <c r="G398" s="1593"/>
      <c r="H398" s="1593"/>
      <c r="I398" s="1593"/>
      <c r="J398" s="1593"/>
      <c r="K398" s="1593"/>
      <c r="L398" s="1594"/>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24" t="s">
        <v>249</v>
      </c>
      <c r="D415" s="1524"/>
      <c r="E415" s="1524"/>
      <c r="F415" s="1524"/>
      <c r="G415" s="1524"/>
      <c r="H415" s="1524"/>
      <c r="I415" s="1524"/>
      <c r="J415" s="1524"/>
      <c r="K415" s="1524"/>
      <c r="L415" s="1599"/>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600" t="s">
        <v>213</v>
      </c>
      <c r="C432" s="1526" t="s">
        <v>22</v>
      </c>
      <c r="D432" s="1526" t="s">
        <v>214</v>
      </c>
      <c r="E432" s="1537" t="s">
        <v>215</v>
      </c>
      <c r="F432" s="1538"/>
      <c r="G432" s="1539"/>
      <c r="H432" s="1532" t="s">
        <v>216</v>
      </c>
      <c r="I432" s="1534" t="s">
        <v>217</v>
      </c>
      <c r="J432" s="1535"/>
      <c r="K432" s="1535"/>
      <c r="L432" s="1602"/>
    </row>
    <row r="433" spans="2:12" ht="11.25" customHeight="1">
      <c r="B433" s="1601"/>
      <c r="C433" s="1527"/>
      <c r="D433" s="1527"/>
      <c r="E433" s="1595" t="s">
        <v>254</v>
      </c>
      <c r="F433" s="1597" t="s">
        <v>255</v>
      </c>
      <c r="G433" s="1597" t="s">
        <v>256</v>
      </c>
      <c r="H433" s="1533"/>
      <c r="I433" s="1528" t="s">
        <v>221</v>
      </c>
      <c r="J433" s="1528" t="s">
        <v>24</v>
      </c>
      <c r="K433" s="1526" t="s">
        <v>222</v>
      </c>
      <c r="L433" s="1528" t="s">
        <v>223</v>
      </c>
    </row>
    <row r="434" spans="2:12" ht="11.25" customHeight="1">
      <c r="B434" s="1601"/>
      <c r="C434" s="1527"/>
      <c r="D434" s="1527"/>
      <c r="E434" s="1596"/>
      <c r="F434" s="1598"/>
      <c r="G434" s="1598"/>
      <c r="H434" s="1533"/>
      <c r="I434" s="1529"/>
      <c r="J434" s="1529"/>
      <c r="K434" s="1603"/>
      <c r="L434" s="1529"/>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24" t="s">
        <v>250</v>
      </c>
      <c r="D437" s="1524"/>
      <c r="E437" s="1524"/>
      <c r="F437" s="1524"/>
      <c r="G437" s="1524"/>
      <c r="H437" s="1524"/>
      <c r="I437" s="1524"/>
      <c r="J437" s="1524"/>
      <c r="K437" s="1524"/>
      <c r="L437" s="1599"/>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28" t="s">
        <v>213</v>
      </c>
      <c r="C475" s="1526" t="s">
        <v>22</v>
      </c>
      <c r="D475" s="1526" t="s">
        <v>214</v>
      </c>
      <c r="E475" s="1537" t="s">
        <v>215</v>
      </c>
      <c r="F475" s="1538"/>
      <c r="G475" s="1539"/>
      <c r="H475" s="1532" t="s">
        <v>216</v>
      </c>
      <c r="I475" s="1537" t="s">
        <v>217</v>
      </c>
      <c r="J475" s="1538"/>
      <c r="K475" s="1538"/>
      <c r="L475" s="1539"/>
    </row>
    <row r="476" spans="2:12" ht="11.25" customHeight="1">
      <c r="B476" s="1540"/>
      <c r="C476" s="1527"/>
      <c r="D476" s="1527"/>
      <c r="E476" s="1595" t="s">
        <v>254</v>
      </c>
      <c r="F476" s="1597" t="s">
        <v>255</v>
      </c>
      <c r="G476" s="1597" t="s">
        <v>256</v>
      </c>
      <c r="H476" s="1533"/>
      <c r="I476" s="1528" t="s">
        <v>221</v>
      </c>
      <c r="J476" s="1528" t="s">
        <v>24</v>
      </c>
      <c r="K476" s="1526" t="s">
        <v>222</v>
      </c>
      <c r="L476" s="1528" t="s">
        <v>223</v>
      </c>
    </row>
    <row r="477" spans="2:12" ht="11.25" customHeight="1">
      <c r="B477" s="1540"/>
      <c r="C477" s="1527"/>
      <c r="D477" s="1527"/>
      <c r="E477" s="1596"/>
      <c r="F477" s="1598"/>
      <c r="G477" s="1598"/>
      <c r="H477" s="1533"/>
      <c r="I477" s="1540"/>
      <c r="J477" s="1540"/>
      <c r="K477" s="1527"/>
      <c r="L477" s="1529"/>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93" t="s">
        <v>224</v>
      </c>
      <c r="D480" s="1593"/>
      <c r="E480" s="1593"/>
      <c r="F480" s="1593"/>
      <c r="G480" s="1593"/>
      <c r="H480" s="1593"/>
      <c r="I480" s="1593"/>
      <c r="J480" s="1593"/>
      <c r="K480" s="1593"/>
      <c r="L480" s="1594"/>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24" t="s">
        <v>249</v>
      </c>
      <c r="D497" s="1524"/>
      <c r="E497" s="1524"/>
      <c r="F497" s="1524"/>
      <c r="G497" s="1524"/>
      <c r="H497" s="1524"/>
      <c r="I497" s="1524"/>
      <c r="J497" s="1524"/>
      <c r="K497" s="1524"/>
      <c r="L497" s="1599"/>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600" t="s">
        <v>213</v>
      </c>
      <c r="C514" s="1526" t="s">
        <v>22</v>
      </c>
      <c r="D514" s="1526" t="s">
        <v>214</v>
      </c>
      <c r="E514" s="1537" t="s">
        <v>215</v>
      </c>
      <c r="F514" s="1538"/>
      <c r="G514" s="1539"/>
      <c r="H514" s="1532" t="s">
        <v>216</v>
      </c>
      <c r="I514" s="1534" t="s">
        <v>217</v>
      </c>
      <c r="J514" s="1535"/>
      <c r="K514" s="1535"/>
      <c r="L514" s="1602"/>
    </row>
    <row r="515" spans="2:12" ht="11.25" customHeight="1">
      <c r="B515" s="1601"/>
      <c r="C515" s="1527"/>
      <c r="D515" s="1527"/>
      <c r="E515" s="1595" t="s">
        <v>254</v>
      </c>
      <c r="F515" s="1597" t="s">
        <v>255</v>
      </c>
      <c r="G515" s="1597" t="s">
        <v>256</v>
      </c>
      <c r="H515" s="1533"/>
      <c r="I515" s="1528" t="s">
        <v>221</v>
      </c>
      <c r="J515" s="1528" t="s">
        <v>24</v>
      </c>
      <c r="K515" s="1526" t="s">
        <v>222</v>
      </c>
      <c r="L515" s="1528" t="s">
        <v>223</v>
      </c>
    </row>
    <row r="516" spans="2:12" ht="11.25" customHeight="1">
      <c r="B516" s="1601"/>
      <c r="C516" s="1527"/>
      <c r="D516" s="1527"/>
      <c r="E516" s="1596"/>
      <c r="F516" s="1598"/>
      <c r="G516" s="1598"/>
      <c r="H516" s="1533"/>
      <c r="I516" s="1529"/>
      <c r="J516" s="1529"/>
      <c r="K516" s="1603"/>
      <c r="L516" s="1529"/>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24" t="s">
        <v>250</v>
      </c>
      <c r="D519" s="1524"/>
      <c r="E519" s="1524"/>
      <c r="F519" s="1524"/>
      <c r="G519" s="1524"/>
      <c r="H519" s="1524"/>
      <c r="I519" s="1524"/>
      <c r="J519" s="1524"/>
      <c r="K519" s="1524"/>
      <c r="L519" s="1599"/>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602" t="s">
        <v>213</v>
      </c>
      <c r="C558" s="1526" t="s">
        <v>22</v>
      </c>
      <c r="D558" s="1526" t="s">
        <v>214</v>
      </c>
      <c r="E558" s="1537" t="s">
        <v>215</v>
      </c>
      <c r="F558" s="1538"/>
      <c r="G558" s="1539"/>
      <c r="H558" s="1532" t="s">
        <v>216</v>
      </c>
      <c r="I558" s="1537" t="s">
        <v>217</v>
      </c>
      <c r="J558" s="1538"/>
      <c r="K558" s="1538"/>
      <c r="L558"/>
    </row>
    <row r="559" spans="2:12" ht="12.75" customHeight="1">
      <c r="B559" s="1606"/>
      <c r="C559" s="1527"/>
      <c r="D559" s="1527"/>
      <c r="E559" s="1528" t="s">
        <v>254</v>
      </c>
      <c r="F559" s="1526" t="s">
        <v>255</v>
      </c>
      <c r="G559" s="1526" t="s">
        <v>256</v>
      </c>
      <c r="H559" s="1533"/>
      <c r="I559" s="1528" t="s">
        <v>221</v>
      </c>
      <c r="J559" s="1528" t="s">
        <v>24</v>
      </c>
      <c r="K559" s="1526" t="s">
        <v>295</v>
      </c>
      <c r="L559"/>
    </row>
    <row r="560" spans="2:12" ht="12.75">
      <c r="B560" s="1606"/>
      <c r="C560" s="1527"/>
      <c r="D560" s="1527"/>
      <c r="E560" s="1540"/>
      <c r="F560" s="1527"/>
      <c r="G560" s="1527"/>
      <c r="H560" s="1533"/>
      <c r="I560" s="1540"/>
      <c r="J560" s="1540"/>
      <c r="K560" s="1527"/>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93" t="s">
        <v>224</v>
      </c>
      <c r="D563" s="1593"/>
      <c r="E563" s="1593"/>
      <c r="F563" s="1593"/>
      <c r="G563" s="1593"/>
      <c r="H563" s="1593"/>
      <c r="I563" s="1593"/>
      <c r="J563" s="1593"/>
      <c r="K563" s="1593"/>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24" t="s">
        <v>249</v>
      </c>
      <c r="D580" s="1524"/>
      <c r="E580" s="1524"/>
      <c r="F580" s="1524"/>
      <c r="G580" s="1524"/>
      <c r="H580" s="1524"/>
      <c r="I580" s="1524"/>
      <c r="J580" s="1524"/>
      <c r="K580" s="1524"/>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604" t="s">
        <v>213</v>
      </c>
      <c r="C597" s="1526" t="s">
        <v>22</v>
      </c>
      <c r="D597" s="1526" t="s">
        <v>214</v>
      </c>
      <c r="E597" s="1537" t="s">
        <v>215</v>
      </c>
      <c r="F597" s="1538"/>
      <c r="G597" s="1539"/>
      <c r="H597" s="1532" t="s">
        <v>216</v>
      </c>
      <c r="I597" s="1534" t="s">
        <v>217</v>
      </c>
      <c r="J597" s="1535"/>
      <c r="K597" s="1535"/>
      <c r="L597"/>
    </row>
    <row r="598" spans="2:12" ht="12.75" customHeight="1">
      <c r="B598" s="1605"/>
      <c r="C598" s="1527"/>
      <c r="D598" s="1527"/>
      <c r="E598" s="1528" t="s">
        <v>254</v>
      </c>
      <c r="F598" s="1526" t="s">
        <v>255</v>
      </c>
      <c r="G598" s="1526" t="s">
        <v>256</v>
      </c>
      <c r="H598" s="1533"/>
      <c r="I598" s="1528" t="s">
        <v>221</v>
      </c>
      <c r="J598" s="1528" t="s">
        <v>24</v>
      </c>
      <c r="K598" s="1526" t="s">
        <v>222</v>
      </c>
      <c r="L598"/>
    </row>
    <row r="599" spans="2:12" ht="12.75" customHeight="1">
      <c r="B599" s="1605"/>
      <c r="C599" s="1527"/>
      <c r="D599" s="1527"/>
      <c r="E599" s="1540"/>
      <c r="F599" s="1527"/>
      <c r="G599" s="1527"/>
      <c r="H599" s="1533"/>
      <c r="I599" s="1529"/>
      <c r="J599" s="1529"/>
      <c r="K599" s="1603"/>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24" t="s">
        <v>250</v>
      </c>
      <c r="D602" s="1524"/>
      <c r="E602" s="1524"/>
      <c r="F602" s="1524"/>
      <c r="G602" s="1524"/>
      <c r="H602" s="1524"/>
      <c r="I602" s="1524"/>
      <c r="J602" s="1524"/>
      <c r="K602" s="1524"/>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610" t="s">
        <v>383</v>
      </c>
      <c r="C636" s="1610"/>
      <c r="D636" s="1610"/>
      <c r="E636" s="1610"/>
      <c r="F636" s="1610"/>
      <c r="G636" s="1610"/>
      <c r="H636" s="1610"/>
      <c r="I636" s="1610"/>
      <c r="J636" s="1610"/>
      <c r="K636" s="1610"/>
    </row>
    <row r="637" spans="2:12" ht="18.75" thickBot="1">
      <c r="B637" s="756"/>
      <c r="C637" s="756"/>
      <c r="D637" s="756"/>
      <c r="E637" s="756"/>
      <c r="F637" s="757" t="s">
        <v>212</v>
      </c>
      <c r="G637" s="756"/>
      <c r="H637" s="756"/>
      <c r="I637" s="756"/>
      <c r="J637" s="756"/>
      <c r="K637" s="756"/>
    </row>
    <row r="638" spans="2:12" ht="12.75" customHeight="1">
      <c r="B638" s="1611" t="s">
        <v>213</v>
      </c>
      <c r="C638" s="1613" t="s">
        <v>22</v>
      </c>
      <c r="D638" s="1613" t="s">
        <v>214</v>
      </c>
      <c r="E638" s="1614" t="s">
        <v>215</v>
      </c>
      <c r="F638" s="1615"/>
      <c r="G638" s="1616"/>
      <c r="H638" s="1617" t="s">
        <v>216</v>
      </c>
      <c r="I638" s="1614" t="s">
        <v>217</v>
      </c>
      <c r="J638" s="1615"/>
      <c r="K638" s="1618"/>
    </row>
    <row r="639" spans="2:12" ht="11.25" customHeight="1">
      <c r="B639" s="1612"/>
      <c r="C639" s="1527"/>
      <c r="D639" s="1527"/>
      <c r="E639" s="1528" t="s">
        <v>254</v>
      </c>
      <c r="F639" s="1526" t="s">
        <v>255</v>
      </c>
      <c r="G639" s="1526" t="s">
        <v>256</v>
      </c>
      <c r="H639" s="1533"/>
      <c r="I639" s="1528" t="s">
        <v>221</v>
      </c>
      <c r="J639" s="1528" t="s">
        <v>24</v>
      </c>
      <c r="K639" s="1530" t="s">
        <v>295</v>
      </c>
    </row>
    <row r="640" spans="2:12" ht="11.25" customHeight="1">
      <c r="B640" s="1612"/>
      <c r="C640" s="1527"/>
      <c r="D640" s="1527"/>
      <c r="E640" s="1540"/>
      <c r="F640" s="1527"/>
      <c r="G640" s="1527"/>
      <c r="H640" s="1533"/>
      <c r="I640" s="1540"/>
      <c r="J640" s="1540"/>
      <c r="K640" s="1619"/>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93" t="s">
        <v>224</v>
      </c>
      <c r="D643" s="1593"/>
      <c r="E643" s="1593"/>
      <c r="F643" s="1593"/>
      <c r="G643" s="1593"/>
      <c r="H643" s="1593"/>
      <c r="I643" s="1593"/>
      <c r="J643" s="1593"/>
      <c r="K643" s="1607"/>
    </row>
    <row r="644" spans="2:11" ht="12.75">
      <c r="B644" s="1077"/>
      <c r="C644" s="630"/>
      <c r="D644" s="630"/>
      <c r="E644" s="630"/>
      <c r="F644" s="630"/>
      <c r="G644" s="630"/>
      <c r="H644" s="630"/>
      <c r="I644" s="630"/>
      <c r="J644" s="630"/>
      <c r="K644" s="1078"/>
    </row>
    <row r="645" spans="2:11" ht="12.75">
      <c r="B645" s="1129" t="s">
        <v>225</v>
      </c>
      <c r="C645" s="1102">
        <f>SUM(D645+H645)</f>
        <v>163247</v>
      </c>
      <c r="D645" s="1102">
        <v>4183</v>
      </c>
      <c r="E645" s="1102">
        <v>1936</v>
      </c>
      <c r="F645" s="1102">
        <v>1878</v>
      </c>
      <c r="G645" s="1102">
        <v>369</v>
      </c>
      <c r="H645" s="1102">
        <v>159064</v>
      </c>
      <c r="I645" s="1102">
        <v>25823</v>
      </c>
      <c r="J645" s="1102">
        <v>47119</v>
      </c>
      <c r="K645" s="1130">
        <v>86122</v>
      </c>
    </row>
    <row r="646" spans="2:11" ht="12.75">
      <c r="B646" s="1129" t="s">
        <v>226</v>
      </c>
      <c r="C646" s="1102">
        <f t="shared" ref="C646:C656" si="48">SUM(D646+H646)</f>
        <v>154797</v>
      </c>
      <c r="D646" s="1102">
        <v>3855</v>
      </c>
      <c r="E646" s="1102">
        <v>1652</v>
      </c>
      <c r="F646" s="1102">
        <v>1884</v>
      </c>
      <c r="G646" s="1102">
        <v>319</v>
      </c>
      <c r="H646" s="1102">
        <v>150942</v>
      </c>
      <c r="I646" s="1102">
        <v>24820</v>
      </c>
      <c r="J646" s="1102">
        <v>41251</v>
      </c>
      <c r="K646" s="1130">
        <v>84871</v>
      </c>
    </row>
    <row r="647" spans="2:11" ht="12.75">
      <c r="B647" s="1129" t="s">
        <v>227</v>
      </c>
      <c r="C647" s="1102">
        <f t="shared" si="48"/>
        <v>151453</v>
      </c>
      <c r="D647" s="1104">
        <v>3672</v>
      </c>
      <c r="E647" s="1104">
        <v>1511</v>
      </c>
      <c r="F647" s="1104">
        <v>1781</v>
      </c>
      <c r="G647" s="1105">
        <v>380</v>
      </c>
      <c r="H647" s="1102">
        <v>147781</v>
      </c>
      <c r="I647" s="1104">
        <v>22185</v>
      </c>
      <c r="J647" s="1104">
        <v>39306</v>
      </c>
      <c r="K647" s="1131">
        <v>86290</v>
      </c>
    </row>
    <row r="648" spans="2:11" ht="12.75">
      <c r="B648" s="1129" t="s">
        <v>228</v>
      </c>
      <c r="C648" s="1102">
        <f>SUM(D648+H648)</f>
        <v>123387</v>
      </c>
      <c r="D648" s="1102">
        <v>2579</v>
      </c>
      <c r="E648" s="1103">
        <v>1048</v>
      </c>
      <c r="F648" s="1103">
        <v>1175</v>
      </c>
      <c r="G648" s="1102">
        <v>356</v>
      </c>
      <c r="H648" s="1102">
        <v>120808</v>
      </c>
      <c r="I648" s="1102">
        <v>18805</v>
      </c>
      <c r="J648" s="1102">
        <v>35098</v>
      </c>
      <c r="K648" s="1130">
        <v>66905</v>
      </c>
    </row>
    <row r="649" spans="2:11" ht="12.75">
      <c r="B649" s="1129" t="s">
        <v>229</v>
      </c>
      <c r="C649" s="1102">
        <f>SUM(D649+H649)</f>
        <v>141955</v>
      </c>
      <c r="D649" s="656">
        <v>3254</v>
      </c>
      <c r="E649" s="1107">
        <v>1374</v>
      </c>
      <c r="F649" s="1097">
        <v>1580</v>
      </c>
      <c r="G649" s="1097">
        <v>300</v>
      </c>
      <c r="H649" s="656">
        <v>138701</v>
      </c>
      <c r="I649" s="1107">
        <v>23058</v>
      </c>
      <c r="J649" s="1107">
        <v>36148</v>
      </c>
      <c r="K649" s="1132">
        <v>79495</v>
      </c>
    </row>
    <row r="650" spans="2:11" ht="12.75">
      <c r="B650" s="1129" t="s">
        <v>230</v>
      </c>
      <c r="C650" s="1102">
        <f t="shared" si="48"/>
        <v>166759</v>
      </c>
      <c r="D650" s="1102">
        <v>3740</v>
      </c>
      <c r="E650" s="1103">
        <v>1503</v>
      </c>
      <c r="F650" s="1103">
        <v>2000</v>
      </c>
      <c r="G650" s="1102">
        <v>237</v>
      </c>
      <c r="H650" s="1102">
        <v>163019</v>
      </c>
      <c r="I650" s="1102">
        <v>27394</v>
      </c>
      <c r="J650" s="1102">
        <v>41041</v>
      </c>
      <c r="K650" s="1130">
        <v>94584</v>
      </c>
    </row>
    <row r="651" spans="2:11" ht="12.75">
      <c r="B651" s="1129" t="s">
        <v>231</v>
      </c>
      <c r="C651" s="1102">
        <f>SUM(D651+H651)</f>
        <v>176233</v>
      </c>
      <c r="D651" s="657">
        <v>4202</v>
      </c>
      <c r="E651" s="1104">
        <v>1869</v>
      </c>
      <c r="F651" s="1105">
        <v>2029</v>
      </c>
      <c r="G651" s="1105">
        <v>304</v>
      </c>
      <c r="H651" s="1102">
        <v>172031</v>
      </c>
      <c r="I651" s="1104">
        <v>31264</v>
      </c>
      <c r="J651" s="1104">
        <v>50784</v>
      </c>
      <c r="K651" s="1131">
        <v>89983</v>
      </c>
    </row>
    <row r="652" spans="2:11" ht="12.75">
      <c r="B652" s="1129" t="s">
        <v>232</v>
      </c>
      <c r="C652" s="1102">
        <f t="shared" si="48"/>
        <v>151920</v>
      </c>
      <c r="D652" s="657">
        <v>4257</v>
      </c>
      <c r="E652" s="1104">
        <v>1568</v>
      </c>
      <c r="F652" s="1104">
        <v>2117</v>
      </c>
      <c r="G652" s="1105">
        <v>572</v>
      </c>
      <c r="H652" s="1102">
        <v>147663</v>
      </c>
      <c r="I652" s="1104">
        <v>24922</v>
      </c>
      <c r="J652" s="1104">
        <v>43850</v>
      </c>
      <c r="K652" s="1131">
        <v>78891</v>
      </c>
    </row>
    <row r="653" spans="2:11" ht="12.75">
      <c r="B653" s="1129" t="s">
        <v>233</v>
      </c>
      <c r="C653" s="1102">
        <f t="shared" si="48"/>
        <v>168873</v>
      </c>
      <c r="D653" s="1102">
        <v>4787</v>
      </c>
      <c r="E653" s="1103">
        <v>2244</v>
      </c>
      <c r="F653" s="1103">
        <v>2284</v>
      </c>
      <c r="G653" s="1102">
        <v>259</v>
      </c>
      <c r="H653" s="1102">
        <v>164086</v>
      </c>
      <c r="I653" s="1102">
        <v>25977</v>
      </c>
      <c r="J653" s="1102">
        <v>49066</v>
      </c>
      <c r="K653" s="1130">
        <v>89043</v>
      </c>
    </row>
    <row r="654" spans="2:11" ht="12.75">
      <c r="B654" s="1133" t="s">
        <v>234</v>
      </c>
      <c r="C654" s="1102">
        <f>SUM(D654+H654)</f>
        <v>167227</v>
      </c>
      <c r="D654" s="657">
        <v>4810</v>
      </c>
      <c r="E654" s="1104">
        <v>2454</v>
      </c>
      <c r="F654" s="1104">
        <v>1999</v>
      </c>
      <c r="G654" s="1104">
        <v>357</v>
      </c>
      <c r="H654" s="1103">
        <v>162417</v>
      </c>
      <c r="I654" s="1104">
        <v>27314</v>
      </c>
      <c r="J654" s="1104">
        <v>55182</v>
      </c>
      <c r="K654" s="1131">
        <v>79921</v>
      </c>
    </row>
    <row r="655" spans="2:11" ht="12.75">
      <c r="B655" s="1134" t="s">
        <v>235</v>
      </c>
      <c r="C655" s="1102">
        <f>SUM(D655+H655)</f>
        <v>137617</v>
      </c>
      <c r="D655" s="1104">
        <v>3779</v>
      </c>
      <c r="E655" s="1104">
        <v>1461</v>
      </c>
      <c r="F655" s="1104">
        <v>1884</v>
      </c>
      <c r="G655" s="1104">
        <v>434</v>
      </c>
      <c r="H655" s="1104">
        <v>133838</v>
      </c>
      <c r="I655" s="1104">
        <v>22269</v>
      </c>
      <c r="J655" s="1104">
        <v>45841</v>
      </c>
      <c r="K655" s="1131">
        <v>65728</v>
      </c>
    </row>
    <row r="656" spans="2:11" ht="12.75">
      <c r="B656" s="1134" t="s">
        <v>236</v>
      </c>
      <c r="C656" s="1102">
        <f t="shared" si="48"/>
        <v>149450</v>
      </c>
      <c r="D656" s="1104">
        <v>4271</v>
      </c>
      <c r="E656" s="1104">
        <v>1935</v>
      </c>
      <c r="F656" s="1104">
        <v>1913</v>
      </c>
      <c r="G656" s="1104">
        <v>423</v>
      </c>
      <c r="H656" s="1104">
        <v>145179</v>
      </c>
      <c r="I656" s="1104">
        <v>23304</v>
      </c>
      <c r="J656" s="1104">
        <v>47671</v>
      </c>
      <c r="K656" s="1131">
        <v>74204</v>
      </c>
    </row>
    <row r="657" spans="2:11" ht="15">
      <c r="B657" s="1135"/>
      <c r="C657" s="1103"/>
      <c r="D657" s="1103"/>
      <c r="E657" s="1103"/>
      <c r="F657" s="1103"/>
      <c r="G657" s="1103"/>
      <c r="H657" s="1103"/>
      <c r="I657" s="1103"/>
      <c r="J657" s="1103"/>
      <c r="K657" s="1136"/>
    </row>
    <row r="658" spans="2:11" ht="12.75">
      <c r="B658" s="113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38">
        <f t="shared" si="49"/>
        <v>976037</v>
      </c>
    </row>
    <row r="659" spans="2:11" ht="12.75">
      <c r="B659" s="1079"/>
      <c r="C659" s="1083"/>
      <c r="D659" s="1083"/>
      <c r="E659" s="1083"/>
      <c r="F659" s="1083"/>
      <c r="G659" s="1083"/>
      <c r="H659" s="1083"/>
      <c r="I659" s="1083"/>
      <c r="J659" s="1083"/>
      <c r="K659" s="1139"/>
    </row>
    <row r="660" spans="2:11" ht="12.75">
      <c r="B660" s="1079"/>
      <c r="C660" s="1524" t="s">
        <v>249</v>
      </c>
      <c r="D660" s="1524"/>
      <c r="E660" s="1524"/>
      <c r="F660" s="1524"/>
      <c r="G660" s="1524"/>
      <c r="H660" s="1524"/>
      <c r="I660" s="1524"/>
      <c r="J660" s="1524"/>
      <c r="K660" s="1525"/>
    </row>
    <row r="661" spans="2:11" ht="12.75">
      <c r="B661" s="1077"/>
      <c r="C661" s="1083"/>
      <c r="D661" s="1083"/>
      <c r="E661" s="1083"/>
      <c r="F661" s="1083"/>
      <c r="G661" s="1083"/>
      <c r="H661" s="1083"/>
      <c r="I661" s="1083"/>
      <c r="J661" s="1083"/>
      <c r="K661" s="1139"/>
    </row>
    <row r="662" spans="2:11" ht="12.75">
      <c r="B662" s="1140" t="s">
        <v>225</v>
      </c>
      <c r="C662" s="1102">
        <f t="shared" ref="C662:C673" si="50">SUM(D662+H662)</f>
        <v>49960551</v>
      </c>
      <c r="D662" s="1102">
        <v>235967</v>
      </c>
      <c r="E662" s="1102">
        <v>69271</v>
      </c>
      <c r="F662" s="1102">
        <v>111895</v>
      </c>
      <c r="G662" s="1102">
        <v>54801</v>
      </c>
      <c r="H662" s="1102">
        <v>49724584</v>
      </c>
      <c r="I662" s="1102">
        <v>7150936</v>
      </c>
      <c r="J662" s="1102">
        <v>13108259</v>
      </c>
      <c r="K662" s="1130">
        <v>29465389</v>
      </c>
    </row>
    <row r="663" spans="2:11" ht="12.75">
      <c r="B663" s="1140" t="s">
        <v>226</v>
      </c>
      <c r="C663" s="1102">
        <f t="shared" si="50"/>
        <v>47617324</v>
      </c>
      <c r="D663" s="1102">
        <v>208840</v>
      </c>
      <c r="E663" s="1102">
        <v>57340</v>
      </c>
      <c r="F663" s="1102">
        <v>107364</v>
      </c>
      <c r="G663" s="1102">
        <v>44136</v>
      </c>
      <c r="H663" s="1102">
        <v>47408484</v>
      </c>
      <c r="I663" s="1102">
        <v>6893452</v>
      </c>
      <c r="J663" s="1102">
        <v>11453223</v>
      </c>
      <c r="K663" s="1130">
        <v>29061809</v>
      </c>
    </row>
    <row r="664" spans="2:11" ht="12.75">
      <c r="B664" s="1140" t="s">
        <v>227</v>
      </c>
      <c r="C664" s="1102">
        <f t="shared" si="50"/>
        <v>45810921</v>
      </c>
      <c r="D664" s="1104">
        <v>212047</v>
      </c>
      <c r="E664" s="1104">
        <v>52722</v>
      </c>
      <c r="F664" s="1104">
        <v>104528</v>
      </c>
      <c r="G664" s="1105">
        <v>54797</v>
      </c>
      <c r="H664" s="1102">
        <v>45598874</v>
      </c>
      <c r="I664" s="1104">
        <v>6206047</v>
      </c>
      <c r="J664" s="1104">
        <v>10978459</v>
      </c>
      <c r="K664" s="1131">
        <v>28414368</v>
      </c>
    </row>
    <row r="665" spans="2:11" ht="12.75">
      <c r="B665" s="1140" t="s">
        <v>228</v>
      </c>
      <c r="C665" s="1102">
        <f t="shared" si="50"/>
        <v>37947488</v>
      </c>
      <c r="D665" s="1102">
        <v>152361</v>
      </c>
      <c r="E665" s="1103">
        <v>38008</v>
      </c>
      <c r="F665" s="1103">
        <v>67675</v>
      </c>
      <c r="G665" s="1102">
        <v>46678</v>
      </c>
      <c r="H665" s="1102">
        <v>37795127</v>
      </c>
      <c r="I665" s="1102">
        <v>5250323</v>
      </c>
      <c r="J665" s="1102">
        <v>9742524</v>
      </c>
      <c r="K665" s="1130">
        <v>22802280</v>
      </c>
    </row>
    <row r="666" spans="2:11" ht="12.75">
      <c r="B666" s="1140" t="s">
        <v>229</v>
      </c>
      <c r="C666" s="1102">
        <f t="shared" si="50"/>
        <v>43850100</v>
      </c>
      <c r="D666" s="1107">
        <v>182406</v>
      </c>
      <c r="E666" s="1107">
        <v>49999</v>
      </c>
      <c r="F666" s="1107">
        <v>89839</v>
      </c>
      <c r="G666" s="1107">
        <v>42568</v>
      </c>
      <c r="H666" s="1107">
        <v>43667694</v>
      </c>
      <c r="I666" s="1107">
        <v>6427358</v>
      </c>
      <c r="J666" s="1107">
        <v>9965046</v>
      </c>
      <c r="K666" s="1132">
        <v>27275290</v>
      </c>
    </row>
    <row r="667" spans="2:11" ht="12.75">
      <c r="B667" s="1140" t="s">
        <v>230</v>
      </c>
      <c r="C667" s="1102">
        <f t="shared" si="50"/>
        <v>52025091</v>
      </c>
      <c r="D667" s="1102">
        <v>205453</v>
      </c>
      <c r="E667" s="1103">
        <v>52679</v>
      </c>
      <c r="F667" s="1103">
        <v>121156</v>
      </c>
      <c r="G667" s="1102">
        <v>31618</v>
      </c>
      <c r="H667" s="1102">
        <v>51819638</v>
      </c>
      <c r="I667" s="1102">
        <v>7514997</v>
      </c>
      <c r="J667" s="1102">
        <v>11510571</v>
      </c>
      <c r="K667" s="1130">
        <v>32794070</v>
      </c>
    </row>
    <row r="668" spans="2:11" ht="12.75">
      <c r="B668" s="1140" t="s">
        <v>231</v>
      </c>
      <c r="C668" s="1102">
        <f t="shared" si="50"/>
        <v>54051147</v>
      </c>
      <c r="D668" s="1104">
        <v>228220</v>
      </c>
      <c r="E668" s="1104">
        <v>67664</v>
      </c>
      <c r="F668" s="1104">
        <v>124553</v>
      </c>
      <c r="G668" s="1105">
        <v>36003</v>
      </c>
      <c r="H668" s="1102">
        <v>53822927</v>
      </c>
      <c r="I668" s="1104">
        <v>8725344</v>
      </c>
      <c r="J668" s="1104">
        <v>14051630</v>
      </c>
      <c r="K668" s="1131">
        <v>31045953</v>
      </c>
    </row>
    <row r="669" spans="2:11" ht="12.75">
      <c r="B669" s="1140" t="s">
        <v>232</v>
      </c>
      <c r="C669" s="1102">
        <f t="shared" si="50"/>
        <v>45879866</v>
      </c>
      <c r="D669" s="1104">
        <v>235692</v>
      </c>
      <c r="E669" s="1104">
        <v>57242</v>
      </c>
      <c r="F669" s="1104">
        <v>115636</v>
      </c>
      <c r="G669" s="1105">
        <v>62814</v>
      </c>
      <c r="H669" s="1102">
        <v>45644174</v>
      </c>
      <c r="I669" s="1104">
        <v>6814064</v>
      </c>
      <c r="J669" s="1104">
        <v>12095543</v>
      </c>
      <c r="K669" s="1131">
        <v>26734567</v>
      </c>
    </row>
    <row r="670" spans="2:11" ht="12.75">
      <c r="B670" s="1140" t="s">
        <v>233</v>
      </c>
      <c r="C670" s="1102">
        <f t="shared" si="50"/>
        <v>50006709</v>
      </c>
      <c r="D670" s="1104">
        <v>255535</v>
      </c>
      <c r="E670" s="1104">
        <v>81414</v>
      </c>
      <c r="F670" s="1104">
        <v>142799</v>
      </c>
      <c r="G670" s="1105">
        <v>31322</v>
      </c>
      <c r="H670" s="1102">
        <v>49751174</v>
      </c>
      <c r="I670" s="1104">
        <v>7098072</v>
      </c>
      <c r="J670" s="1104">
        <v>13203179</v>
      </c>
      <c r="K670" s="1131">
        <v>29449923</v>
      </c>
    </row>
    <row r="671" spans="2:11" ht="12.75">
      <c r="B671" s="1140" t="s">
        <v>234</v>
      </c>
      <c r="C671" s="1102">
        <f>SUM(D671+H671)</f>
        <v>49388258</v>
      </c>
      <c r="D671" s="1104">
        <v>269010</v>
      </c>
      <c r="E671" s="1104">
        <v>93543</v>
      </c>
      <c r="F671" s="1104">
        <v>130959</v>
      </c>
      <c r="G671" s="1104">
        <v>44508</v>
      </c>
      <c r="H671" s="1103">
        <v>49119248</v>
      </c>
      <c r="I671" s="1104">
        <v>7503226</v>
      </c>
      <c r="J671" s="1104">
        <v>14927985</v>
      </c>
      <c r="K671" s="1131">
        <v>26688037</v>
      </c>
    </row>
    <row r="672" spans="2:11" ht="12.75">
      <c r="B672" s="1140" t="s">
        <v>235</v>
      </c>
      <c r="C672" s="1102">
        <f>SUM(D672+H672)</f>
        <v>38901473</v>
      </c>
      <c r="D672" s="1104">
        <v>222167</v>
      </c>
      <c r="E672" s="1104">
        <v>52668</v>
      </c>
      <c r="F672" s="1104">
        <v>117595</v>
      </c>
      <c r="G672" s="1104">
        <v>51904</v>
      </c>
      <c r="H672" s="1103">
        <v>38679306</v>
      </c>
      <c r="I672" s="1104">
        <v>6116907</v>
      </c>
      <c r="J672" s="1104">
        <v>12771724</v>
      </c>
      <c r="K672" s="1131">
        <v>19790675</v>
      </c>
    </row>
    <row r="673" spans="2:14" ht="12.75">
      <c r="B673" s="1140" t="s">
        <v>236</v>
      </c>
      <c r="C673" s="1102">
        <f t="shared" si="50"/>
        <v>44379143</v>
      </c>
      <c r="D673" s="1104">
        <v>235538</v>
      </c>
      <c r="E673" s="1104">
        <v>68088</v>
      </c>
      <c r="F673" s="1104">
        <v>114816</v>
      </c>
      <c r="G673" s="1104">
        <v>52634</v>
      </c>
      <c r="H673" s="1104">
        <v>44143605</v>
      </c>
      <c r="I673" s="1104">
        <v>6396462</v>
      </c>
      <c r="J673" s="1104">
        <v>13181865</v>
      </c>
      <c r="K673" s="1131">
        <v>24565278</v>
      </c>
    </row>
    <row r="674" spans="2:14" ht="12.75">
      <c r="B674" s="1079"/>
      <c r="C674" s="1103"/>
      <c r="D674" s="1103"/>
      <c r="E674" s="1103"/>
      <c r="F674" s="1103"/>
      <c r="G674" s="1103"/>
      <c r="H674" s="1103"/>
      <c r="I674" s="1103"/>
      <c r="J674" s="1103"/>
      <c r="K674" s="1136"/>
    </row>
    <row r="675" spans="2:14" ht="12.75">
      <c r="B675" s="113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38">
        <f t="shared" si="51"/>
        <v>328087639</v>
      </c>
      <c r="N675" s="400" t="s">
        <v>446</v>
      </c>
    </row>
    <row r="676" spans="2:14" ht="12.75">
      <c r="B676" s="1141"/>
      <c r="C676" s="1084"/>
      <c r="D676" s="1084"/>
      <c r="E676" s="1084"/>
      <c r="F676" s="1084"/>
      <c r="G676" s="1084"/>
      <c r="H676" s="1084"/>
      <c r="I676" s="1084"/>
      <c r="J676" s="1084"/>
      <c r="K676" s="1142"/>
    </row>
    <row r="677" spans="2:14" ht="12.75" customHeight="1">
      <c r="B677" s="1608" t="s">
        <v>213</v>
      </c>
      <c r="C677" s="1526" t="s">
        <v>22</v>
      </c>
      <c r="D677" s="1526" t="s">
        <v>214</v>
      </c>
      <c r="E677" s="1537" t="s">
        <v>215</v>
      </c>
      <c r="F677" s="1538"/>
      <c r="G677" s="1539"/>
      <c r="H677" s="1532" t="s">
        <v>216</v>
      </c>
      <c r="I677" s="1534" t="s">
        <v>217</v>
      </c>
      <c r="J677" s="1535"/>
      <c r="K677" s="1536"/>
    </row>
    <row r="678" spans="2:14" ht="11.25" customHeight="1">
      <c r="B678" s="1609"/>
      <c r="C678" s="1527"/>
      <c r="D678" s="1527"/>
      <c r="E678" s="1528" t="s">
        <v>254</v>
      </c>
      <c r="F678" s="1526" t="s">
        <v>255</v>
      </c>
      <c r="G678" s="1526" t="s">
        <v>256</v>
      </c>
      <c r="H678" s="1533"/>
      <c r="I678" s="1528" t="s">
        <v>221</v>
      </c>
      <c r="J678" s="1528" t="s">
        <v>24</v>
      </c>
      <c r="K678" s="1530" t="s">
        <v>222</v>
      </c>
    </row>
    <row r="679" spans="2:14" ht="11.25" customHeight="1">
      <c r="B679" s="1609"/>
      <c r="C679" s="1527"/>
      <c r="D679" s="1527"/>
      <c r="E679" s="1540"/>
      <c r="F679" s="1527"/>
      <c r="G679" s="1527"/>
      <c r="H679" s="1533"/>
      <c r="I679" s="1529"/>
      <c r="J679" s="1529"/>
      <c r="K679" s="1531"/>
    </row>
    <row r="680" spans="2:14" ht="12.75">
      <c r="B680" s="1075">
        <v>0</v>
      </c>
      <c r="C680" s="1085">
        <v>1</v>
      </c>
      <c r="D680" s="1085">
        <v>2</v>
      </c>
      <c r="E680" s="1086">
        <v>3</v>
      </c>
      <c r="F680" s="1086">
        <v>4</v>
      </c>
      <c r="G680" s="1085">
        <v>5</v>
      </c>
      <c r="H680" s="1085">
        <v>6</v>
      </c>
      <c r="I680" s="1085">
        <v>7</v>
      </c>
      <c r="J680" s="1085">
        <v>8</v>
      </c>
      <c r="K680" s="1143">
        <v>9</v>
      </c>
    </row>
    <row r="681" spans="2:14" ht="12.75">
      <c r="B681" s="1077"/>
      <c r="C681" s="1083"/>
      <c r="D681" s="1083"/>
      <c r="E681" s="1083"/>
      <c r="F681" s="1083"/>
      <c r="G681" s="1083"/>
      <c r="H681" s="1083"/>
      <c r="I681" s="1083"/>
      <c r="J681" s="1083"/>
      <c r="K681" s="1139"/>
    </row>
    <row r="682" spans="2:14" ht="12.75">
      <c r="B682" s="1079"/>
      <c r="C682" s="1524" t="s">
        <v>250</v>
      </c>
      <c r="D682" s="1524"/>
      <c r="E682" s="1524"/>
      <c r="F682" s="1524"/>
      <c r="G682" s="1524"/>
      <c r="H682" s="1524"/>
      <c r="I682" s="1524"/>
      <c r="J682" s="1524"/>
      <c r="K682" s="1525"/>
    </row>
    <row r="683" spans="2:14" ht="12.75">
      <c r="B683" s="1079"/>
      <c r="C683" s="1087"/>
      <c r="D683" s="1087"/>
      <c r="E683" s="1087"/>
      <c r="F683" s="1087"/>
      <c r="G683" s="1087"/>
      <c r="H683" s="1087"/>
      <c r="I683" s="1087"/>
      <c r="J683" s="1087"/>
      <c r="K683" s="1144"/>
    </row>
    <row r="684" spans="2:14" ht="12.75">
      <c r="B684" s="1140" t="s">
        <v>225</v>
      </c>
      <c r="C684" s="1102">
        <f>SUM(D684+H684)</f>
        <v>98406751</v>
      </c>
      <c r="D684" s="1102">
        <v>415255</v>
      </c>
      <c r="E684" s="1102">
        <v>121753</v>
      </c>
      <c r="F684" s="1102">
        <v>197678</v>
      </c>
      <c r="G684" s="1102">
        <v>95824</v>
      </c>
      <c r="H684" s="1102">
        <v>97991496</v>
      </c>
      <c r="I684" s="1102">
        <v>14011279</v>
      </c>
      <c r="J684" s="1102">
        <v>27307209</v>
      </c>
      <c r="K684" s="1130">
        <v>56673008</v>
      </c>
    </row>
    <row r="685" spans="2:14" ht="12.75">
      <c r="B685" s="1140" t="s">
        <v>226</v>
      </c>
      <c r="C685" s="1102">
        <f t="shared" ref="C685:C695" si="52">SUM(D685+H685)</f>
        <v>94273400</v>
      </c>
      <c r="D685" s="1102">
        <v>371528</v>
      </c>
      <c r="E685" s="1102">
        <v>101380</v>
      </c>
      <c r="F685" s="1102">
        <v>190031</v>
      </c>
      <c r="G685" s="1102">
        <v>80117</v>
      </c>
      <c r="H685" s="1102">
        <v>93901872</v>
      </c>
      <c r="I685" s="1102">
        <v>13706847</v>
      </c>
      <c r="J685" s="1102">
        <v>24084327</v>
      </c>
      <c r="K685" s="1130">
        <v>56110698</v>
      </c>
    </row>
    <row r="686" spans="2:14" ht="12.75">
      <c r="B686" s="1140" t="s">
        <v>227</v>
      </c>
      <c r="C686" s="1102">
        <f t="shared" si="52"/>
        <v>89717346</v>
      </c>
      <c r="D686" s="1104">
        <v>372120</v>
      </c>
      <c r="E686" s="1104">
        <v>93526</v>
      </c>
      <c r="F686" s="1104">
        <v>183035</v>
      </c>
      <c r="G686" s="1105">
        <v>95559</v>
      </c>
      <c r="H686" s="1102">
        <v>89345226</v>
      </c>
      <c r="I686" s="1104">
        <v>12115715</v>
      </c>
      <c r="J686" s="1104">
        <v>22514649</v>
      </c>
      <c r="K686" s="1131">
        <v>54714862</v>
      </c>
    </row>
    <row r="687" spans="2:14" ht="12.75">
      <c r="B687" s="1140" t="s">
        <v>228</v>
      </c>
      <c r="C687" s="1102">
        <f t="shared" si="52"/>
        <v>74393739</v>
      </c>
      <c r="D687" s="1102">
        <v>265878</v>
      </c>
      <c r="E687" s="1103">
        <v>66178</v>
      </c>
      <c r="F687" s="1103">
        <v>117616</v>
      </c>
      <c r="G687" s="1103">
        <v>82084</v>
      </c>
      <c r="H687" s="1102">
        <v>74127861</v>
      </c>
      <c r="I687" s="1103">
        <v>10308616</v>
      </c>
      <c r="J687" s="1103">
        <v>20143556</v>
      </c>
      <c r="K687" s="1136">
        <v>43675689</v>
      </c>
    </row>
    <row r="688" spans="2:14" ht="12.75">
      <c r="B688" s="1140" t="s">
        <v>229</v>
      </c>
      <c r="C688" s="1102">
        <f t="shared" si="52"/>
        <v>86208498</v>
      </c>
      <c r="D688" s="1107">
        <v>319898</v>
      </c>
      <c r="E688" s="1107">
        <v>87279</v>
      </c>
      <c r="F688" s="1107">
        <v>156470</v>
      </c>
      <c r="G688" s="1107">
        <v>76149</v>
      </c>
      <c r="H688" s="1107">
        <v>85888600</v>
      </c>
      <c r="I688" s="1107">
        <v>12659354</v>
      </c>
      <c r="J688" s="1107">
        <v>20656790</v>
      </c>
      <c r="K688" s="1132">
        <v>52572456</v>
      </c>
    </row>
    <row r="689" spans="2:12" ht="12.75">
      <c r="B689" s="1140" t="s">
        <v>230</v>
      </c>
      <c r="C689" s="1102">
        <f t="shared" si="52"/>
        <v>101889130</v>
      </c>
      <c r="D689" s="1102">
        <v>360681</v>
      </c>
      <c r="E689" s="1103">
        <v>93221</v>
      </c>
      <c r="F689" s="1103">
        <v>211996</v>
      </c>
      <c r="G689" s="1103">
        <v>55464</v>
      </c>
      <c r="H689" s="1102">
        <v>101528449</v>
      </c>
      <c r="I689" s="1103">
        <v>15174672</v>
      </c>
      <c r="J689" s="1103">
        <v>23731496</v>
      </c>
      <c r="K689" s="1136">
        <v>62622281</v>
      </c>
    </row>
    <row r="690" spans="2:12" ht="12.75">
      <c r="B690" s="1140" t="s">
        <v>231</v>
      </c>
      <c r="C690" s="1102">
        <f>SUM(D690+H690)</f>
        <v>105672362</v>
      </c>
      <c r="D690" s="1104">
        <v>403511</v>
      </c>
      <c r="E690" s="1104">
        <v>119182</v>
      </c>
      <c r="F690" s="1104">
        <v>221232</v>
      </c>
      <c r="G690" s="1105">
        <v>63097</v>
      </c>
      <c r="H690" s="1102">
        <v>105268851</v>
      </c>
      <c r="I690" s="1104">
        <v>17023118</v>
      </c>
      <c r="J690" s="1104">
        <v>28928872</v>
      </c>
      <c r="K690" s="1131">
        <v>59316861</v>
      </c>
    </row>
    <row r="691" spans="2:12" ht="12.75">
      <c r="B691" s="1140" t="s">
        <v>232</v>
      </c>
      <c r="C691" s="1102">
        <f>SUM(D691+H691)</f>
        <v>89888573</v>
      </c>
      <c r="D691" s="1104">
        <v>413288</v>
      </c>
      <c r="E691" s="1104">
        <v>100914</v>
      </c>
      <c r="F691" s="1104">
        <v>202818</v>
      </c>
      <c r="G691" s="1105">
        <v>109556</v>
      </c>
      <c r="H691" s="1102">
        <v>89475285</v>
      </c>
      <c r="I691" s="1104">
        <v>13419764</v>
      </c>
      <c r="J691" s="1104">
        <v>24879574</v>
      </c>
      <c r="K691" s="1131">
        <v>51175947</v>
      </c>
    </row>
    <row r="692" spans="2:12" ht="12.75">
      <c r="B692" s="1140" t="s">
        <v>233</v>
      </c>
      <c r="C692" s="1102">
        <f t="shared" si="52"/>
        <v>98776814</v>
      </c>
      <c r="D692" s="1102">
        <v>449742</v>
      </c>
      <c r="E692" s="1103">
        <v>142399</v>
      </c>
      <c r="F692" s="1103">
        <v>252641</v>
      </c>
      <c r="G692" s="1103">
        <v>54702</v>
      </c>
      <c r="H692" s="1102">
        <v>98327072</v>
      </c>
      <c r="I692" s="1103">
        <v>13985215</v>
      </c>
      <c r="J692" s="1103">
        <v>27586425</v>
      </c>
      <c r="K692" s="1136">
        <v>56755432</v>
      </c>
    </row>
    <row r="693" spans="2:12" ht="12.75">
      <c r="B693" s="1140" t="s">
        <v>234</v>
      </c>
      <c r="C693" s="1102">
        <f t="shared" si="52"/>
        <v>97774164</v>
      </c>
      <c r="D693" s="1104">
        <v>478145</v>
      </c>
      <c r="E693" s="1104">
        <v>164762</v>
      </c>
      <c r="F693" s="1104">
        <v>235023</v>
      </c>
      <c r="G693" s="1104">
        <v>78360</v>
      </c>
      <c r="H693" s="1103">
        <v>97296019</v>
      </c>
      <c r="I693" s="1104">
        <v>14828737</v>
      </c>
      <c r="J693" s="1104">
        <v>31240799</v>
      </c>
      <c r="K693" s="1131">
        <v>51226483</v>
      </c>
    </row>
    <row r="694" spans="2:12" ht="12.75">
      <c r="B694" s="1140" t="s">
        <v>235</v>
      </c>
      <c r="C694" s="1102">
        <f t="shared" si="52"/>
        <v>81593253</v>
      </c>
      <c r="D694" s="1104">
        <v>392463</v>
      </c>
      <c r="E694" s="1104">
        <v>92244</v>
      </c>
      <c r="F694" s="1104">
        <v>209689</v>
      </c>
      <c r="G694" s="1104">
        <v>90530</v>
      </c>
      <c r="H694" s="1103">
        <v>81200790</v>
      </c>
      <c r="I694" s="1104">
        <v>12068851</v>
      </c>
      <c r="J694" s="1104">
        <v>26605968</v>
      </c>
      <c r="K694" s="1131">
        <v>42525971</v>
      </c>
    </row>
    <row r="695" spans="2:12" ht="12.75">
      <c r="B695" s="1140" t="s">
        <v>236</v>
      </c>
      <c r="C695" s="1102">
        <f t="shared" si="52"/>
        <v>87937614</v>
      </c>
      <c r="D695" s="1104">
        <v>416595</v>
      </c>
      <c r="E695" s="1104">
        <v>118762</v>
      </c>
      <c r="F695" s="1104">
        <v>204236</v>
      </c>
      <c r="G695" s="1105">
        <v>93597</v>
      </c>
      <c r="H695" s="1106">
        <v>87521019</v>
      </c>
      <c r="I695" s="1104">
        <v>12604337</v>
      </c>
      <c r="J695" s="1104">
        <v>27520655</v>
      </c>
      <c r="K695" s="1131">
        <v>47396027</v>
      </c>
    </row>
    <row r="696" spans="2:12" ht="12.75">
      <c r="B696" s="1140"/>
      <c r="C696" s="1101"/>
      <c r="D696" s="1098"/>
      <c r="E696" s="1099"/>
      <c r="F696" s="1099"/>
      <c r="G696" s="1099"/>
      <c r="H696" s="1098"/>
      <c r="I696" s="1099"/>
      <c r="J696" s="1099"/>
      <c r="K696" s="1145"/>
    </row>
    <row r="697" spans="2:12" ht="12.75">
      <c r="B697" s="113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4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47"/>
      <c r="F700" s="1148" t="s">
        <v>251</v>
      </c>
      <c r="G700" s="1148"/>
      <c r="H700" s="1148"/>
      <c r="I700" s="1148"/>
      <c r="J700" s="1149"/>
      <c r="K700" s="115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10" t="s">
        <v>447</v>
      </c>
      <c r="C715" s="1610"/>
      <c r="D715" s="1610"/>
      <c r="E715" s="1610"/>
      <c r="F715" s="1610"/>
      <c r="G715" s="1610"/>
      <c r="H715" s="1610"/>
      <c r="I715" s="1610"/>
      <c r="J715" s="1610"/>
      <c r="K715" s="1610"/>
      <c r="L715"/>
    </row>
    <row r="716" spans="2:12" ht="18.75" thickBot="1">
      <c r="B716" s="1118"/>
      <c r="C716" s="1118"/>
      <c r="D716" s="1118"/>
      <c r="E716" s="1118"/>
      <c r="F716" s="757" t="s">
        <v>212</v>
      </c>
      <c r="G716" s="1118"/>
      <c r="H716" s="1118"/>
      <c r="I716" s="1118"/>
      <c r="J716" s="1118"/>
      <c r="K716" s="1118"/>
    </row>
    <row r="717" spans="2:12" ht="12.75">
      <c r="B717" s="1611" t="s">
        <v>213</v>
      </c>
      <c r="C717" s="1613" t="s">
        <v>22</v>
      </c>
      <c r="D717" s="1613" t="s">
        <v>214</v>
      </c>
      <c r="E717" s="1614" t="s">
        <v>215</v>
      </c>
      <c r="F717" s="1615"/>
      <c r="G717" s="1616"/>
      <c r="H717" s="1617" t="s">
        <v>216</v>
      </c>
      <c r="I717" s="1614" t="s">
        <v>217</v>
      </c>
      <c r="J717" s="1615"/>
      <c r="K717" s="1618"/>
    </row>
    <row r="718" spans="2:12">
      <c r="B718" s="1612"/>
      <c r="C718" s="1527"/>
      <c r="D718" s="1527"/>
      <c r="E718" s="1528" t="s">
        <v>254</v>
      </c>
      <c r="F718" s="1526" t="s">
        <v>255</v>
      </c>
      <c r="G718" s="1526" t="s">
        <v>256</v>
      </c>
      <c r="H718" s="1533"/>
      <c r="I718" s="1528" t="s">
        <v>221</v>
      </c>
      <c r="J718" s="1528" t="s">
        <v>24</v>
      </c>
      <c r="K718" s="1530" t="s">
        <v>295</v>
      </c>
    </row>
    <row r="719" spans="2:12" ht="17.25" customHeight="1">
      <c r="B719" s="1612"/>
      <c r="C719" s="1527"/>
      <c r="D719" s="1527"/>
      <c r="E719" s="1540"/>
      <c r="F719" s="1527"/>
      <c r="G719" s="1527"/>
      <c r="H719" s="1533"/>
      <c r="I719" s="1540"/>
      <c r="J719" s="1540"/>
      <c r="K719" s="1619"/>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93" t="s">
        <v>224</v>
      </c>
      <c r="D722" s="1593"/>
      <c r="E722" s="1593"/>
      <c r="F722" s="1593"/>
      <c r="G722" s="1593"/>
      <c r="H722" s="1593"/>
      <c r="I722" s="1593"/>
      <c r="J722" s="1593"/>
      <c r="K722" s="1607"/>
    </row>
    <row r="723" spans="2:11" ht="12.75">
      <c r="B723" s="1077"/>
      <c r="C723" s="630"/>
      <c r="D723" s="630"/>
      <c r="E723" s="630"/>
      <c r="F723" s="630"/>
      <c r="G723" s="630"/>
      <c r="H723" s="630"/>
      <c r="I723" s="630"/>
      <c r="J723" s="630"/>
      <c r="K723" s="1078"/>
    </row>
    <row r="724" spans="2:11" ht="12.75">
      <c r="B724" s="1260" t="s">
        <v>225</v>
      </c>
      <c r="C724" s="1102">
        <f>SUM(D724+H724)</f>
        <v>131487</v>
      </c>
      <c r="D724" s="1102">
        <v>4212</v>
      </c>
      <c r="E724" s="1102">
        <v>1884</v>
      </c>
      <c r="F724" s="1102">
        <v>1881</v>
      </c>
      <c r="G724" s="1102">
        <v>447</v>
      </c>
      <c r="H724" s="1102">
        <v>127275</v>
      </c>
      <c r="I724" s="1102">
        <v>20665</v>
      </c>
      <c r="J724" s="1102">
        <v>40603</v>
      </c>
      <c r="K724" s="1102">
        <v>66007</v>
      </c>
    </row>
    <row r="725" spans="2:11" ht="12.75">
      <c r="B725" s="1260"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260" t="s">
        <v>227</v>
      </c>
      <c r="C726" s="1102">
        <f t="shared" si="64"/>
        <v>169682</v>
      </c>
      <c r="D726" s="1104">
        <v>5140</v>
      </c>
      <c r="E726" s="1104">
        <v>2472</v>
      </c>
      <c r="F726" s="1104">
        <v>2072</v>
      </c>
      <c r="G726" s="1105">
        <v>596</v>
      </c>
      <c r="H726" s="1102">
        <v>164542</v>
      </c>
      <c r="I726" s="1104">
        <v>28740</v>
      </c>
      <c r="J726" s="1104">
        <v>46840</v>
      </c>
      <c r="K726" s="1104">
        <v>88962</v>
      </c>
    </row>
    <row r="727" spans="2:11" ht="12.75">
      <c r="B727" s="1260" t="s">
        <v>228</v>
      </c>
      <c r="C727" s="1102">
        <f>SUM(D727+H727)</f>
        <v>147812</v>
      </c>
      <c r="D727" s="1102">
        <v>3534</v>
      </c>
      <c r="E727" s="1103">
        <v>1611</v>
      </c>
      <c r="F727" s="1103">
        <v>1644</v>
      </c>
      <c r="G727" s="1102">
        <v>279</v>
      </c>
      <c r="H727" s="1102">
        <v>144278</v>
      </c>
      <c r="I727" s="1102">
        <v>24602</v>
      </c>
      <c r="J727" s="1102">
        <v>37994</v>
      </c>
      <c r="K727" s="1102">
        <v>81682</v>
      </c>
    </row>
    <row r="728" spans="2:11" ht="12.75">
      <c r="B728" s="1260" t="s">
        <v>229</v>
      </c>
      <c r="C728" s="1102">
        <f>SUM(D728+H728)</f>
        <v>152123</v>
      </c>
      <c r="D728" s="954">
        <v>3693</v>
      </c>
      <c r="E728" s="1107">
        <v>1713</v>
      </c>
      <c r="F728" s="1097">
        <v>1740</v>
      </c>
      <c r="G728" s="1097">
        <v>240</v>
      </c>
      <c r="H728" s="954">
        <v>148430</v>
      </c>
      <c r="I728" s="1107">
        <v>26209</v>
      </c>
      <c r="J728" s="1107">
        <v>40210</v>
      </c>
      <c r="K728" s="1097">
        <v>82011</v>
      </c>
    </row>
    <row r="729" spans="2:11" ht="12.75">
      <c r="B729" s="1260" t="s">
        <v>230</v>
      </c>
      <c r="C729" s="1102">
        <f t="shared" si="64"/>
        <v>166014</v>
      </c>
      <c r="D729" s="1102">
        <v>4176</v>
      </c>
      <c r="E729" s="1103">
        <v>1863</v>
      </c>
      <c r="F729" s="1103">
        <v>1929</v>
      </c>
      <c r="G729" s="1102">
        <v>384</v>
      </c>
      <c r="H729" s="1102">
        <v>161838</v>
      </c>
      <c r="I729" s="1102">
        <v>29003</v>
      </c>
      <c r="J729" s="1102">
        <v>42927</v>
      </c>
      <c r="K729" s="1102">
        <v>89908</v>
      </c>
    </row>
    <row r="730" spans="2:11" ht="12.75">
      <c r="B730" s="1260" t="s">
        <v>231</v>
      </c>
      <c r="C730" s="1102">
        <f>SUM(D730+H730)</f>
        <v>0</v>
      </c>
      <c r="D730" s="827"/>
      <c r="E730" s="1104"/>
      <c r="F730" s="1105"/>
      <c r="G730" s="1105"/>
      <c r="H730" s="1102"/>
      <c r="I730" s="1104"/>
      <c r="J730" s="1104"/>
      <c r="K730" s="1104"/>
    </row>
    <row r="731" spans="2:11" ht="12.75">
      <c r="B731" s="1260" t="s">
        <v>232</v>
      </c>
      <c r="C731" s="1102">
        <f t="shared" si="64"/>
        <v>0</v>
      </c>
      <c r="D731" s="827"/>
      <c r="E731" s="1104"/>
      <c r="F731" s="1104"/>
      <c r="G731" s="1105"/>
      <c r="H731" s="1102"/>
      <c r="I731" s="1104"/>
      <c r="J731" s="1104"/>
      <c r="K731" s="1104"/>
    </row>
    <row r="732" spans="2:11" ht="12.75">
      <c r="B732" s="1260" t="s">
        <v>233</v>
      </c>
      <c r="C732" s="1102">
        <f t="shared" si="64"/>
        <v>0</v>
      </c>
      <c r="D732" s="1102"/>
      <c r="E732" s="1103"/>
      <c r="F732" s="1103"/>
      <c r="G732" s="1102"/>
      <c r="H732" s="1102"/>
      <c r="I732" s="1102"/>
      <c r="J732" s="1102"/>
      <c r="K732" s="1102"/>
    </row>
    <row r="733" spans="2:11" ht="12.75">
      <c r="B733" s="1260" t="s">
        <v>234</v>
      </c>
      <c r="C733" s="1102">
        <f>SUM(D733+H733)</f>
        <v>0</v>
      </c>
      <c r="D733" s="827"/>
      <c r="E733" s="1104"/>
      <c r="F733" s="1104"/>
      <c r="G733" s="1104"/>
      <c r="H733" s="1103"/>
      <c r="I733" s="1104"/>
      <c r="J733" s="1104"/>
      <c r="K733" s="1104"/>
    </row>
    <row r="734" spans="2:11" ht="12.75">
      <c r="B734" s="1261" t="s">
        <v>235</v>
      </c>
      <c r="C734" s="1102">
        <f>SUM(D734+H734)</f>
        <v>0</v>
      </c>
      <c r="D734" s="1104"/>
      <c r="E734" s="1104"/>
      <c r="F734" s="1104"/>
      <c r="G734" s="1104"/>
      <c r="H734" s="1104"/>
      <c r="I734" s="1104"/>
      <c r="J734" s="1104"/>
      <c r="K734" s="1104"/>
    </row>
    <row r="735" spans="2:11" ht="12.75">
      <c r="B735" s="1261"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524" t="s">
        <v>249</v>
      </c>
      <c r="D739" s="1524"/>
      <c r="E739" s="1524"/>
      <c r="F739" s="1524"/>
      <c r="G739" s="1524"/>
      <c r="H739" s="1524"/>
      <c r="I739" s="1524"/>
      <c r="J739" s="1524"/>
      <c r="K739" s="1524"/>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604" t="s">
        <v>213</v>
      </c>
      <c r="C756" s="1526" t="s">
        <v>22</v>
      </c>
      <c r="D756" s="1526" t="s">
        <v>214</v>
      </c>
      <c r="E756" s="1537" t="s">
        <v>215</v>
      </c>
      <c r="F756" s="1538"/>
      <c r="G756" s="1539"/>
      <c r="H756" s="1532" t="s">
        <v>216</v>
      </c>
      <c r="I756" s="1534" t="s">
        <v>217</v>
      </c>
      <c r="J756" s="1535"/>
      <c r="K756" s="1535"/>
    </row>
    <row r="757" spans="2:11" ht="11.25" customHeight="1">
      <c r="B757" s="1605"/>
      <c r="C757" s="1527"/>
      <c r="D757" s="1527"/>
      <c r="E757" s="1528" t="s">
        <v>254</v>
      </c>
      <c r="F757" s="1526" t="s">
        <v>255</v>
      </c>
      <c r="G757" s="1526" t="s">
        <v>256</v>
      </c>
      <c r="H757" s="1533"/>
      <c r="I757" s="1528" t="s">
        <v>221</v>
      </c>
      <c r="J757" s="1528" t="s">
        <v>24</v>
      </c>
      <c r="K757" s="1526" t="s">
        <v>222</v>
      </c>
    </row>
    <row r="758" spans="2:11" ht="11.25" customHeight="1">
      <c r="B758" s="1605"/>
      <c r="C758" s="1527"/>
      <c r="D758" s="1527"/>
      <c r="E758" s="1540"/>
      <c r="F758" s="1527"/>
      <c r="G758" s="1527"/>
      <c r="H758" s="1533"/>
      <c r="I758" s="1529"/>
      <c r="J758" s="1529"/>
      <c r="K758" s="1603"/>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524" t="s">
        <v>250</v>
      </c>
      <c r="D761" s="1524"/>
      <c r="E761" s="1524"/>
      <c r="F761" s="1524"/>
      <c r="G761" s="1524"/>
      <c r="H761" s="1524"/>
      <c r="I761" s="1524"/>
      <c r="J761" s="1524"/>
      <c r="K761" s="1524"/>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47"/>
      <c r="F779" s="1148" t="s">
        <v>251</v>
      </c>
      <c r="G779" s="1148"/>
      <c r="H779" s="1148"/>
      <c r="I779" s="1148"/>
      <c r="J779" s="1149"/>
      <c r="K779" s="115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20" t="s">
        <v>390</v>
      </c>
      <c r="B1" s="1620"/>
      <c r="C1" s="1620"/>
      <c r="D1" s="1620"/>
      <c r="E1" s="1620"/>
      <c r="F1" s="1620"/>
      <c r="G1" s="1620"/>
      <c r="H1" s="1620"/>
      <c r="I1" s="1620"/>
      <c r="J1" s="1620"/>
      <c r="K1" s="1620"/>
      <c r="L1" s="1620"/>
      <c r="M1" s="1620"/>
      <c r="N1" s="1620"/>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2" zoomScale="75" workbookViewId="0">
      <selection activeCell="AC246" sqref="AC246"/>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22" t="s">
        <v>489</v>
      </c>
      <c r="B2" s="1622"/>
      <c r="C2" s="1622"/>
      <c r="D2" s="1622"/>
      <c r="E2" s="1622"/>
      <c r="F2" s="1622"/>
      <c r="G2" s="1622"/>
      <c r="H2" s="1622"/>
      <c r="I2" s="1622"/>
      <c r="J2" s="1622"/>
      <c r="K2" s="1622"/>
      <c r="L2" s="1622"/>
      <c r="M2" s="1622"/>
    </row>
    <row r="3" spans="1:29" ht="12.75" hidden="1" customHeight="1">
      <c r="A3" s="1622"/>
      <c r="B3" s="1622"/>
      <c r="C3" s="1622"/>
      <c r="D3" s="1622"/>
      <c r="E3" s="1622"/>
      <c r="F3" s="1622"/>
      <c r="G3" s="1622"/>
      <c r="H3" s="1622"/>
      <c r="I3" s="1622"/>
      <c r="J3" s="1622"/>
      <c r="K3" s="1622"/>
      <c r="L3" s="1622"/>
      <c r="M3" s="1622"/>
    </row>
    <row r="4" spans="1:29" ht="12.75" hidden="1" customHeight="1">
      <c r="A4" s="1622"/>
      <c r="B4" s="1622"/>
      <c r="C4" s="1622"/>
      <c r="D4" s="1622"/>
      <c r="E4" s="1622"/>
      <c r="F4" s="1622"/>
      <c r="G4" s="1622"/>
      <c r="H4" s="1622"/>
      <c r="I4" s="1622"/>
      <c r="J4" s="1622"/>
      <c r="K4" s="1622"/>
      <c r="L4" s="1622"/>
      <c r="M4" s="1622"/>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21" t="s">
        <v>172</v>
      </c>
      <c r="R7" s="1621"/>
      <c r="S7" s="1621"/>
      <c r="T7" s="1001"/>
      <c r="U7" s="101">
        <v>2003</v>
      </c>
      <c r="V7" s="1621" t="s">
        <v>173</v>
      </c>
      <c r="W7" s="1623"/>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21" t="s">
        <v>172</v>
      </c>
      <c r="Q16" s="1621"/>
      <c r="R16" s="1621"/>
      <c r="S16" s="1621"/>
      <c r="T16" s="102"/>
      <c r="U16" s="101">
        <v>2004</v>
      </c>
      <c r="V16" s="1621" t="s">
        <v>173</v>
      </c>
      <c r="W16" s="1621"/>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21" t="s">
        <v>172</v>
      </c>
      <c r="Q25" s="1621"/>
      <c r="R25" s="1621"/>
      <c r="S25" s="1621"/>
      <c r="T25" s="102"/>
      <c r="U25" s="101">
        <v>2005</v>
      </c>
      <c r="V25" s="1621" t="s">
        <v>173</v>
      </c>
      <c r="W25" s="1621"/>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21" t="s">
        <v>172</v>
      </c>
      <c r="Q34" s="1621"/>
      <c r="R34" s="1621"/>
      <c r="S34" s="1621"/>
      <c r="T34" s="102"/>
      <c r="U34" s="101">
        <v>2006</v>
      </c>
      <c r="V34" s="1621" t="s">
        <v>173</v>
      </c>
      <c r="W34" s="1621"/>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21" t="s">
        <v>172</v>
      </c>
      <c r="Q43" s="1621"/>
      <c r="R43" s="1621"/>
      <c r="S43" s="1621"/>
      <c r="T43" s="102"/>
      <c r="U43" s="101">
        <v>2007</v>
      </c>
      <c r="V43" s="1621" t="s">
        <v>173</v>
      </c>
      <c r="W43" s="1621"/>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21" t="s">
        <v>172</v>
      </c>
      <c r="Q52" s="1621"/>
      <c r="R52" s="1621"/>
      <c r="S52" s="1621"/>
      <c r="T52" s="102"/>
      <c r="U52" s="101">
        <v>2008</v>
      </c>
      <c r="V52" s="1621" t="s">
        <v>173</v>
      </c>
      <c r="W52" s="1621"/>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21" t="s">
        <v>172</v>
      </c>
      <c r="Q61" s="1621"/>
      <c r="R61" s="1621"/>
      <c r="S61" s="1621"/>
      <c r="T61" s="102"/>
      <c r="U61" s="101">
        <v>2009</v>
      </c>
      <c r="V61" s="1621" t="s">
        <v>173</v>
      </c>
      <c r="W61" s="1621"/>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21" t="s">
        <v>172</v>
      </c>
      <c r="Q70" s="1621"/>
      <c r="R70" s="1621"/>
      <c r="S70" s="1621"/>
      <c r="T70" s="102"/>
      <c r="U70" s="101">
        <v>2010</v>
      </c>
      <c r="V70" s="1621" t="s">
        <v>173</v>
      </c>
      <c r="W70" s="1621"/>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21" t="s">
        <v>172</v>
      </c>
      <c r="Q79" s="1621"/>
      <c r="R79" s="1621"/>
      <c r="S79" s="1621"/>
      <c r="T79" s="102"/>
      <c r="U79" s="101">
        <v>2011</v>
      </c>
      <c r="V79" s="1621" t="s">
        <v>173</v>
      </c>
      <c r="W79" s="1621"/>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21" t="s">
        <v>172</v>
      </c>
      <c r="Q88" s="1621"/>
      <c r="R88" s="1621"/>
      <c r="S88" s="1621"/>
      <c r="T88" s="102"/>
      <c r="U88" s="101">
        <v>2012</v>
      </c>
      <c r="V88" s="1621" t="s">
        <v>173</v>
      </c>
      <c r="W88" s="1621"/>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21" t="s">
        <v>172</v>
      </c>
      <c r="Q97" s="1621"/>
      <c r="R97" s="1621"/>
      <c r="S97" s="1621"/>
      <c r="T97" s="102"/>
      <c r="U97" s="101">
        <v>2013</v>
      </c>
      <c r="V97" s="1621" t="s">
        <v>173</v>
      </c>
      <c r="W97" s="1621"/>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21" t="s">
        <v>172</v>
      </c>
      <c r="Q106" s="1621"/>
      <c r="R106" s="1621"/>
      <c r="S106" s="1621"/>
      <c r="T106" s="102"/>
      <c r="U106" s="101">
        <v>2014</v>
      </c>
      <c r="V106" s="1621" t="s">
        <v>173</v>
      </c>
      <c r="W106" s="1621"/>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21" t="s">
        <v>172</v>
      </c>
      <c r="Q116" s="1621"/>
      <c r="R116" s="1621"/>
      <c r="S116" s="1621"/>
      <c r="T116" s="102"/>
      <c r="U116" s="101">
        <v>2015</v>
      </c>
      <c r="V116" s="1621" t="s">
        <v>173</v>
      </c>
      <c r="W116" s="1621"/>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21" t="s">
        <v>172</v>
      </c>
      <c r="Q126" s="1621"/>
      <c r="R126" s="1621"/>
      <c r="S126" s="1621"/>
      <c r="T126" s="102"/>
      <c r="U126" s="101">
        <v>2016</v>
      </c>
      <c r="V126" s="1621" t="s">
        <v>173</v>
      </c>
      <c r="W126" s="1621"/>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21" t="s">
        <v>172</v>
      </c>
      <c r="Q136" s="1621"/>
      <c r="R136" s="1621"/>
      <c r="S136" s="1621"/>
      <c r="T136" s="102"/>
      <c r="U136" s="101">
        <v>2017</v>
      </c>
      <c r="V136" s="1621" t="s">
        <v>173</v>
      </c>
      <c r="W136" s="1621"/>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621" t="s">
        <v>172</v>
      </c>
      <c r="Q146" s="1621"/>
      <c r="R146" s="1621"/>
      <c r="S146" s="1621"/>
      <c r="T146" s="102"/>
      <c r="U146" s="101">
        <v>2018</v>
      </c>
      <c r="V146" s="1621" t="s">
        <v>173</v>
      </c>
      <c r="W146" s="1621"/>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21" t="s">
        <v>172</v>
      </c>
      <c r="Q156" s="1621"/>
      <c r="R156" s="1621"/>
      <c r="S156" s="1621"/>
      <c r="T156" s="102"/>
      <c r="U156" s="101">
        <v>2019</v>
      </c>
      <c r="V156" s="1621" t="s">
        <v>173</v>
      </c>
      <c r="W156" s="1621"/>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21" t="s">
        <v>172</v>
      </c>
      <c r="Q166" s="1621"/>
      <c r="R166" s="1621"/>
      <c r="S166" s="1621"/>
      <c r="T166" s="102"/>
      <c r="U166" s="101">
        <v>2020</v>
      </c>
      <c r="V166" s="1621" t="s">
        <v>173</v>
      </c>
      <c r="W166" s="1621"/>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21" t="s">
        <v>172</v>
      </c>
      <c r="Q176" s="1621"/>
      <c r="R176" s="1621"/>
      <c r="S176" s="1621"/>
      <c r="T176" s="102"/>
      <c r="U176" s="101">
        <v>2021</v>
      </c>
      <c r="V176" s="1621" t="s">
        <v>173</v>
      </c>
      <c r="W176" s="1621"/>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0</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0</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0</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0</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0</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0</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0</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0</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0</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0</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20" t="s">
        <v>368</v>
      </c>
      <c r="B4" s="1620"/>
      <c r="C4" s="1620"/>
      <c r="D4" s="1620"/>
      <c r="E4" s="1620"/>
      <c r="F4" s="1620"/>
      <c r="G4" s="1620"/>
      <c r="H4" s="1620"/>
      <c r="I4" s="1620"/>
      <c r="J4" s="1620"/>
      <c r="K4" s="1620"/>
      <c r="L4" s="1620"/>
      <c r="M4" s="1620"/>
      <c r="N4" s="1620"/>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14" t="s">
        <v>314</v>
      </c>
      <c r="B9" s="1115">
        <v>10065.14920330695</v>
      </c>
      <c r="C9" s="1116">
        <v>10080.396827870052</v>
      </c>
      <c r="D9" s="1116">
        <v>10168.392423032492</v>
      </c>
      <c r="E9" s="1116">
        <v>10383.660897394942</v>
      </c>
      <c r="F9" s="1116">
        <v>10601.02602540495</v>
      </c>
      <c r="G9" s="1116">
        <v>10681.538024962125</v>
      </c>
      <c r="H9" s="1116">
        <v>10293.315596828763</v>
      </c>
      <c r="I9" s="1116">
        <v>10595.183348072431</v>
      </c>
      <c r="J9" s="1116">
        <v>10984.585741483217</v>
      </c>
      <c r="K9" s="1116">
        <v>10966.946248088372</v>
      </c>
      <c r="L9" s="1116">
        <v>11097.939953548594</v>
      </c>
      <c r="M9" s="111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14" t="s">
        <v>314</v>
      </c>
      <c r="B16" s="1115">
        <v>13077.710337994744</v>
      </c>
      <c r="C16" s="1116">
        <v>12903.073525758837</v>
      </c>
      <c r="D16" s="1116">
        <v>12698.931145933877</v>
      </c>
      <c r="E16" s="1116">
        <v>12657.588856436963</v>
      </c>
      <c r="F16" s="1116">
        <v>12717.112689021023</v>
      </c>
      <c r="G16" s="1116">
        <v>12734.575070390658</v>
      </c>
      <c r="H16" s="1116">
        <v>12584.73701594032</v>
      </c>
      <c r="I16" s="1116">
        <v>12999.206672696655</v>
      </c>
      <c r="J16" s="1116">
        <v>13326.129323653522</v>
      </c>
      <c r="K16" s="1116">
        <v>13558.078274143218</v>
      </c>
      <c r="L16" s="1116">
        <v>13767.296305638371</v>
      </c>
      <c r="M16" s="111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620" t="s">
        <v>369</v>
      </c>
      <c r="B23" s="1620"/>
      <c r="C23" s="1620"/>
      <c r="D23" s="1620"/>
      <c r="E23" s="1620"/>
      <c r="F23" s="1620"/>
      <c r="G23" s="1620"/>
      <c r="H23" s="1620"/>
      <c r="I23" s="1620"/>
      <c r="J23" s="1620"/>
      <c r="K23" s="1620"/>
      <c r="L23" s="1620"/>
      <c r="M23" s="1620"/>
      <c r="N23" s="1620"/>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14" t="s">
        <v>314</v>
      </c>
      <c r="B33" s="1115">
        <v>21663.966949699432</v>
      </c>
      <c r="C33" s="1116">
        <v>21525.397673001702</v>
      </c>
      <c r="D33" s="1116">
        <v>21115.733438107225</v>
      </c>
      <c r="E33" s="1116">
        <v>21302.128362253105</v>
      </c>
      <c r="F33" s="1116">
        <v>21200.291742224468</v>
      </c>
      <c r="G33" s="1116">
        <v>20822.118697379927</v>
      </c>
      <c r="H33" s="1116">
        <v>20206.889065246851</v>
      </c>
      <c r="I33" s="1116">
        <v>20948.119652057965</v>
      </c>
      <c r="J33" s="1116">
        <v>21116.098043152244</v>
      </c>
      <c r="K33" s="1116">
        <v>21873.281641223013</v>
      </c>
      <c r="L33" s="1116">
        <v>21354.087891290288</v>
      </c>
      <c r="M33" s="111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I-VIII_2021</vt:lpstr>
      <vt:lpstr>Eksport I-VIII_2021</vt:lpstr>
      <vt:lpstr>Import I-VIII_2021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2021-10-29T06:59:30Z</dcterms:modified>
</cp:coreProperties>
</file>