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C:\Users\dorota.was\Documents\PUBLIKACJE\Miesięczna Informacja Statystyczna\2021 rok_ostateczne\"/>
    </mc:Choice>
  </mc:AlternateContent>
  <xr:revisionPtr revIDLastSave="0" documentId="13_ncr:1_{7BE1FAA5-5371-4E26-B817-D92BBFB15A66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Sierpień" sheetId="11" r:id="rId1"/>
  </sheets>
  <definedNames>
    <definedName name="_xlnm.Print_Area" localSheetId="0">Sierpień!$A$1:$H$169</definedName>
  </definedNames>
  <calcPr calcId="191029"/>
</workbook>
</file>

<file path=xl/calcChain.xml><?xml version="1.0" encoding="utf-8"?>
<calcChain xmlns="http://schemas.openxmlformats.org/spreadsheetml/2006/main">
  <c r="C135" i="11" l="1"/>
  <c r="H161" i="11" l="1"/>
  <c r="E159" i="11"/>
  <c r="H149" i="11"/>
  <c r="H145" i="11"/>
  <c r="H142" i="11"/>
  <c r="H141" i="11"/>
  <c r="H134" i="11"/>
  <c r="E131" i="11"/>
  <c r="H126" i="11"/>
  <c r="H122" i="11"/>
  <c r="H121" i="11"/>
  <c r="H111" i="11"/>
  <c r="H110" i="11"/>
  <c r="H109" i="11"/>
  <c r="H96" i="11"/>
  <c r="E88" i="11"/>
  <c r="H86" i="11"/>
  <c r="H79" i="11"/>
  <c r="E71" i="11"/>
  <c r="H69" i="11"/>
  <c r="D167" i="11"/>
  <c r="D159" i="11"/>
  <c r="D147" i="11"/>
  <c r="D139" i="11"/>
  <c r="G134" i="11"/>
  <c r="D135" i="11"/>
  <c r="D131" i="11"/>
  <c r="D123" i="11"/>
  <c r="D97" i="11"/>
  <c r="D88" i="11"/>
  <c r="D80" i="11"/>
  <c r="H163" i="11"/>
  <c r="G163" i="11"/>
  <c r="G161" i="11"/>
  <c r="C159" i="11"/>
  <c r="H157" i="11"/>
  <c r="C155" i="11"/>
  <c r="H154" i="11"/>
  <c r="H153" i="11"/>
  <c r="G153" i="11"/>
  <c r="C151" i="11"/>
  <c r="G150" i="11"/>
  <c r="H150" i="11"/>
  <c r="C147" i="11"/>
  <c r="C143" i="11"/>
  <c r="C139" i="11"/>
  <c r="H137" i="11"/>
  <c r="G137" i="11"/>
  <c r="C131" i="11"/>
  <c r="H130" i="11"/>
  <c r="H129" i="11"/>
  <c r="G129" i="11"/>
  <c r="H127" i="11"/>
  <c r="G127" i="11"/>
  <c r="G126" i="11"/>
  <c r="H125" i="11"/>
  <c r="C123" i="11"/>
  <c r="H112" i="11"/>
  <c r="G111" i="11"/>
  <c r="C107" i="11"/>
  <c r="C101" i="11"/>
  <c r="H100" i="11"/>
  <c r="D101" i="11"/>
  <c r="H99" i="11"/>
  <c r="C97" i="11"/>
  <c r="H95" i="11"/>
  <c r="G95" i="11"/>
  <c r="C88" i="11"/>
  <c r="H87" i="11"/>
  <c r="C80" i="11"/>
  <c r="H78" i="11"/>
  <c r="G78" i="11"/>
  <c r="C71" i="11"/>
  <c r="H70" i="11"/>
  <c r="G69" i="11"/>
  <c r="H68" i="11"/>
  <c r="H77" i="11" s="1"/>
  <c r="H85" i="11" s="1"/>
  <c r="H93" i="11" s="1"/>
  <c r="H106" i="11" s="1"/>
  <c r="H119" i="11" s="1"/>
  <c r="G68" i="11"/>
  <c r="G77" i="11" s="1"/>
  <c r="G85" i="11" s="1"/>
  <c r="G93" i="11" s="1"/>
  <c r="G106" i="11" s="1"/>
  <c r="G119" i="11" s="1"/>
  <c r="F67" i="11"/>
  <c r="F76" i="11" s="1"/>
  <c r="F84" i="11" s="1"/>
  <c r="F92" i="11" s="1"/>
  <c r="F105" i="11" s="1"/>
  <c r="F118" i="11" s="1"/>
  <c r="E67" i="11"/>
  <c r="E76" i="11" s="1"/>
  <c r="E84" i="11" s="1"/>
  <c r="E92" i="11" s="1"/>
  <c r="E105" i="11" s="1"/>
  <c r="E118" i="11" s="1"/>
  <c r="D67" i="11"/>
  <c r="D76" i="11" s="1"/>
  <c r="D84" i="11" s="1"/>
  <c r="D92" i="11" s="1"/>
  <c r="D105" i="11" s="1"/>
  <c r="D118" i="11" s="1"/>
  <c r="C67" i="11"/>
  <c r="C76" i="11" s="1"/>
  <c r="C84" i="11" s="1"/>
  <c r="C92" i="11" s="1"/>
  <c r="C105" i="11" s="1"/>
  <c r="C118" i="11" s="1"/>
  <c r="H61" i="11"/>
  <c r="H88" i="11" l="1"/>
  <c r="G166" i="11"/>
  <c r="G165" i="11"/>
  <c r="G162" i="11"/>
  <c r="G158" i="11"/>
  <c r="G157" i="11"/>
  <c r="E155" i="11"/>
  <c r="H155" i="11" s="1"/>
  <c r="D155" i="11"/>
  <c r="G155" i="11" s="1"/>
  <c r="G149" i="11"/>
  <c r="E151" i="11"/>
  <c r="D151" i="11"/>
  <c r="E147" i="11"/>
  <c r="G147" i="11" s="1"/>
  <c r="G145" i="11"/>
  <c r="G146" i="11"/>
  <c r="E143" i="11"/>
  <c r="H143" i="11" s="1"/>
  <c r="D143" i="11"/>
  <c r="G142" i="11"/>
  <c r="G138" i="11"/>
  <c r="E135" i="11"/>
  <c r="H133" i="11"/>
  <c r="G133" i="11"/>
  <c r="G125" i="11"/>
  <c r="G122" i="11"/>
  <c r="G121" i="11"/>
  <c r="G99" i="11"/>
  <c r="G87" i="11"/>
  <c r="D71" i="11"/>
  <c r="G71" i="11" s="1"/>
  <c r="G62" i="11"/>
  <c r="G61" i="11"/>
  <c r="G112" i="11"/>
  <c r="D107" i="11"/>
  <c r="H62" i="11"/>
  <c r="G70" i="11"/>
  <c r="G130" i="11"/>
  <c r="E139" i="11"/>
  <c r="H139" i="11" s="1"/>
  <c r="H146" i="11"/>
  <c r="G154" i="11"/>
  <c r="H162" i="11"/>
  <c r="G86" i="11"/>
  <c r="E123" i="11"/>
  <c r="G123" i="11" s="1"/>
  <c r="H138" i="11"/>
  <c r="G141" i="11"/>
  <c r="H158" i="11"/>
  <c r="H123" i="11"/>
  <c r="H159" i="11"/>
  <c r="H135" i="11"/>
  <c r="H131" i="11"/>
  <c r="H71" i="11"/>
  <c r="G109" i="11"/>
  <c r="E167" i="11"/>
  <c r="G167" i="11" s="1"/>
  <c r="E97" i="11"/>
  <c r="G100" i="11"/>
  <c r="E101" i="11"/>
  <c r="E107" i="11"/>
  <c r="G110" i="11"/>
  <c r="G131" i="11"/>
  <c r="G135" i="11"/>
  <c r="G159" i="11"/>
  <c r="G79" i="11"/>
  <c r="E80" i="11"/>
  <c r="G88" i="11"/>
  <c r="G96" i="11"/>
  <c r="H147" i="11" l="1"/>
  <c r="G143" i="11"/>
  <c r="F167" i="11"/>
  <c r="F155" i="11"/>
  <c r="G151" i="11"/>
  <c r="H151" i="11"/>
  <c r="F151" i="11"/>
  <c r="F131" i="11"/>
  <c r="F123" i="11"/>
  <c r="F97" i="11"/>
  <c r="F80" i="11"/>
  <c r="F71" i="11"/>
  <c r="G139" i="11"/>
  <c r="H97" i="11"/>
  <c r="G97" i="11"/>
  <c r="G80" i="11"/>
  <c r="H80" i="11"/>
  <c r="H107" i="11"/>
  <c r="G107" i="11"/>
  <c r="G101" i="11"/>
  <c r="H101" i="11"/>
  <c r="F159" i="11" l="1"/>
  <c r="F147" i="11"/>
  <c r="F143" i="11"/>
  <c r="F139" i="11"/>
  <c r="F135" i="11"/>
  <c r="F101" i="11"/>
  <c r="F88" i="11"/>
  <c r="F107" i="11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<sst xmlns="http://schemas.openxmlformats.org/spreadsheetml/2006/main" count="156" uniqueCount="92">
  <si>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</si>
  <si>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</si>
  <si>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</si>
  <si>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</si>
  <si>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</si>
  <si>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</si>
  <si>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</si>
  <si>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</si>
  <si>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</si>
  <si>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</si>
  <si>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</si>
  <si>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</si>
  <si>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</si>
  <si>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</si>
  <si>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</si>
  <si>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</si>
  <si>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</si>
  <si>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</si>
  <si>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</si>
  <si>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</si>
  <si>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</si>
  <si>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</si>
  <si>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</si>
  <si>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</si>
  <si>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</si>
  <si>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</si>
  <si>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</si>
  <si>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</si>
  <si>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</si>
  <si>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</si>
  <si>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</si>
  <si>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</si>
  <si>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</si>
  <si>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Warszawa 2021 rok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</si>
  <si>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</si>
  <si>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</si>
  <si>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</si>
  <si>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</si>
  <si>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</si>
  <si>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</si>
  <si>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</si>
  <si>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</si>
  <si>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</si>
  <si>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</si>
  <si>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</si>
  <si>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</si>
  <si>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</si>
  <si>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</si>
  <si>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</si>
  <si>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</si>
  <si>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</si>
  <si>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</si>
  <si>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</si>
  <si>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</si>
  <si>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</si>
  <si>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</si>
  <si>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</si>
  <si>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</si>
  <si>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</si>
  <si>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</si>
  <si>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</si>
  <si>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</si>
  <si>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</si>
  <si>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</si>
  <si>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</si>
  <si>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</si>
  <si>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</si>
  <si>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</si>
  <si>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</si>
  <si>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</si>
  <si>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</si>
  <si>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</si>
  <si>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</si>
  <si>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</si>
  <si>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</si>
  <si>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</si>
  <si>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</si>
  <si>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</si>
  <si>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lipiec</t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</si>
  <si>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</si>
  <si>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</si>
  <si>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</si>
  <si>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</si>
  <si>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</si>
  <si>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Działy specjalne produkcji rolnej w zł</t>
  </si>
  <si>
    <t>sierpień</t>
  </si>
  <si>
    <t>SIERPIEŃ 2021 ROK</t>
  </si>
  <si>
    <t>Dane opracowane są na podstawie meldunków statystycznych opracowanych przez jednostki organizacyjne Kasy za sierpień 2021 r.</t>
  </si>
  <si>
    <t>sierpnia 
2021 r. 
z lipcem
2021 r.</t>
  </si>
  <si>
    <t>sierpnia 
2021 r. 
z sierpniem
2020 r.</t>
  </si>
  <si>
    <t>Narastająco 
styczeń-sierpień</t>
  </si>
  <si>
    <t xml:space="preserve">                         KASA ROLNICZEGO UBEZPIECZENIA SPOŁECZNEGO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</si>
</sst>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3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2" fillId="0" borderId="0" xfId="4" applyFont="1" applyAlignment="1">
      <alignment horizontal="left" vertical="center"/>
    </xf>
    <xf numFmtId="0" fontId="16" fillId="0" borderId="0" xfId="4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C8F3DA6-37A4-405D-B80D-CA2B41C23FF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58E1-AD50-42E7-9203-9169597B2B26}">
  <dimension ref="A1:M171"/>
  <sheetViews>
    <sheetView showGridLines="0" tabSelected="1" view="pageBreakPreview" topLeftCell="A79" zoomScale="80" zoomScaleNormal="100" zoomScaleSheetLayoutView="80" workbookViewId="0">
      <selection activeCell="C86" sqref="C86:C87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20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79" t="s">
        <v>91</v>
      </c>
      <c r="C8" s="79"/>
      <c r="D8" s="79"/>
      <c r="E8" s="79"/>
      <c r="F8" s="79"/>
      <c r="G8" s="79"/>
      <c r="H8" s="79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80" t="s">
        <v>32</v>
      </c>
      <c r="C15" s="80"/>
      <c r="D15" s="80"/>
      <c r="E15" s="80"/>
      <c r="F15" s="80"/>
      <c r="G15" s="80"/>
      <c r="H15" s="80"/>
    </row>
    <row r="16" spans="2:8" s="4" customFormat="1" ht="12.75"/>
    <row r="17" spans="2:8" s="4" customFormat="1" ht="12.75"/>
    <row r="18" spans="2:8" s="4" customFormat="1" ht="41.25" customHeight="1">
      <c r="B18" s="81" t="s">
        <v>86</v>
      </c>
      <c r="C18" s="81"/>
      <c r="D18" s="81"/>
      <c r="E18" s="81"/>
      <c r="F18" s="81"/>
      <c r="G18" s="81"/>
      <c r="H18" s="81"/>
    </row>
    <row r="19" spans="2:8" s="4" customFormat="1" ht="24" customHeight="1">
      <c r="B19" s="82"/>
      <c r="C19" s="82"/>
      <c r="D19" s="82"/>
      <c r="E19" s="82"/>
      <c r="F19" s="82"/>
      <c r="G19" s="82"/>
      <c r="H19" s="82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83" t="s">
        <v>33</v>
      </c>
      <c r="C35" s="83"/>
      <c r="D35" s="83"/>
      <c r="E35" s="83"/>
      <c r="F35" s="83"/>
      <c r="G35" s="83"/>
      <c r="H35" s="83"/>
    </row>
    <row r="36" spans="1:8" ht="31.5" customHeight="1">
      <c r="A36" s="84" t="s">
        <v>67</v>
      </c>
      <c r="B36" s="84"/>
      <c r="C36" s="84"/>
      <c r="D36" s="84"/>
      <c r="E36" s="84"/>
      <c r="F36" s="84"/>
      <c r="G36" s="84"/>
      <c r="H36" s="84"/>
    </row>
    <row r="37" spans="1:8" ht="40.5" customHeight="1">
      <c r="A37" s="67" t="s">
        <v>44</v>
      </c>
      <c r="B37" s="87" t="s">
        <v>52</v>
      </c>
      <c r="C37" s="87"/>
      <c r="D37" s="87"/>
      <c r="E37" s="87"/>
      <c r="F37" s="87"/>
      <c r="G37" s="87"/>
      <c r="H37" s="87"/>
    </row>
    <row r="38" spans="1:8" ht="25.5" customHeight="1">
      <c r="A38" s="67" t="s">
        <v>45</v>
      </c>
      <c r="B38" s="85" t="s">
        <v>87</v>
      </c>
      <c r="C38" s="85"/>
      <c r="D38" s="85"/>
      <c r="E38" s="85"/>
      <c r="F38" s="85"/>
      <c r="G38" s="85"/>
      <c r="H38" s="85"/>
    </row>
    <row r="39" spans="1:8" ht="27" customHeight="1">
      <c r="A39" s="67" t="s">
        <v>47</v>
      </c>
      <c r="B39" s="85" t="s">
        <v>46</v>
      </c>
      <c r="C39" s="85"/>
      <c r="D39" s="85"/>
      <c r="E39" s="85"/>
      <c r="F39" s="85"/>
      <c r="G39" s="85"/>
      <c r="H39" s="85"/>
    </row>
    <row r="40" spans="1:8" ht="53.25" customHeight="1">
      <c r="A40" s="67" t="s">
        <v>48</v>
      </c>
      <c r="B40" s="85" t="s">
        <v>74</v>
      </c>
      <c r="C40" s="85"/>
      <c r="D40" s="85"/>
      <c r="E40" s="85"/>
      <c r="F40" s="85"/>
      <c r="G40" s="85"/>
      <c r="H40" s="85"/>
    </row>
    <row r="41" spans="1:8" ht="132.75" customHeight="1">
      <c r="A41" s="67" t="s">
        <v>49</v>
      </c>
      <c r="B41" s="85" t="s">
        <v>56</v>
      </c>
      <c r="C41" s="85"/>
      <c r="D41" s="85"/>
      <c r="E41" s="85"/>
      <c r="F41" s="85"/>
      <c r="G41" s="85"/>
      <c r="H41" s="85"/>
    </row>
    <row r="42" spans="1:8" ht="27.75" customHeight="1">
      <c r="A42" s="67" t="s">
        <v>50</v>
      </c>
      <c r="B42" s="85" t="s">
        <v>51</v>
      </c>
      <c r="C42" s="85"/>
      <c r="D42" s="85"/>
      <c r="E42" s="85"/>
      <c r="F42" s="85"/>
      <c r="G42" s="85"/>
      <c r="H42" s="85"/>
    </row>
    <row r="43" spans="1:8" ht="71.25" customHeight="1">
      <c r="A43" s="67" t="s">
        <v>53</v>
      </c>
      <c r="B43" s="85" t="s">
        <v>69</v>
      </c>
      <c r="C43" s="85"/>
      <c r="D43" s="85"/>
      <c r="E43" s="85"/>
      <c r="F43" s="85"/>
      <c r="G43" s="85"/>
      <c r="H43" s="85"/>
    </row>
    <row r="44" spans="1:8" ht="42" customHeight="1">
      <c r="A44" s="67" t="s">
        <v>54</v>
      </c>
      <c r="B44" s="85" t="s">
        <v>68</v>
      </c>
      <c r="C44" s="85"/>
      <c r="D44" s="85"/>
      <c r="E44" s="85"/>
      <c r="F44" s="85"/>
      <c r="G44" s="85"/>
      <c r="H44" s="85"/>
    </row>
    <row r="45" spans="1:8" ht="21" customHeight="1">
      <c r="A45" s="67" t="s">
        <v>55</v>
      </c>
      <c r="B45" s="85" t="s">
        <v>61</v>
      </c>
      <c r="C45" s="85"/>
      <c r="D45" s="85"/>
      <c r="E45" s="85"/>
      <c r="F45" s="85"/>
      <c r="G45" s="85"/>
      <c r="H45" s="85"/>
    </row>
    <row r="46" spans="1:8" s="4" customFormat="1" ht="21" customHeight="1">
      <c r="B46" s="86" t="s">
        <v>63</v>
      </c>
      <c r="C46" s="86"/>
      <c r="D46" s="86"/>
      <c r="E46" s="86"/>
      <c r="F46" s="86"/>
      <c r="G46" s="86"/>
      <c r="H46" s="7"/>
    </row>
    <row r="47" spans="1:8" s="4" customFormat="1" ht="21" customHeight="1">
      <c r="B47" s="86" t="s">
        <v>62</v>
      </c>
      <c r="C47" s="86"/>
      <c r="D47" s="86"/>
      <c r="E47" s="86"/>
      <c r="F47" s="86"/>
      <c r="G47" s="86"/>
      <c r="H47" s="7"/>
    </row>
    <row r="48" spans="1:8" s="4" customFormat="1" ht="21" customHeight="1">
      <c r="B48" s="86" t="s">
        <v>65</v>
      </c>
      <c r="C48" s="86"/>
      <c r="D48" s="86"/>
      <c r="E48" s="86"/>
      <c r="F48" s="86"/>
      <c r="G48" s="86"/>
      <c r="H48" s="7"/>
    </row>
    <row r="49" spans="1:13" s="4" customFormat="1" ht="21" customHeight="1">
      <c r="B49" s="86" t="s">
        <v>64</v>
      </c>
      <c r="C49" s="86"/>
      <c r="D49" s="86"/>
      <c r="E49" s="86"/>
      <c r="F49" s="86"/>
      <c r="G49" s="86"/>
      <c r="H49" s="7"/>
    </row>
    <row r="50" spans="1:13" s="4" customFormat="1" ht="21" customHeight="1">
      <c r="B50" s="86" t="s">
        <v>36</v>
      </c>
      <c r="C50" s="86"/>
      <c r="D50" s="86"/>
      <c r="E50" s="86"/>
      <c r="F50" s="86"/>
      <c r="G50" s="86"/>
      <c r="H50" s="7"/>
    </row>
    <row r="51" spans="1:13" s="4" customFormat="1" ht="21" customHeight="1">
      <c r="B51" s="86" t="s">
        <v>37</v>
      </c>
      <c r="C51" s="86"/>
      <c r="D51" s="86"/>
      <c r="E51" s="86"/>
      <c r="F51" s="86"/>
      <c r="G51" s="86"/>
      <c r="H51" s="7"/>
    </row>
    <row r="52" spans="1:13" s="4" customFormat="1" ht="21" customHeight="1">
      <c r="B52" s="86" t="s">
        <v>38</v>
      </c>
      <c r="C52" s="86"/>
      <c r="D52" s="86"/>
      <c r="E52" s="86"/>
      <c r="F52" s="86"/>
      <c r="G52" s="86"/>
      <c r="H52" s="7"/>
    </row>
    <row r="53" spans="1:13" s="4" customFormat="1" ht="21" customHeight="1">
      <c r="B53" s="77"/>
      <c r="C53" s="77"/>
      <c r="D53" s="77"/>
      <c r="E53" s="77"/>
      <c r="F53" s="77"/>
      <c r="G53" s="77"/>
      <c r="H53" s="7"/>
    </row>
    <row r="54" spans="1:13" s="4" customFormat="1" ht="21.75" customHeight="1">
      <c r="B54" s="5" t="s">
        <v>34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35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66</v>
      </c>
      <c r="C56" s="6"/>
      <c r="D56" s="7"/>
      <c r="E56" s="7"/>
      <c r="F56" s="7"/>
      <c r="G56" s="7"/>
      <c r="H56" s="7"/>
    </row>
    <row r="57" spans="1:13" ht="31.5" customHeight="1">
      <c r="A57" s="88" t="s">
        <v>71</v>
      </c>
      <c r="B57" s="88"/>
      <c r="C57" s="88"/>
      <c r="D57" s="88"/>
      <c r="E57" s="88"/>
      <c r="F57" s="88"/>
      <c r="G57" s="88"/>
      <c r="H57" s="88"/>
      <c r="I57" s="12"/>
    </row>
    <row r="58" spans="1:13" ht="30.75" customHeight="1">
      <c r="A58" s="89" t="s">
        <v>0</v>
      </c>
      <c r="B58" s="90"/>
      <c r="C58" s="75" t="s">
        <v>26</v>
      </c>
      <c r="D58" s="95" t="s">
        <v>27</v>
      </c>
      <c r="E58" s="95"/>
      <c r="F58" s="95"/>
      <c r="G58" s="95"/>
      <c r="H58" s="96"/>
      <c r="I58" s="12"/>
    </row>
    <row r="59" spans="1:13" ht="33.75" customHeight="1">
      <c r="A59" s="91"/>
      <c r="B59" s="92"/>
      <c r="C59" s="97" t="s">
        <v>85</v>
      </c>
      <c r="D59" s="97" t="s">
        <v>78</v>
      </c>
      <c r="E59" s="97" t="s">
        <v>85</v>
      </c>
      <c r="F59" s="97" t="s">
        <v>90</v>
      </c>
      <c r="G59" s="100" t="s">
        <v>28</v>
      </c>
      <c r="H59" s="101"/>
      <c r="I59" s="12"/>
    </row>
    <row r="60" spans="1:13" ht="66.75" customHeight="1">
      <c r="A60" s="93"/>
      <c r="B60" s="94"/>
      <c r="C60" s="98"/>
      <c r="D60" s="98"/>
      <c r="E60" s="98"/>
      <c r="F60" s="98"/>
      <c r="G60" s="8" t="s">
        <v>88</v>
      </c>
      <c r="H60" s="8" t="s">
        <v>89</v>
      </c>
      <c r="I60" s="12"/>
    </row>
    <row r="61" spans="1:13" ht="30.75" customHeight="1">
      <c r="A61" s="102" t="s">
        <v>23</v>
      </c>
      <c r="B61" s="103"/>
      <c r="C61" s="28">
        <v>1079606</v>
      </c>
      <c r="D61" s="10">
        <v>1033453</v>
      </c>
      <c r="E61" s="10">
        <v>1031349</v>
      </c>
      <c r="F61" s="10">
        <v>1043761</v>
      </c>
      <c r="G61" s="25">
        <f>E61/D61-1</f>
        <v>-2.0358932626834969E-3</v>
      </c>
      <c r="H61" s="26">
        <f>E61/C61-1</f>
        <v>-4.469871416053639E-2</v>
      </c>
      <c r="I61" s="12"/>
      <c r="K61" s="12"/>
      <c r="M61" s="29"/>
    </row>
    <row r="62" spans="1:13" ht="30.75" customHeight="1">
      <c r="A62" s="104" t="s">
        <v>29</v>
      </c>
      <c r="B62" s="105"/>
      <c r="C62" s="30">
        <v>1492922122</v>
      </c>
      <c r="D62" s="17">
        <v>1506715938</v>
      </c>
      <c r="E62" s="17">
        <v>1472193234</v>
      </c>
      <c r="F62" s="17">
        <v>11908476836</v>
      </c>
      <c r="G62" s="27">
        <f>E62/D62-1</f>
        <v>-2.2912549823973505E-2</v>
      </c>
      <c r="H62" s="24">
        <f>E62/C62-1</f>
        <v>-1.3884775163107932E-2</v>
      </c>
      <c r="I62" s="12"/>
      <c r="K62" s="12"/>
    </row>
    <row r="63" spans="1:13" ht="30.75" customHeight="1">
      <c r="A63" s="106" t="s">
        <v>70</v>
      </c>
      <c r="B63" s="106"/>
      <c r="C63" s="106"/>
      <c r="D63" s="106"/>
      <c r="E63" s="106"/>
      <c r="F63" s="106"/>
      <c r="G63" s="106"/>
      <c r="H63" s="106"/>
      <c r="I63" s="12"/>
    </row>
    <row r="64" spans="1:13" ht="27" customHeight="1">
      <c r="A64" s="68"/>
      <c r="B64" s="68"/>
      <c r="C64" s="31"/>
      <c r="D64" s="31"/>
      <c r="E64" s="31"/>
      <c r="F64" s="31"/>
      <c r="G64" s="32"/>
      <c r="H64" s="32"/>
      <c r="I64" s="12"/>
    </row>
    <row r="65" spans="1:10" ht="32.25" customHeight="1">
      <c r="A65" s="88" t="s">
        <v>59</v>
      </c>
      <c r="B65" s="88"/>
      <c r="C65" s="88"/>
      <c r="D65" s="88"/>
      <c r="E65" s="88"/>
      <c r="F65" s="88"/>
      <c r="G65" s="88"/>
      <c r="H65" s="88"/>
    </row>
    <row r="66" spans="1:10" ht="30" customHeight="1">
      <c r="A66" s="89" t="s">
        <v>0</v>
      </c>
      <c r="B66" s="90"/>
      <c r="C66" s="75" t="s">
        <v>26</v>
      </c>
      <c r="D66" s="99" t="s">
        <v>27</v>
      </c>
      <c r="E66" s="95"/>
      <c r="F66" s="95"/>
      <c r="G66" s="95"/>
      <c r="H66" s="96"/>
    </row>
    <row r="67" spans="1:10" ht="30" customHeight="1">
      <c r="A67" s="91"/>
      <c r="B67" s="92"/>
      <c r="C67" s="97" t="str">
        <f>C59</f>
        <v>sierpień</v>
      </c>
      <c r="D67" s="97" t="str">
        <f t="shared" ref="D67:F67" si="0">D59</f>
        <v>lipiec</v>
      </c>
      <c r="E67" s="97" t="str">
        <f t="shared" si="0"/>
        <v>sierpień</v>
      </c>
      <c r="F67" s="97" t="str">
        <f t="shared" si="0"/>
        <v>Narastająco 
styczeń-sierpień</v>
      </c>
      <c r="G67" s="100" t="s">
        <v>28</v>
      </c>
      <c r="H67" s="101"/>
    </row>
    <row r="68" spans="1:10" ht="73.5" customHeight="1">
      <c r="A68" s="93"/>
      <c r="B68" s="94"/>
      <c r="C68" s="98"/>
      <c r="D68" s="98"/>
      <c r="E68" s="98"/>
      <c r="F68" s="98"/>
      <c r="G68" s="8" t="str">
        <f>G60</f>
        <v>sierpnia 
2021 r. 
z lipcem
2021 r.</v>
      </c>
      <c r="H68" s="8" t="str">
        <f>H60</f>
        <v>sierpnia 
2021 r. 
z sierpniem
2020 r.</v>
      </c>
    </row>
    <row r="69" spans="1:10" ht="30" customHeight="1">
      <c r="A69" s="102" t="s">
        <v>21</v>
      </c>
      <c r="B69" s="103"/>
      <c r="C69" s="9">
        <v>1078595</v>
      </c>
      <c r="D69" s="10">
        <v>1032277</v>
      </c>
      <c r="E69" s="10">
        <v>1030155</v>
      </c>
      <c r="F69" s="10">
        <v>1042619</v>
      </c>
      <c r="G69" s="11">
        <f>E69/D69-1</f>
        <v>-2.0556497916741634E-3</v>
      </c>
      <c r="H69" s="2">
        <f>E69/C69-1</f>
        <v>-4.4910276795275372E-2</v>
      </c>
      <c r="I69" s="12"/>
      <c r="J69" s="12"/>
    </row>
    <row r="70" spans="1:10" ht="31.5" customHeight="1">
      <c r="A70" s="107" t="s">
        <v>29</v>
      </c>
      <c r="B70" s="108"/>
      <c r="C70" s="13">
        <v>1359480508</v>
      </c>
      <c r="D70" s="14">
        <v>1383049388</v>
      </c>
      <c r="E70" s="14">
        <v>1350793983</v>
      </c>
      <c r="F70" s="14">
        <v>10908919441</v>
      </c>
      <c r="G70" s="11">
        <f t="shared" ref="G70:G71" si="1">E70/D70-1</f>
        <v>-2.33219473432138E-2</v>
      </c>
      <c r="H70" s="2">
        <f t="shared" ref="H70:H71" si="2">E70/C70-1</f>
        <v>-6.3895914276690391E-3</v>
      </c>
      <c r="I70" s="12"/>
      <c r="J70" s="15"/>
    </row>
    <row r="71" spans="1:10" ht="31.5" customHeight="1">
      <c r="A71" s="104" t="s">
        <v>10</v>
      </c>
      <c r="B71" s="105"/>
      <c r="C71" s="16">
        <f>ROUND(C70/C69,2)</f>
        <v>1260.42</v>
      </c>
      <c r="D71" s="17">
        <f>ROUND(D70/D69,2)</f>
        <v>1339.8</v>
      </c>
      <c r="E71" s="17">
        <f>ROUND(E70/E69,2)</f>
        <v>1311.25</v>
      </c>
      <c r="F71" s="17">
        <f>ROUND(F70/F69/8,2)</f>
        <v>1307.8699999999999</v>
      </c>
      <c r="G71" s="18">
        <f t="shared" si="1"/>
        <v>-2.1309150619495454E-2</v>
      </c>
      <c r="H71" s="3">
        <f t="shared" si="2"/>
        <v>4.0327827232192304E-2</v>
      </c>
      <c r="I71" s="12"/>
      <c r="J71" s="19"/>
    </row>
    <row r="72" spans="1:10" ht="45" customHeight="1">
      <c r="A72" s="109" t="s">
        <v>73</v>
      </c>
      <c r="B72" s="109"/>
      <c r="C72" s="109"/>
      <c r="D72" s="109"/>
      <c r="E72" s="109"/>
      <c r="F72" s="109"/>
      <c r="G72" s="109"/>
      <c r="H72" s="109"/>
      <c r="I72" s="12"/>
    </row>
    <row r="73" spans="1:10" ht="27" customHeight="1">
      <c r="A73" s="69"/>
      <c r="B73" s="69"/>
      <c r="C73" s="69"/>
      <c r="D73" s="69"/>
      <c r="E73" s="69"/>
      <c r="F73" s="69"/>
      <c r="G73" s="69"/>
      <c r="H73" s="69"/>
      <c r="I73" s="12"/>
    </row>
    <row r="74" spans="1:10" ht="31.5" customHeight="1">
      <c r="A74" s="88" t="s">
        <v>75</v>
      </c>
      <c r="B74" s="88"/>
      <c r="C74" s="88"/>
      <c r="D74" s="88"/>
      <c r="E74" s="88"/>
      <c r="F74" s="88"/>
      <c r="G74" s="88"/>
      <c r="H74" s="88"/>
      <c r="I74" s="12"/>
    </row>
    <row r="75" spans="1:10" ht="30" customHeight="1">
      <c r="A75" s="89" t="s">
        <v>0</v>
      </c>
      <c r="B75" s="90"/>
      <c r="C75" s="75" t="s">
        <v>26</v>
      </c>
      <c r="D75" s="95" t="s">
        <v>27</v>
      </c>
      <c r="E75" s="95"/>
      <c r="F75" s="95"/>
      <c r="G75" s="95"/>
      <c r="H75" s="96"/>
      <c r="I75" s="12"/>
      <c r="J75" s="20"/>
    </row>
    <row r="76" spans="1:10" ht="30" customHeight="1">
      <c r="A76" s="91"/>
      <c r="B76" s="92"/>
      <c r="C76" s="97" t="str">
        <f>C67</f>
        <v>sierpień</v>
      </c>
      <c r="D76" s="97" t="str">
        <f t="shared" ref="D76:F76" si="3">D67</f>
        <v>lipiec</v>
      </c>
      <c r="E76" s="97" t="str">
        <f t="shared" si="3"/>
        <v>sierpień</v>
      </c>
      <c r="F76" s="97" t="str">
        <f t="shared" si="3"/>
        <v>Narastająco 
styczeń-sierpień</v>
      </c>
      <c r="G76" s="100" t="s">
        <v>28</v>
      </c>
      <c r="H76" s="101"/>
      <c r="I76" s="12"/>
      <c r="J76" s="20"/>
    </row>
    <row r="77" spans="1:10" ht="65.25" customHeight="1">
      <c r="A77" s="93"/>
      <c r="B77" s="94"/>
      <c r="C77" s="98"/>
      <c r="D77" s="98"/>
      <c r="E77" s="98"/>
      <c r="F77" s="98"/>
      <c r="G77" s="8" t="str">
        <f>G68</f>
        <v>sierpnia 
2021 r. 
z lipcem
2021 r.</v>
      </c>
      <c r="H77" s="8" t="str">
        <f>H68</f>
        <v>sierpnia 
2021 r. 
z sierpniem
2020 r.</v>
      </c>
      <c r="I77" s="12"/>
    </row>
    <row r="78" spans="1:10" ht="25.5" customHeight="1">
      <c r="A78" s="107" t="s">
        <v>11</v>
      </c>
      <c r="B78" s="108"/>
      <c r="C78" s="9">
        <v>3714</v>
      </c>
      <c r="D78" s="10">
        <v>4240</v>
      </c>
      <c r="E78" s="10">
        <v>3707</v>
      </c>
      <c r="F78" s="10">
        <v>40127</v>
      </c>
      <c r="G78" s="11">
        <f>E78/D78-1</f>
        <v>-0.12570754716981136</v>
      </c>
      <c r="H78" s="11">
        <f>E78/C78-1</f>
        <v>-1.8847603661820145E-3</v>
      </c>
      <c r="I78" s="12"/>
      <c r="J78" s="20"/>
    </row>
    <row r="79" spans="1:10" ht="25.5" customHeight="1">
      <c r="A79" s="107" t="s">
        <v>24</v>
      </c>
      <c r="B79" s="108"/>
      <c r="C79" s="13">
        <v>14852000</v>
      </c>
      <c r="D79" s="14">
        <v>16955159</v>
      </c>
      <c r="E79" s="14">
        <v>14821501</v>
      </c>
      <c r="F79" s="76">
        <v>160475263</v>
      </c>
      <c r="G79" s="11">
        <f t="shared" ref="G79:G80" si="4">E79/D79-1</f>
        <v>-0.12584122626039662</v>
      </c>
      <c r="H79" s="11">
        <f t="shared" ref="H79:H80" si="5">E79/C79-1</f>
        <v>-2.0535281443576636E-3</v>
      </c>
      <c r="I79" s="12"/>
    </row>
    <row r="80" spans="1:10" ht="25.5" customHeight="1">
      <c r="A80" s="104" t="s">
        <v>12</v>
      </c>
      <c r="B80" s="105"/>
      <c r="C80" s="21">
        <f>ROUND(C79/C78,2)</f>
        <v>3998.92</v>
      </c>
      <c r="D80" s="22">
        <f t="shared" ref="D80:F80" si="6">ROUND(D79/D78,2)</f>
        <v>3998.86</v>
      </c>
      <c r="E80" s="23">
        <f t="shared" si="6"/>
        <v>3998.25</v>
      </c>
      <c r="F80" s="23">
        <f t="shared" si="6"/>
        <v>3999.18</v>
      </c>
      <c r="G80" s="18">
        <f t="shared" si="4"/>
        <v>-1.5254347489035425E-4</v>
      </c>
      <c r="H80" s="24">
        <f t="shared" si="5"/>
        <v>-1.6754523721407288E-4</v>
      </c>
      <c r="I80" s="12"/>
    </row>
    <row r="81" spans="1:9" ht="25.5" customHeight="1">
      <c r="A81" s="70"/>
      <c r="B81" s="70"/>
      <c r="C81" s="71"/>
      <c r="D81" s="71"/>
      <c r="E81" s="71"/>
      <c r="F81" s="71"/>
      <c r="G81" s="72"/>
      <c r="H81" s="72"/>
      <c r="I81" s="12"/>
    </row>
    <row r="82" spans="1:9" ht="31.5" customHeight="1">
      <c r="A82" s="88" t="s">
        <v>60</v>
      </c>
      <c r="B82" s="88"/>
      <c r="C82" s="88"/>
      <c r="D82" s="88"/>
      <c r="E82" s="88"/>
      <c r="F82" s="88"/>
      <c r="G82" s="88"/>
      <c r="H82" s="88"/>
      <c r="I82" s="12"/>
    </row>
    <row r="83" spans="1:9" ht="30" customHeight="1">
      <c r="A83" s="89" t="s">
        <v>0</v>
      </c>
      <c r="B83" s="90"/>
      <c r="C83" s="75" t="s">
        <v>26</v>
      </c>
      <c r="D83" s="95" t="s">
        <v>27</v>
      </c>
      <c r="E83" s="95"/>
      <c r="F83" s="95"/>
      <c r="G83" s="95"/>
      <c r="H83" s="96"/>
      <c r="I83" s="12"/>
    </row>
    <row r="84" spans="1:9" ht="37.5" customHeight="1">
      <c r="A84" s="91"/>
      <c r="B84" s="92"/>
      <c r="C84" s="97" t="str">
        <f>C76</f>
        <v>sierpień</v>
      </c>
      <c r="D84" s="97" t="str">
        <f t="shared" ref="D84:F84" si="7">D76</f>
        <v>lipiec</v>
      </c>
      <c r="E84" s="97" t="str">
        <f t="shared" si="7"/>
        <v>sierpień</v>
      </c>
      <c r="F84" s="97" t="str">
        <f t="shared" si="7"/>
        <v>Narastająco 
styczeń-sierpień</v>
      </c>
      <c r="G84" s="100" t="s">
        <v>28</v>
      </c>
      <c r="H84" s="101"/>
      <c r="I84" s="12"/>
    </row>
    <row r="85" spans="1:9" ht="66" customHeight="1">
      <c r="A85" s="93"/>
      <c r="B85" s="94"/>
      <c r="C85" s="98"/>
      <c r="D85" s="98"/>
      <c r="E85" s="98"/>
      <c r="F85" s="98"/>
      <c r="G85" s="8" t="str">
        <f>G77</f>
        <v>sierpnia 
2021 r. 
z lipcem
2021 r.</v>
      </c>
      <c r="H85" s="8" t="str">
        <f>H77</f>
        <v>sierpnia 
2021 r. 
z sierpniem
2020 r.</v>
      </c>
      <c r="I85" s="12"/>
    </row>
    <row r="86" spans="1:9" ht="25.5" customHeight="1">
      <c r="A86" s="102" t="s">
        <v>15</v>
      </c>
      <c r="B86" s="103"/>
      <c r="C86" s="10">
        <v>14350</v>
      </c>
      <c r="D86" s="10">
        <v>12707</v>
      </c>
      <c r="E86" s="10">
        <v>12525</v>
      </c>
      <c r="F86" s="10">
        <v>104330</v>
      </c>
      <c r="G86" s="25">
        <f>E86/D86-1</f>
        <v>-1.4322814196899292E-2</v>
      </c>
      <c r="H86" s="26">
        <f>E86/C86-1</f>
        <v>-0.12717770034843201</v>
      </c>
      <c r="I86" s="12"/>
    </row>
    <row r="87" spans="1:9" ht="25.5" customHeight="1">
      <c r="A87" s="107" t="s">
        <v>24</v>
      </c>
      <c r="B87" s="108"/>
      <c r="C87" s="14">
        <v>14112257.449999999</v>
      </c>
      <c r="D87" s="14">
        <v>12490866.789999999</v>
      </c>
      <c r="E87" s="14">
        <v>12287894.42</v>
      </c>
      <c r="F87" s="14">
        <v>103262358.51000001</v>
      </c>
      <c r="G87" s="25">
        <f t="shared" ref="G87:G88" si="8">E87/D87-1</f>
        <v>-1.624966252642257E-2</v>
      </c>
      <c r="H87" s="26">
        <f t="shared" ref="H87:H88" si="9">E87/C87-1</f>
        <v>-0.12927506718636284</v>
      </c>
      <c r="I87" s="12"/>
    </row>
    <row r="88" spans="1:9" ht="25.5" customHeight="1">
      <c r="A88" s="104" t="s">
        <v>1</v>
      </c>
      <c r="B88" s="105"/>
      <c r="C88" s="17">
        <f>ROUND(C87/C86,2)</f>
        <v>983.43</v>
      </c>
      <c r="D88" s="17">
        <f t="shared" ref="D88:F88" si="10">ROUND(D87/D86,2)</f>
        <v>982.99</v>
      </c>
      <c r="E88" s="17">
        <f t="shared" si="10"/>
        <v>981.07</v>
      </c>
      <c r="F88" s="17">
        <f t="shared" si="10"/>
        <v>989.77</v>
      </c>
      <c r="G88" s="27">
        <f t="shared" si="8"/>
        <v>-1.9532243461275467E-3</v>
      </c>
      <c r="H88" s="24">
        <f t="shared" si="9"/>
        <v>-2.3997640909875217E-3</v>
      </c>
      <c r="I88" s="12"/>
    </row>
    <row r="89" spans="1:9" ht="27" customHeight="1">
      <c r="I89" s="12"/>
    </row>
    <row r="90" spans="1:9" ht="31.5" customHeight="1">
      <c r="A90" s="88" t="s">
        <v>39</v>
      </c>
      <c r="B90" s="88"/>
      <c r="C90" s="88"/>
      <c r="D90" s="88"/>
      <c r="E90" s="88"/>
      <c r="F90" s="88"/>
      <c r="G90" s="88"/>
      <c r="H90" s="88"/>
      <c r="I90" s="12"/>
    </row>
    <row r="91" spans="1:9" ht="30" customHeight="1">
      <c r="A91" s="89" t="s">
        <v>0</v>
      </c>
      <c r="B91" s="90"/>
      <c r="C91" s="75" t="s">
        <v>26</v>
      </c>
      <c r="D91" s="95" t="s">
        <v>27</v>
      </c>
      <c r="E91" s="95"/>
      <c r="F91" s="95"/>
      <c r="G91" s="95"/>
      <c r="H91" s="96"/>
      <c r="I91" s="12"/>
    </row>
    <row r="92" spans="1:9" ht="39.75" customHeight="1">
      <c r="A92" s="91"/>
      <c r="B92" s="92"/>
      <c r="C92" s="97" t="str">
        <f>C84</f>
        <v>sierpień</v>
      </c>
      <c r="D92" s="97" t="str">
        <f t="shared" ref="D92:F92" si="11">D84</f>
        <v>lipiec</v>
      </c>
      <c r="E92" s="97" t="str">
        <f t="shared" si="11"/>
        <v>sierpień</v>
      </c>
      <c r="F92" s="97" t="str">
        <f t="shared" si="11"/>
        <v>Narastająco 
styczeń-sierpień</v>
      </c>
      <c r="G92" s="100" t="s">
        <v>28</v>
      </c>
      <c r="H92" s="101"/>
      <c r="I92" s="12"/>
    </row>
    <row r="93" spans="1:9" ht="57" customHeight="1">
      <c r="A93" s="93"/>
      <c r="B93" s="94"/>
      <c r="C93" s="98"/>
      <c r="D93" s="98"/>
      <c r="E93" s="98"/>
      <c r="F93" s="98"/>
      <c r="G93" s="8" t="str">
        <f>G85</f>
        <v>sierpnia 
2021 r. 
z lipcem
2021 r.</v>
      </c>
      <c r="H93" s="8" t="str">
        <f>H85</f>
        <v>sierpnia 
2021 r. 
z sierpniem
2020 r.</v>
      </c>
      <c r="I93" s="12"/>
    </row>
    <row r="94" spans="1:9" ht="15.75">
      <c r="A94" s="110" t="s">
        <v>25</v>
      </c>
      <c r="B94" s="111"/>
      <c r="C94" s="111"/>
      <c r="D94" s="111"/>
      <c r="E94" s="111"/>
      <c r="F94" s="111"/>
      <c r="G94" s="111"/>
      <c r="H94" s="112"/>
      <c r="I94" s="12"/>
    </row>
    <row r="95" spans="1:9" ht="21" customHeight="1">
      <c r="A95" s="107" t="s">
        <v>3</v>
      </c>
      <c r="B95" s="108"/>
      <c r="C95" s="10">
        <v>1145</v>
      </c>
      <c r="D95" s="10">
        <v>754</v>
      </c>
      <c r="E95" s="10">
        <v>716</v>
      </c>
      <c r="F95" s="10">
        <v>6698</v>
      </c>
      <c r="G95" s="25">
        <f t="shared" ref="G95:G97" si="12">E95/D95-1</f>
        <v>-5.0397877984084904E-2</v>
      </c>
      <c r="H95" s="26">
        <f t="shared" ref="H95:H97" si="13">E95/C95-1</f>
        <v>-0.37467248908296946</v>
      </c>
      <c r="I95" s="12"/>
    </row>
    <row r="96" spans="1:9" ht="21" customHeight="1">
      <c r="A96" s="107" t="s">
        <v>22</v>
      </c>
      <c r="B96" s="108"/>
      <c r="C96" s="14">
        <v>6223640</v>
      </c>
      <c r="D96" s="14">
        <v>4603210</v>
      </c>
      <c r="E96" s="14">
        <v>4377501</v>
      </c>
      <c r="F96" s="14">
        <v>39894039</v>
      </c>
      <c r="G96" s="25">
        <f t="shared" si="12"/>
        <v>-4.9032957436223823E-2</v>
      </c>
      <c r="H96" s="26">
        <f t="shared" si="13"/>
        <v>-0.29663332069335635</v>
      </c>
      <c r="I96" s="12"/>
    </row>
    <row r="97" spans="1:13" ht="21" customHeight="1">
      <c r="A97" s="107" t="s">
        <v>1</v>
      </c>
      <c r="B97" s="108"/>
      <c r="C97" s="14">
        <f>ROUND(C96/C95,2)</f>
        <v>5435.49</v>
      </c>
      <c r="D97" s="14">
        <f t="shared" ref="D97:F97" si="14">ROUND(D96/D95,2)</f>
        <v>6105.05</v>
      </c>
      <c r="E97" s="14">
        <f t="shared" si="14"/>
        <v>6113.83</v>
      </c>
      <c r="F97" s="14">
        <f t="shared" si="14"/>
        <v>5956.11</v>
      </c>
      <c r="G97" s="25">
        <f t="shared" si="12"/>
        <v>1.4381536596750344E-3</v>
      </c>
      <c r="H97" s="26">
        <f t="shared" si="13"/>
        <v>0.12479831625115678</v>
      </c>
      <c r="I97" s="12"/>
    </row>
    <row r="98" spans="1:13" ht="21" customHeight="1">
      <c r="A98" s="113" t="s">
        <v>7</v>
      </c>
      <c r="B98" s="114"/>
      <c r="C98" s="114"/>
      <c r="D98" s="114"/>
      <c r="E98" s="114"/>
      <c r="F98" s="114"/>
      <c r="G98" s="114"/>
      <c r="H98" s="115"/>
      <c r="I98" s="12"/>
    </row>
    <row r="99" spans="1:13" ht="21" customHeight="1">
      <c r="A99" s="107" t="s">
        <v>8</v>
      </c>
      <c r="B99" s="108"/>
      <c r="C99" s="10">
        <v>1680220</v>
      </c>
      <c r="D99" s="10">
        <v>1717681</v>
      </c>
      <c r="E99" s="10">
        <v>1717592</v>
      </c>
      <c r="F99" s="10">
        <v>14342477</v>
      </c>
      <c r="G99" s="25">
        <f t="shared" ref="G99:G101" si="15">E99/D99-1</f>
        <v>-5.1814044633391454E-5</v>
      </c>
      <c r="H99" s="26">
        <f t="shared" ref="H99:H101" si="16">E99/C99-1</f>
        <v>2.2242325409767671E-2</v>
      </c>
      <c r="I99" s="12"/>
    </row>
    <row r="100" spans="1:13" ht="21" customHeight="1">
      <c r="A100" s="107" t="s">
        <v>24</v>
      </c>
      <c r="B100" s="108"/>
      <c r="C100" s="14">
        <v>16808001</v>
      </c>
      <c r="D100" s="14">
        <v>17211761</v>
      </c>
      <c r="E100" s="14">
        <v>17191590</v>
      </c>
      <c r="F100" s="14">
        <v>144122108</v>
      </c>
      <c r="G100" s="25">
        <f t="shared" si="15"/>
        <v>-1.1719312161027062E-3</v>
      </c>
      <c r="H100" s="26">
        <f t="shared" si="16"/>
        <v>2.2821809684566263E-2</v>
      </c>
      <c r="I100" s="12"/>
    </row>
    <row r="101" spans="1:13" ht="21" customHeight="1">
      <c r="A101" s="104" t="s">
        <v>9</v>
      </c>
      <c r="B101" s="105"/>
      <c r="C101" s="17">
        <f>ROUND(C100/C99,2)</f>
        <v>10</v>
      </c>
      <c r="D101" s="17">
        <f t="shared" ref="D101:F101" si="17">ROUND(D100/D99,2)</f>
        <v>10.02</v>
      </c>
      <c r="E101" s="17">
        <f t="shared" si="17"/>
        <v>10.01</v>
      </c>
      <c r="F101" s="17">
        <f t="shared" si="17"/>
        <v>10.050000000000001</v>
      </c>
      <c r="G101" s="27">
        <f t="shared" si="15"/>
        <v>-9.9800399201599443E-4</v>
      </c>
      <c r="H101" s="24">
        <f t="shared" si="16"/>
        <v>9.9999999999988987E-4</v>
      </c>
      <c r="I101" s="12"/>
      <c r="J101" s="1"/>
    </row>
    <row r="102" spans="1:13" ht="27.75" customHeight="1">
      <c r="A102" s="73"/>
      <c r="B102" s="73"/>
      <c r="C102" s="74"/>
      <c r="D102" s="74"/>
      <c r="E102" s="74"/>
      <c r="F102" s="74"/>
      <c r="G102" s="66"/>
      <c r="H102" s="72"/>
      <c r="I102" s="12"/>
      <c r="J102" s="1"/>
    </row>
    <row r="103" spans="1:13" ht="35.25" customHeight="1">
      <c r="A103" s="124" t="s">
        <v>83</v>
      </c>
      <c r="B103" s="124"/>
      <c r="C103" s="124"/>
      <c r="D103" s="124"/>
      <c r="E103" s="124"/>
      <c r="F103" s="124"/>
      <c r="G103" s="124"/>
      <c r="H103" s="124"/>
    </row>
    <row r="104" spans="1:13" ht="30" customHeight="1">
      <c r="A104" s="89" t="s">
        <v>0</v>
      </c>
      <c r="B104" s="90"/>
      <c r="C104" s="75" t="s">
        <v>26</v>
      </c>
      <c r="D104" s="95" t="s">
        <v>27</v>
      </c>
      <c r="E104" s="95"/>
      <c r="F104" s="95"/>
      <c r="G104" s="95"/>
      <c r="H104" s="96"/>
    </row>
    <row r="105" spans="1:13" ht="33" customHeight="1">
      <c r="A105" s="91"/>
      <c r="B105" s="92"/>
      <c r="C105" s="97" t="str">
        <f>C92</f>
        <v>sierpień</v>
      </c>
      <c r="D105" s="97" t="str">
        <f t="shared" ref="D105:F105" si="18">D92</f>
        <v>lipiec</v>
      </c>
      <c r="E105" s="97" t="str">
        <f t="shared" si="18"/>
        <v>sierpień</v>
      </c>
      <c r="F105" s="97" t="str">
        <f t="shared" si="18"/>
        <v>Narastająco 
styczeń-sierpień</v>
      </c>
      <c r="G105" s="100" t="s">
        <v>28</v>
      </c>
      <c r="H105" s="101"/>
    </row>
    <row r="106" spans="1:13" ht="65.25" customHeight="1">
      <c r="A106" s="93"/>
      <c r="B106" s="94"/>
      <c r="C106" s="98"/>
      <c r="D106" s="98"/>
      <c r="E106" s="98"/>
      <c r="F106" s="98"/>
      <c r="G106" s="8" t="str">
        <f>G93</f>
        <v>sierpnia 
2021 r. 
z lipcem
2021 r.</v>
      </c>
      <c r="H106" s="8" t="str">
        <f>H93</f>
        <v>sierpnia 
2021 r. 
z sierpniem
2020 r.</v>
      </c>
    </row>
    <row r="107" spans="1:13" ht="24.75" customHeight="1">
      <c r="A107" s="116" t="s">
        <v>72</v>
      </c>
      <c r="B107" s="117"/>
      <c r="C107" s="14">
        <f>SUM(C109:C112)</f>
        <v>286127081.19999999</v>
      </c>
      <c r="D107" s="33">
        <f>SUM(D109:D112)</f>
        <v>287526723.21000004</v>
      </c>
      <c r="E107" s="34">
        <f>SUM(E109:E112)</f>
        <v>284656906.56999999</v>
      </c>
      <c r="F107" s="34">
        <f>SUM(F109:F112)</f>
        <v>2377251594.0300002</v>
      </c>
      <c r="G107" s="25">
        <f>E107/D107-1</f>
        <v>-9.9810431808247113E-3</v>
      </c>
      <c r="H107" s="26">
        <f>E107/C107-1</f>
        <v>-5.1381876326915821E-3</v>
      </c>
    </row>
    <row r="108" spans="1:13" ht="15.75" customHeight="1">
      <c r="A108" s="118"/>
      <c r="B108" s="119"/>
      <c r="C108" s="37" t="s">
        <v>82</v>
      </c>
      <c r="D108" s="37" t="s">
        <v>82</v>
      </c>
      <c r="E108" s="37" t="s">
        <v>82</v>
      </c>
      <c r="F108" s="37" t="s">
        <v>82</v>
      </c>
      <c r="G108" s="38"/>
      <c r="H108" s="38"/>
      <c r="J108" s="36"/>
      <c r="K108" s="20"/>
      <c r="L108" s="20"/>
      <c r="M108" s="20"/>
    </row>
    <row r="109" spans="1:13" ht="32.25" customHeight="1">
      <c r="A109" s="120" t="s">
        <v>79</v>
      </c>
      <c r="B109" s="121"/>
      <c r="C109" s="40">
        <v>123581235</v>
      </c>
      <c r="D109" s="41">
        <v>124194213</v>
      </c>
      <c r="E109" s="40">
        <v>122193358</v>
      </c>
      <c r="F109" s="40">
        <v>1087600513</v>
      </c>
      <c r="G109" s="42">
        <f t="shared" ref="G109:G112" si="19">E109/D109-1</f>
        <v>-1.6110694304250717E-2</v>
      </c>
      <c r="H109" s="43">
        <f t="shared" ref="H109:H112" si="20">E109/C109-1</f>
        <v>-1.1230483333493191E-2</v>
      </c>
      <c r="J109" s="39"/>
      <c r="K109" s="20"/>
      <c r="L109" s="20"/>
      <c r="M109" s="20"/>
    </row>
    <row r="110" spans="1:13" ht="34.5" customHeight="1">
      <c r="A110" s="120" t="s">
        <v>30</v>
      </c>
      <c r="B110" s="121"/>
      <c r="C110" s="46">
        <v>155167000</v>
      </c>
      <c r="D110" s="47">
        <v>155167000</v>
      </c>
      <c r="E110" s="46">
        <v>155167000</v>
      </c>
      <c r="F110" s="46">
        <v>1241336000</v>
      </c>
      <c r="G110" s="42">
        <f t="shared" si="19"/>
        <v>0</v>
      </c>
      <c r="H110" s="43">
        <f t="shared" si="20"/>
        <v>0</v>
      </c>
      <c r="J110" s="39"/>
      <c r="K110" s="44"/>
      <c r="L110" s="45"/>
      <c r="M110" s="39"/>
    </row>
    <row r="111" spans="1:13" ht="33" customHeight="1">
      <c r="A111" s="122" t="s">
        <v>31</v>
      </c>
      <c r="B111" s="123"/>
      <c r="C111" s="46">
        <v>4062924.7999999998</v>
      </c>
      <c r="D111" s="47">
        <v>4261630.91</v>
      </c>
      <c r="E111" s="46">
        <v>3911576.9499999997</v>
      </c>
      <c r="F111" s="46">
        <v>17555520.300000001</v>
      </c>
      <c r="G111" s="42">
        <f t="shared" si="19"/>
        <v>-8.2140844055404227E-2</v>
      </c>
      <c r="H111" s="43">
        <f t="shared" si="20"/>
        <v>-3.7250960194980753E-2</v>
      </c>
      <c r="J111" s="39"/>
      <c r="K111" s="48"/>
      <c r="L111" s="39"/>
      <c r="M111" s="39"/>
    </row>
    <row r="112" spans="1:13" ht="25.5" customHeight="1">
      <c r="A112" s="128" t="s">
        <v>84</v>
      </c>
      <c r="B112" s="129"/>
      <c r="C112" s="50">
        <v>3315921.4</v>
      </c>
      <c r="D112" s="51">
        <v>3903879.3</v>
      </c>
      <c r="E112" s="50">
        <v>3384971.6199999996</v>
      </c>
      <c r="F112" s="50">
        <v>30759560.730000004</v>
      </c>
      <c r="G112" s="52">
        <f t="shared" si="19"/>
        <v>-0.13292103575026004</v>
      </c>
      <c r="H112" s="53">
        <f t="shared" si="20"/>
        <v>2.0823840999367293E-2</v>
      </c>
      <c r="J112" s="39"/>
      <c r="K112" s="49"/>
      <c r="L112" s="39"/>
      <c r="M112" s="39"/>
    </row>
    <row r="113" spans="1:13" ht="27" customHeight="1">
      <c r="A113" s="130" t="s">
        <v>80</v>
      </c>
      <c r="B113" s="130"/>
      <c r="C113" s="130"/>
      <c r="D113" s="130"/>
      <c r="E113" s="130"/>
      <c r="F113" s="130"/>
      <c r="G113" s="130"/>
      <c r="H113" s="130"/>
      <c r="K113" s="54"/>
      <c r="L113" s="54"/>
      <c r="M113" s="54"/>
    </row>
    <row r="114" spans="1:13" ht="27.75" customHeight="1">
      <c r="A114" s="130" t="s">
        <v>81</v>
      </c>
      <c r="B114" s="130"/>
      <c r="C114" s="130"/>
      <c r="D114" s="130"/>
      <c r="E114" s="130"/>
      <c r="F114" s="130"/>
      <c r="G114" s="130"/>
      <c r="H114" s="130"/>
      <c r="I114" s="55"/>
      <c r="J114" s="56"/>
      <c r="K114" s="57"/>
      <c r="L114" s="57"/>
      <c r="M114" s="54"/>
    </row>
    <row r="115" spans="1:13" ht="27.75" customHeight="1">
      <c r="A115" s="78"/>
      <c r="B115" s="78"/>
      <c r="C115" s="78"/>
      <c r="D115" s="78"/>
      <c r="E115" s="78"/>
      <c r="F115" s="78"/>
      <c r="G115" s="78"/>
      <c r="H115" s="78"/>
      <c r="I115" s="55"/>
      <c r="J115" s="56"/>
      <c r="K115" s="57"/>
      <c r="L115" s="57"/>
      <c r="M115" s="54"/>
    </row>
    <row r="116" spans="1:13" ht="31.5" customHeight="1">
      <c r="A116" s="88" t="s">
        <v>43</v>
      </c>
      <c r="B116" s="88"/>
      <c r="C116" s="88"/>
      <c r="D116" s="88"/>
      <c r="E116" s="88"/>
      <c r="F116" s="88"/>
      <c r="G116" s="88"/>
      <c r="H116" s="88"/>
    </row>
    <row r="117" spans="1:13" ht="24.75" customHeight="1">
      <c r="A117" s="89" t="s">
        <v>0</v>
      </c>
      <c r="B117" s="90"/>
      <c r="C117" s="75" t="s">
        <v>26</v>
      </c>
      <c r="D117" s="95" t="s">
        <v>27</v>
      </c>
      <c r="E117" s="95"/>
      <c r="F117" s="95"/>
      <c r="G117" s="95"/>
      <c r="H117" s="96"/>
    </row>
    <row r="118" spans="1:13" ht="34.5" customHeight="1">
      <c r="A118" s="91"/>
      <c r="B118" s="92"/>
      <c r="C118" s="97" t="str">
        <f>C105</f>
        <v>sierpień</v>
      </c>
      <c r="D118" s="97" t="str">
        <f>D105</f>
        <v>lipiec</v>
      </c>
      <c r="E118" s="97" t="str">
        <f>E105</f>
        <v>sierpień</v>
      </c>
      <c r="F118" s="97" t="str">
        <f>F105</f>
        <v>Narastająco 
styczeń-sierpień</v>
      </c>
      <c r="G118" s="100" t="s">
        <v>28</v>
      </c>
      <c r="H118" s="101"/>
    </row>
    <row r="119" spans="1:13" ht="63" customHeight="1">
      <c r="A119" s="93"/>
      <c r="B119" s="94"/>
      <c r="C119" s="98"/>
      <c r="D119" s="98"/>
      <c r="E119" s="98"/>
      <c r="F119" s="98"/>
      <c r="G119" s="8" t="str">
        <f>G106</f>
        <v>sierpnia 
2021 r. 
z lipcem
2021 r.</v>
      </c>
      <c r="H119" s="8" t="str">
        <f>H106</f>
        <v>sierpnia 
2021 r. 
z sierpniem
2020 r.</v>
      </c>
    </row>
    <row r="120" spans="1:13" ht="18.75" customHeight="1">
      <c r="A120" s="125" t="s">
        <v>16</v>
      </c>
      <c r="B120" s="126"/>
      <c r="C120" s="126"/>
      <c r="D120" s="126"/>
      <c r="E120" s="126"/>
      <c r="F120" s="126"/>
      <c r="G120" s="126"/>
      <c r="H120" s="127"/>
    </row>
    <row r="121" spans="1:13" ht="20.25" customHeight="1">
      <c r="A121" s="107" t="s">
        <v>15</v>
      </c>
      <c r="B121" s="108"/>
      <c r="C121" s="10">
        <v>3964</v>
      </c>
      <c r="D121" s="10">
        <v>3372</v>
      </c>
      <c r="E121" s="10">
        <v>3344</v>
      </c>
      <c r="F121" s="10">
        <v>3492</v>
      </c>
      <c r="G121" s="25">
        <f>E121/D121-1</f>
        <v>-8.3036773428232236E-3</v>
      </c>
      <c r="H121" s="26">
        <f>E121/C121-1</f>
        <v>-0.15640766902119074</v>
      </c>
    </row>
    <row r="122" spans="1:13" ht="18.75" customHeight="1">
      <c r="A122" s="107" t="s">
        <v>22</v>
      </c>
      <c r="B122" s="108"/>
      <c r="C122" s="14">
        <v>9560466</v>
      </c>
      <c r="D122" s="14">
        <v>8487737</v>
      </c>
      <c r="E122" s="14">
        <v>8417980</v>
      </c>
      <c r="F122" s="14">
        <v>69490418</v>
      </c>
      <c r="G122" s="25">
        <f t="shared" ref="G122:G123" si="21">E122/D122-1</f>
        <v>-8.2185628513230524E-3</v>
      </c>
      <c r="H122" s="26">
        <f t="shared" ref="H122:H123" si="22">E122/C122-1</f>
        <v>-0.11950107871310878</v>
      </c>
    </row>
    <row r="123" spans="1:13" ht="18.75" customHeight="1">
      <c r="A123" s="107" t="s">
        <v>1</v>
      </c>
      <c r="B123" s="108"/>
      <c r="C123" s="14">
        <f>ROUND(C122/C121,2)</f>
        <v>2411.8200000000002</v>
      </c>
      <c r="D123" s="14">
        <f t="shared" ref="D123:E123" si="23">ROUND(D122/D121,2)</f>
        <v>2517.12</v>
      </c>
      <c r="E123" s="14">
        <f t="shared" si="23"/>
        <v>2517.34</v>
      </c>
      <c r="F123" s="14">
        <f>ROUND(F122/F121/8,2)</f>
        <v>2487.4899999999998</v>
      </c>
      <c r="G123" s="25">
        <f t="shared" si="21"/>
        <v>8.7401474701431781E-5</v>
      </c>
      <c r="H123" s="26">
        <f t="shared" si="22"/>
        <v>4.3751192045840881E-2</v>
      </c>
      <c r="J123" s="20"/>
      <c r="L123" s="20"/>
    </row>
    <row r="124" spans="1:13" ht="18.75" customHeight="1">
      <c r="A124" s="113" t="s">
        <v>20</v>
      </c>
      <c r="B124" s="114"/>
      <c r="C124" s="114"/>
      <c r="D124" s="114"/>
      <c r="E124" s="114"/>
      <c r="F124" s="114"/>
      <c r="G124" s="114"/>
      <c r="H124" s="115"/>
    </row>
    <row r="125" spans="1:13" ht="20.25" customHeight="1">
      <c r="A125" s="107" t="s">
        <v>3</v>
      </c>
      <c r="B125" s="108"/>
      <c r="C125" s="59">
        <v>219</v>
      </c>
      <c r="D125" s="10">
        <v>159</v>
      </c>
      <c r="E125" s="10">
        <v>156</v>
      </c>
      <c r="F125" s="10">
        <v>1377</v>
      </c>
      <c r="G125" s="25">
        <f t="shared" ref="G125:G127" si="24">E125/D125-1</f>
        <v>-1.8867924528301883E-2</v>
      </c>
      <c r="H125" s="26">
        <f t="shared" ref="H125:H127" si="25">E125/C125-1</f>
        <v>-0.28767123287671237</v>
      </c>
      <c r="I125" s="58"/>
    </row>
    <row r="126" spans="1:13" ht="18" customHeight="1">
      <c r="A126" s="107" t="s">
        <v>22</v>
      </c>
      <c r="B126" s="108"/>
      <c r="C126" s="60">
        <v>192777</v>
      </c>
      <c r="D126" s="14">
        <v>145895</v>
      </c>
      <c r="E126" s="14">
        <v>143143</v>
      </c>
      <c r="F126" s="14">
        <v>1249513</v>
      </c>
      <c r="G126" s="25">
        <f t="shared" si="24"/>
        <v>-1.8862880838959484E-2</v>
      </c>
      <c r="H126" s="26">
        <f t="shared" si="25"/>
        <v>-0.25746847393620609</v>
      </c>
    </row>
    <row r="127" spans="1:13" ht="18" customHeight="1">
      <c r="A127" s="107" t="s">
        <v>76</v>
      </c>
      <c r="B127" s="108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4"/>
        <v>0</v>
      </c>
      <c r="H127" s="26">
        <f t="shared" si="25"/>
        <v>4.2396564651353108E-2</v>
      </c>
    </row>
    <row r="128" spans="1:13" ht="18" customHeight="1">
      <c r="A128" s="113" t="s">
        <v>2</v>
      </c>
      <c r="B128" s="114"/>
      <c r="C128" s="114"/>
      <c r="D128" s="114"/>
      <c r="E128" s="114"/>
      <c r="F128" s="114"/>
      <c r="G128" s="114"/>
      <c r="H128" s="115"/>
    </row>
    <row r="129" spans="1:13" ht="20.25" customHeight="1">
      <c r="A129" s="107" t="s">
        <v>3</v>
      </c>
      <c r="B129" s="108"/>
      <c r="C129" s="10">
        <v>41084</v>
      </c>
      <c r="D129" s="10">
        <v>34781</v>
      </c>
      <c r="E129" s="10">
        <v>34367</v>
      </c>
      <c r="F129" s="10">
        <v>288796</v>
      </c>
      <c r="G129" s="25">
        <f t="shared" ref="G129:G131" si="26">E129/D129-1</f>
        <v>-1.1903050516086422E-2</v>
      </c>
      <c r="H129" s="26">
        <f t="shared" ref="H129:H131" si="27">E129/C129-1</f>
        <v>-0.16349430435205925</v>
      </c>
    </row>
    <row r="130" spans="1:13" ht="18" customHeight="1">
      <c r="A130" s="107" t="s">
        <v>22</v>
      </c>
      <c r="B130" s="108"/>
      <c r="C130" s="14">
        <v>7012604</v>
      </c>
      <c r="D130" s="14">
        <v>6260523</v>
      </c>
      <c r="E130" s="14">
        <v>6157211</v>
      </c>
      <c r="F130" s="14">
        <v>51147394</v>
      </c>
      <c r="G130" s="25">
        <f t="shared" si="26"/>
        <v>-1.6502135684191233E-2</v>
      </c>
      <c r="H130" s="26">
        <f t="shared" si="27"/>
        <v>-0.12197936743611926</v>
      </c>
      <c r="L130" s="20"/>
    </row>
    <row r="131" spans="1:13" ht="18" customHeight="1">
      <c r="A131" s="107" t="s">
        <v>1</v>
      </c>
      <c r="B131" s="108"/>
      <c r="C131" s="14">
        <f>ROUND(C130/C129,2)</f>
        <v>170.69</v>
      </c>
      <c r="D131" s="14">
        <f t="shared" ref="D131:F131" si="28">ROUND(D130/D129,2)</f>
        <v>180</v>
      </c>
      <c r="E131" s="14">
        <f t="shared" si="28"/>
        <v>179.16</v>
      </c>
      <c r="F131" s="14">
        <f t="shared" si="28"/>
        <v>177.11</v>
      </c>
      <c r="G131" s="25">
        <f t="shared" si="26"/>
        <v>-4.6666666666667078E-3</v>
      </c>
      <c r="H131" s="26">
        <f t="shared" si="27"/>
        <v>4.962212197551108E-2</v>
      </c>
    </row>
    <row r="132" spans="1:13" ht="18" customHeight="1">
      <c r="A132" s="113" t="s">
        <v>4</v>
      </c>
      <c r="B132" s="114"/>
      <c r="C132" s="114"/>
      <c r="D132" s="114"/>
      <c r="E132" s="114"/>
      <c r="F132" s="114"/>
      <c r="G132" s="114"/>
      <c r="H132" s="115"/>
    </row>
    <row r="133" spans="1:13" ht="20.25" customHeight="1">
      <c r="A133" s="107" t="s">
        <v>3</v>
      </c>
      <c r="B133" s="108"/>
      <c r="C133" s="10">
        <v>12004</v>
      </c>
      <c r="D133" s="10">
        <v>10045</v>
      </c>
      <c r="E133" s="10">
        <v>9912</v>
      </c>
      <c r="F133" s="10">
        <v>83505</v>
      </c>
      <c r="G133" s="25">
        <f t="shared" ref="G133:G135" si="29">E133/D133-1</f>
        <v>-1.3240418118466879E-2</v>
      </c>
      <c r="H133" s="26">
        <f t="shared" ref="H133:H135" si="30">E133/C133-1</f>
        <v>-0.17427524158613794</v>
      </c>
    </row>
    <row r="134" spans="1:13" ht="18" customHeight="1">
      <c r="A134" s="107" t="s">
        <v>22</v>
      </c>
      <c r="B134" s="108"/>
      <c r="C134" s="14">
        <v>2744893</v>
      </c>
      <c r="D134" s="14">
        <v>2405654</v>
      </c>
      <c r="E134" s="14">
        <v>2359921</v>
      </c>
      <c r="F134" s="14">
        <v>19701341</v>
      </c>
      <c r="G134" s="25">
        <f t="shared" si="29"/>
        <v>-1.9010630788966365E-2</v>
      </c>
      <c r="H134" s="26">
        <f t="shared" si="30"/>
        <v>-0.14025027569380666</v>
      </c>
    </row>
    <row r="135" spans="1:13" ht="18" customHeight="1">
      <c r="A135" s="107" t="s">
        <v>1</v>
      </c>
      <c r="B135" s="108"/>
      <c r="C135" s="14">
        <f>ROUND(C134/C133,2)</f>
        <v>228.66</v>
      </c>
      <c r="D135" s="14">
        <f t="shared" ref="D135:F135" si="31">ROUND(D134/D133,2)</f>
        <v>239.49</v>
      </c>
      <c r="E135" s="14">
        <f t="shared" si="31"/>
        <v>238.09</v>
      </c>
      <c r="F135" s="14">
        <f t="shared" si="31"/>
        <v>235.93</v>
      </c>
      <c r="G135" s="25">
        <f t="shared" si="29"/>
        <v>-5.8457555639066516E-3</v>
      </c>
      <c r="H135" s="26">
        <f t="shared" si="30"/>
        <v>4.1240269395609319E-2</v>
      </c>
    </row>
    <row r="136" spans="1:13" ht="18" customHeight="1">
      <c r="A136" s="113" t="s">
        <v>17</v>
      </c>
      <c r="B136" s="114"/>
      <c r="C136" s="114"/>
      <c r="D136" s="114"/>
      <c r="E136" s="114"/>
      <c r="F136" s="114"/>
      <c r="G136" s="114"/>
      <c r="H136" s="115"/>
    </row>
    <row r="137" spans="1:13" ht="20.25" customHeight="1">
      <c r="A137" s="107" t="s">
        <v>3</v>
      </c>
      <c r="B137" s="108"/>
      <c r="C137" s="61">
        <v>28</v>
      </c>
      <c r="D137" s="10">
        <v>38</v>
      </c>
      <c r="E137" s="10">
        <v>30</v>
      </c>
      <c r="F137" s="10">
        <v>368</v>
      </c>
      <c r="G137" s="25">
        <f t="shared" ref="G137:G139" si="32">E137/D137-1</f>
        <v>-0.21052631578947367</v>
      </c>
      <c r="H137" s="26">
        <f t="shared" ref="H137:H139" si="33">E137/C137-1</f>
        <v>7.1428571428571397E-2</v>
      </c>
    </row>
    <row r="138" spans="1:13" ht="18" customHeight="1">
      <c r="A138" s="107" t="s">
        <v>22</v>
      </c>
      <c r="B138" s="108"/>
      <c r="C138" s="14">
        <v>112000</v>
      </c>
      <c r="D138" s="14">
        <v>152000</v>
      </c>
      <c r="E138" s="14">
        <v>120000</v>
      </c>
      <c r="F138" s="14">
        <v>1472000</v>
      </c>
      <c r="G138" s="25">
        <f t="shared" si="32"/>
        <v>-0.21052631578947367</v>
      </c>
      <c r="H138" s="26">
        <f t="shared" si="33"/>
        <v>7.1428571428571397E-2</v>
      </c>
    </row>
    <row r="139" spans="1:13" ht="18" customHeight="1">
      <c r="A139" s="107" t="s">
        <v>1</v>
      </c>
      <c r="B139" s="108"/>
      <c r="C139" s="62">
        <f>ROUND(C138/C137,2)</f>
        <v>4000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5">
        <f t="shared" si="32"/>
        <v>0</v>
      </c>
      <c r="H139" s="26">
        <f t="shared" si="33"/>
        <v>0</v>
      </c>
    </row>
    <row r="140" spans="1:13" ht="18" customHeight="1">
      <c r="A140" s="131" t="s">
        <v>18</v>
      </c>
      <c r="B140" s="132"/>
      <c r="C140" s="132"/>
      <c r="D140" s="132"/>
      <c r="E140" s="132"/>
      <c r="F140" s="132"/>
      <c r="G140" s="132"/>
      <c r="H140" s="133"/>
    </row>
    <row r="141" spans="1:13" ht="20.25" customHeight="1">
      <c r="A141" s="107" t="s">
        <v>3</v>
      </c>
      <c r="B141" s="108"/>
      <c r="C141" s="59">
        <v>1</v>
      </c>
      <c r="D141" s="10">
        <v>1</v>
      </c>
      <c r="E141" s="10">
        <v>1</v>
      </c>
      <c r="F141" s="10">
        <v>8</v>
      </c>
      <c r="G141" s="25">
        <f t="shared" ref="G141:G143" si="35">E141/D141-1</f>
        <v>0</v>
      </c>
      <c r="H141" s="26">
        <f t="shared" ref="H141:H143" si="36">E141/C141-1</f>
        <v>0</v>
      </c>
    </row>
    <row r="142" spans="1:13" ht="18" customHeight="1">
      <c r="A142" s="107" t="s">
        <v>22</v>
      </c>
      <c r="B142" s="108"/>
      <c r="C142" s="60">
        <v>120</v>
      </c>
      <c r="D142" s="14">
        <v>125</v>
      </c>
      <c r="E142" s="14">
        <v>125</v>
      </c>
      <c r="F142" s="14">
        <v>990</v>
      </c>
      <c r="G142" s="25">
        <f t="shared" si="35"/>
        <v>0</v>
      </c>
      <c r="H142" s="26">
        <f t="shared" si="36"/>
        <v>4.1666666666666741E-2</v>
      </c>
    </row>
    <row r="143" spans="1:13" ht="18" customHeight="1">
      <c r="A143" s="107" t="s">
        <v>1</v>
      </c>
      <c r="B143" s="108"/>
      <c r="C143" s="63">
        <f>ROUND(C142/C141,2)</f>
        <v>120</v>
      </c>
      <c r="D143" s="63">
        <f t="shared" ref="D143:F143" si="37">ROUND(D142/D141,2)</f>
        <v>125</v>
      </c>
      <c r="E143" s="63">
        <f t="shared" si="37"/>
        <v>125</v>
      </c>
      <c r="F143" s="63">
        <f t="shared" si="37"/>
        <v>123.75</v>
      </c>
      <c r="G143" s="25">
        <f t="shared" si="35"/>
        <v>0</v>
      </c>
      <c r="H143" s="26">
        <f t="shared" si="36"/>
        <v>4.1666666666666741E-2</v>
      </c>
      <c r="M143" s="35"/>
    </row>
    <row r="144" spans="1:13" ht="18" customHeight="1">
      <c r="A144" s="113" t="s">
        <v>13</v>
      </c>
      <c r="B144" s="114"/>
      <c r="C144" s="114"/>
      <c r="D144" s="114"/>
      <c r="E144" s="114"/>
      <c r="F144" s="114"/>
      <c r="G144" s="114"/>
      <c r="H144" s="115"/>
    </row>
    <row r="145" spans="1:8" ht="20.25" customHeight="1">
      <c r="A145" s="107" t="s">
        <v>3</v>
      </c>
      <c r="B145" s="108"/>
      <c r="C145" s="10">
        <v>3347</v>
      </c>
      <c r="D145" s="10">
        <v>2688</v>
      </c>
      <c r="E145" s="10">
        <v>2644</v>
      </c>
      <c r="F145" s="10">
        <v>22587</v>
      </c>
      <c r="G145" s="25">
        <f t="shared" ref="G145:G147" si="38">E145/D145-1</f>
        <v>-1.6369047619047672E-2</v>
      </c>
      <c r="H145" s="26">
        <f t="shared" ref="H145:H147" si="39">E145/C145-1</f>
        <v>-0.21003884075291301</v>
      </c>
    </row>
    <row r="146" spans="1:8" ht="18" customHeight="1">
      <c r="A146" s="107" t="s">
        <v>22</v>
      </c>
      <c r="B146" s="108"/>
      <c r="C146" s="14">
        <v>762380</v>
      </c>
      <c r="D146" s="14">
        <v>644705</v>
      </c>
      <c r="E146" s="14">
        <v>629576</v>
      </c>
      <c r="F146" s="14">
        <v>5321902</v>
      </c>
      <c r="G146" s="25">
        <f t="shared" si="38"/>
        <v>-2.3466546715164349E-2</v>
      </c>
      <c r="H146" s="26">
        <f t="shared" si="39"/>
        <v>-0.17419659487394734</v>
      </c>
    </row>
    <row r="147" spans="1:8" ht="18" customHeight="1">
      <c r="A147" s="107" t="s">
        <v>1</v>
      </c>
      <c r="B147" s="108"/>
      <c r="C147" s="14">
        <f>ROUND(C146/C145,2)</f>
        <v>227.78</v>
      </c>
      <c r="D147" s="14">
        <f t="shared" ref="D147:F147" si="40">ROUND(D146/D145,2)</f>
        <v>239.85</v>
      </c>
      <c r="E147" s="14">
        <f t="shared" si="40"/>
        <v>238.11</v>
      </c>
      <c r="F147" s="14">
        <f t="shared" si="40"/>
        <v>235.62</v>
      </c>
      <c r="G147" s="25">
        <f t="shared" si="38"/>
        <v>-7.2545340838022776E-3</v>
      </c>
      <c r="H147" s="26">
        <f t="shared" si="39"/>
        <v>4.5350777065589654E-2</v>
      </c>
    </row>
    <row r="148" spans="1:8" ht="18" customHeight="1">
      <c r="A148" s="113" t="s">
        <v>5</v>
      </c>
      <c r="B148" s="114"/>
      <c r="C148" s="114"/>
      <c r="D148" s="114"/>
      <c r="E148" s="114"/>
      <c r="F148" s="114"/>
      <c r="G148" s="114"/>
      <c r="H148" s="115"/>
    </row>
    <row r="149" spans="1:8" ht="20.25" customHeight="1">
      <c r="A149" s="107" t="s">
        <v>3</v>
      </c>
      <c r="B149" s="108"/>
      <c r="C149" s="10">
        <v>8415</v>
      </c>
      <c r="D149" s="10">
        <v>6930</v>
      </c>
      <c r="E149" s="10">
        <v>6852</v>
      </c>
      <c r="F149" s="10">
        <v>57838</v>
      </c>
      <c r="G149" s="25">
        <f t="shared" ref="G149:G151" si="41">E149/D149-1</f>
        <v>-1.1255411255411296E-2</v>
      </c>
      <c r="H149" s="26">
        <f t="shared" ref="H149:H151" si="42">E149/C149-1</f>
        <v>-0.18573975044563285</v>
      </c>
    </row>
    <row r="150" spans="1:8" ht="18" customHeight="1">
      <c r="A150" s="107" t="s">
        <v>22</v>
      </c>
      <c r="B150" s="108"/>
      <c r="C150" s="14">
        <v>1731610</v>
      </c>
      <c r="D150" s="14">
        <v>1493051</v>
      </c>
      <c r="E150" s="14">
        <v>1460771</v>
      </c>
      <c r="F150" s="14">
        <v>12240482</v>
      </c>
      <c r="G150" s="25">
        <f t="shared" si="41"/>
        <v>-2.1620158989880456E-2</v>
      </c>
      <c r="H150" s="26">
        <f t="shared" si="42"/>
        <v>-0.1564087756480963</v>
      </c>
    </row>
    <row r="151" spans="1:8" ht="18" customHeight="1">
      <c r="A151" s="107" t="s">
        <v>1</v>
      </c>
      <c r="B151" s="108"/>
      <c r="C151" s="14">
        <f>ROUND(C150/C149,2)</f>
        <v>205.78</v>
      </c>
      <c r="D151" s="14">
        <f t="shared" ref="D151:F151" si="43">ROUND(D150/D149,2)</f>
        <v>215.45</v>
      </c>
      <c r="E151" s="14">
        <f t="shared" si="43"/>
        <v>213.19</v>
      </c>
      <c r="F151" s="14">
        <f t="shared" si="43"/>
        <v>211.63</v>
      </c>
      <c r="G151" s="25">
        <f t="shared" si="41"/>
        <v>-1.0489672777906689E-2</v>
      </c>
      <c r="H151" s="26">
        <f t="shared" si="42"/>
        <v>3.6009330352803959E-2</v>
      </c>
    </row>
    <row r="152" spans="1:8" ht="18" customHeight="1">
      <c r="A152" s="113" t="s">
        <v>6</v>
      </c>
      <c r="B152" s="114"/>
      <c r="C152" s="114"/>
      <c r="D152" s="114"/>
      <c r="E152" s="114"/>
      <c r="F152" s="114"/>
      <c r="G152" s="114"/>
      <c r="H152" s="115"/>
    </row>
    <row r="153" spans="1:8" ht="20.25" customHeight="1">
      <c r="A153" s="107" t="s">
        <v>3</v>
      </c>
      <c r="B153" s="108"/>
      <c r="C153" s="10">
        <v>34928</v>
      </c>
      <c r="D153" s="10">
        <v>29041</v>
      </c>
      <c r="E153" s="10">
        <v>28653</v>
      </c>
      <c r="F153" s="10">
        <v>242098</v>
      </c>
      <c r="G153" s="25">
        <f t="shared" ref="G153:G155" si="44">E153/D153-1</f>
        <v>-1.3360421473089801E-2</v>
      </c>
      <c r="H153" s="26">
        <f t="shared" ref="H153:H155" si="45">E153/C153-1</f>
        <v>-0.17965529088410448</v>
      </c>
    </row>
    <row r="154" spans="1:8" ht="18" customHeight="1">
      <c r="A154" s="107" t="s">
        <v>22</v>
      </c>
      <c r="B154" s="108"/>
      <c r="C154" s="14">
        <v>1198780</v>
      </c>
      <c r="D154" s="14">
        <v>1044358</v>
      </c>
      <c r="E154" s="14">
        <v>1025508</v>
      </c>
      <c r="F154" s="14">
        <v>8578807</v>
      </c>
      <c r="G154" s="25">
        <f t="shared" si="44"/>
        <v>-1.8049366213501505E-2</v>
      </c>
      <c r="H154" s="26">
        <f t="shared" si="45"/>
        <v>-0.14454028262066432</v>
      </c>
    </row>
    <row r="155" spans="1:8" ht="18" customHeight="1">
      <c r="A155" s="107" t="s">
        <v>1</v>
      </c>
      <c r="B155" s="108"/>
      <c r="C155" s="14">
        <f>ROUND(C154/C153,2)</f>
        <v>34.32</v>
      </c>
      <c r="D155" s="14">
        <f t="shared" ref="D155:F155" si="46">ROUND(D154/D153,2)</f>
        <v>35.96</v>
      </c>
      <c r="E155" s="14">
        <f t="shared" si="46"/>
        <v>35.79</v>
      </c>
      <c r="F155" s="14">
        <f t="shared" si="46"/>
        <v>35.44</v>
      </c>
      <c r="G155" s="25">
        <f t="shared" si="44"/>
        <v>-4.7274749721913922E-3</v>
      </c>
      <c r="H155" s="26">
        <f t="shared" si="45"/>
        <v>4.28321678321677E-2</v>
      </c>
    </row>
    <row r="156" spans="1:8" ht="18" customHeight="1">
      <c r="A156" s="113" t="s">
        <v>14</v>
      </c>
      <c r="B156" s="114"/>
      <c r="C156" s="114"/>
      <c r="D156" s="114"/>
      <c r="E156" s="114"/>
      <c r="F156" s="114"/>
      <c r="G156" s="114"/>
      <c r="H156" s="115"/>
    </row>
    <row r="157" spans="1:8" ht="20.25" customHeight="1">
      <c r="A157" s="107" t="s">
        <v>3</v>
      </c>
      <c r="B157" s="108"/>
      <c r="C157" s="10">
        <v>10</v>
      </c>
      <c r="D157" s="10">
        <v>9</v>
      </c>
      <c r="E157" s="10">
        <v>9</v>
      </c>
      <c r="F157" s="10">
        <v>72</v>
      </c>
      <c r="G157" s="25">
        <f t="shared" ref="G157:G159" si="47">E157/D157-1</f>
        <v>0</v>
      </c>
      <c r="H157" s="26">
        <f t="shared" ref="H157:H159" si="48">E157/C157-1</f>
        <v>-9.9999999999999978E-2</v>
      </c>
    </row>
    <row r="158" spans="1:8" ht="18.75" customHeight="1">
      <c r="A158" s="107" t="s">
        <v>22</v>
      </c>
      <c r="B158" s="108"/>
      <c r="C158" s="14">
        <v>8759</v>
      </c>
      <c r="D158" s="14">
        <v>8505</v>
      </c>
      <c r="E158" s="14">
        <v>8505</v>
      </c>
      <c r="F158" s="14">
        <v>67347</v>
      </c>
      <c r="G158" s="25">
        <f t="shared" si="47"/>
        <v>0</v>
      </c>
      <c r="H158" s="26">
        <f t="shared" si="48"/>
        <v>-2.8998744148875488E-2</v>
      </c>
    </row>
    <row r="159" spans="1:8" ht="18.75" customHeight="1">
      <c r="A159" s="107" t="s">
        <v>1</v>
      </c>
      <c r="B159" s="108"/>
      <c r="C159" s="14">
        <f>ROUND(C158/C157,2)</f>
        <v>875.9</v>
      </c>
      <c r="D159" s="14">
        <f t="shared" ref="D159:F159" si="49">ROUND(D158/D157,2)</f>
        <v>945</v>
      </c>
      <c r="E159" s="14">
        <f t="shared" si="49"/>
        <v>945</v>
      </c>
      <c r="F159" s="14">
        <f t="shared" si="49"/>
        <v>935.38</v>
      </c>
      <c r="G159" s="25">
        <f t="shared" si="47"/>
        <v>0</v>
      </c>
      <c r="H159" s="26">
        <f t="shared" si="48"/>
        <v>7.8890284279027334E-2</v>
      </c>
    </row>
    <row r="160" spans="1:8" ht="18.75" customHeight="1">
      <c r="A160" s="113" t="s">
        <v>19</v>
      </c>
      <c r="B160" s="114"/>
      <c r="C160" s="114"/>
      <c r="D160" s="114"/>
      <c r="E160" s="114"/>
      <c r="F160" s="114"/>
      <c r="G160" s="114"/>
      <c r="H160" s="115"/>
    </row>
    <row r="161" spans="1:8" ht="20.25" customHeight="1">
      <c r="A161" s="107" t="s">
        <v>3</v>
      </c>
      <c r="B161" s="108"/>
      <c r="C161" s="10">
        <v>1009</v>
      </c>
      <c r="D161" s="10">
        <v>1176</v>
      </c>
      <c r="E161" s="10">
        <v>1194</v>
      </c>
      <c r="F161" s="10">
        <v>9138</v>
      </c>
      <c r="G161" s="25">
        <f t="shared" ref="G161:G163" si="50">E161/D161-1</f>
        <v>1.5306122448979664E-2</v>
      </c>
      <c r="H161" s="26">
        <f t="shared" ref="H161:H163" si="51">E161/C161-1</f>
        <v>0.18334985133795834</v>
      </c>
    </row>
    <row r="162" spans="1:8" ht="18.75" customHeight="1">
      <c r="A162" s="107" t="s">
        <v>40</v>
      </c>
      <c r="B162" s="108"/>
      <c r="C162" s="14">
        <v>1249651</v>
      </c>
      <c r="D162" s="14">
        <v>1506256</v>
      </c>
      <c r="E162" s="14">
        <v>1533093</v>
      </c>
      <c r="F162" s="14">
        <v>11670217</v>
      </c>
      <c r="G162" s="25">
        <f t="shared" si="50"/>
        <v>1.7817024463305131E-2</v>
      </c>
      <c r="H162" s="26">
        <f t="shared" si="51"/>
        <v>0.22681692728609826</v>
      </c>
    </row>
    <row r="163" spans="1:8" ht="18.75" customHeight="1">
      <c r="A163" s="107" t="s">
        <v>41</v>
      </c>
      <c r="B163" s="108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0"/>
        <v>0</v>
      </c>
      <c r="H163" s="26">
        <f t="shared" si="51"/>
        <v>4.2399999999999993E-2</v>
      </c>
    </row>
    <row r="164" spans="1:8" ht="34.5" customHeight="1">
      <c r="A164" s="136" t="s">
        <v>42</v>
      </c>
      <c r="B164" s="137"/>
      <c r="C164" s="137"/>
      <c r="D164" s="137"/>
      <c r="E164" s="137"/>
      <c r="F164" s="137"/>
      <c r="G164" s="137"/>
      <c r="H164" s="138"/>
    </row>
    <row r="165" spans="1:8" ht="30" customHeight="1">
      <c r="A165" s="107" t="s">
        <v>3</v>
      </c>
      <c r="B165" s="108"/>
      <c r="C165" s="64">
        <v>0</v>
      </c>
      <c r="D165" s="10">
        <v>250</v>
      </c>
      <c r="E165" s="10">
        <v>254</v>
      </c>
      <c r="F165" s="10">
        <v>1842</v>
      </c>
      <c r="G165" s="25">
        <f t="shared" ref="G165:G167" si="52">E165/D165-1</f>
        <v>1.6000000000000014E-2</v>
      </c>
      <c r="H165" s="64">
        <v>0</v>
      </c>
    </row>
    <row r="166" spans="1:8" ht="18.75" customHeight="1">
      <c r="A166" s="107" t="s">
        <v>40</v>
      </c>
      <c r="B166" s="108"/>
      <c r="C166" s="64">
        <v>0</v>
      </c>
      <c r="D166" s="14">
        <v>302283</v>
      </c>
      <c r="E166" s="14">
        <v>313605</v>
      </c>
      <c r="F166" s="14">
        <v>2476398</v>
      </c>
      <c r="G166" s="25">
        <f t="shared" si="52"/>
        <v>3.7454967695834673E-2</v>
      </c>
      <c r="H166" s="64">
        <v>0</v>
      </c>
    </row>
    <row r="167" spans="1:8" ht="24.75" customHeight="1">
      <c r="A167" s="104" t="s">
        <v>77</v>
      </c>
      <c r="B167" s="105"/>
      <c r="C167" s="65">
        <v>0</v>
      </c>
      <c r="D167" s="17">
        <f t="shared" ref="D167:F167" si="53">ROUND(D166/D165,2)</f>
        <v>1209.1300000000001</v>
      </c>
      <c r="E167" s="17">
        <f t="shared" si="53"/>
        <v>1234.67</v>
      </c>
      <c r="F167" s="17">
        <f t="shared" si="53"/>
        <v>1344.41</v>
      </c>
      <c r="G167" s="27">
        <f t="shared" si="52"/>
        <v>2.1122625358728886E-2</v>
      </c>
      <c r="H167" s="65">
        <v>0</v>
      </c>
    </row>
    <row r="168" spans="1:8" ht="26.25" customHeight="1">
      <c r="A168" s="134" t="s">
        <v>57</v>
      </c>
      <c r="B168" s="134"/>
      <c r="C168" s="134"/>
      <c r="D168" s="134"/>
      <c r="E168" s="134"/>
      <c r="F168" s="134"/>
      <c r="G168" s="134"/>
      <c r="H168" s="134"/>
    </row>
    <row r="169" spans="1:8" ht="14.25" customHeight="1">
      <c r="A169" s="135" t="s">
        <v>58</v>
      </c>
      <c r="B169" s="135"/>
      <c r="C169" s="135"/>
      <c r="D169" s="135"/>
      <c r="E169" s="135"/>
      <c r="F169" s="135"/>
      <c r="G169" s="135"/>
      <c r="H169" s="135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6"/>
      <c r="H171" s="54"/>
    </row>
  </sheetData>
  <mergeCells count="157">
    <mergeCell ref="A167:B167"/>
    <mergeCell ref="A168:H168"/>
    <mergeCell ref="A169:H169"/>
    <mergeCell ref="A161:B161"/>
    <mergeCell ref="A162:B162"/>
    <mergeCell ref="A163:B163"/>
    <mergeCell ref="A164:H164"/>
    <mergeCell ref="A165:B165"/>
    <mergeCell ref="A166:B166"/>
    <mergeCell ref="A155:B155"/>
    <mergeCell ref="A156:H156"/>
    <mergeCell ref="A157:B157"/>
    <mergeCell ref="A158:B158"/>
    <mergeCell ref="A159:B159"/>
    <mergeCell ref="A160:H160"/>
    <mergeCell ref="A149:B149"/>
    <mergeCell ref="A150:B150"/>
    <mergeCell ref="A151:B151"/>
    <mergeCell ref="A152:H152"/>
    <mergeCell ref="A153:B153"/>
    <mergeCell ref="A154:B154"/>
    <mergeCell ref="A143:B143"/>
    <mergeCell ref="A144:H144"/>
    <mergeCell ref="A145:B145"/>
    <mergeCell ref="A146:B146"/>
    <mergeCell ref="A147:B147"/>
    <mergeCell ref="A148:H148"/>
    <mergeCell ref="A137:B137"/>
    <mergeCell ref="A138:B138"/>
    <mergeCell ref="A139:B139"/>
    <mergeCell ref="A140:H140"/>
    <mergeCell ref="A141:B141"/>
    <mergeCell ref="A142:B142"/>
    <mergeCell ref="A131:B131"/>
    <mergeCell ref="A132:H132"/>
    <mergeCell ref="A133:B133"/>
    <mergeCell ref="A134:B134"/>
    <mergeCell ref="A135:B135"/>
    <mergeCell ref="A136:H136"/>
    <mergeCell ref="A125:B125"/>
    <mergeCell ref="A126:B126"/>
    <mergeCell ref="A127:B127"/>
    <mergeCell ref="A128:H128"/>
    <mergeCell ref="A129:B129"/>
    <mergeCell ref="A130:B130"/>
    <mergeCell ref="G118:H118"/>
    <mergeCell ref="A120:H120"/>
    <mergeCell ref="A121:B121"/>
    <mergeCell ref="A122:B122"/>
    <mergeCell ref="A123:B123"/>
    <mergeCell ref="A124:H124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Sierpień</vt:lpstr>
      <vt:lpstr>Sierpień!Obszar_wydruku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Dorota Waś</cp:lastModifiedBy>
  <cp:lastPrinted>2021-11-26T12:20:18Z</cp:lastPrinted>
  <dcterms:created xsi:type="dcterms:W3CDTF">2008-02-15T13:23:15Z</dcterms:created>
  <dcterms:modified xsi:type="dcterms:W3CDTF">2021-12-02T14:06:11Z</dcterms:modified>
</cp:coreProperties>
</file>