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aca\Maluch\Maluch 2021\Dokumenty na strone\Realizacja zadania\Moduł 3\FUN\"/>
    </mc:Choice>
  </mc:AlternateContent>
  <xr:revisionPtr revIDLastSave="0" documentId="13_ncr:1_{3AE22C83-CB34-4F13-A8E8-2C322A17AC64}" xr6:coauthVersionLast="46" xr6:coauthVersionMax="46" xr10:uidLastSave="{00000000-0000-0000-0000-000000000000}"/>
  <bookViews>
    <workbookView xWindow="-120" yWindow="-120" windowWidth="29040" windowHeight="15840" tabRatio="887" xr2:uid="{00000000-000D-0000-FFFF-FFFF00000000}"/>
  </bookViews>
  <sheets>
    <sheet name="I. Informacje Ogólne " sheetId="1" r:id="rId1"/>
    <sheet name="II. Zestawienie roczne" sheetId="9" r:id="rId2"/>
    <sheet name="III. Rozliczenie merytoryczne" sheetId="4" r:id="rId3"/>
    <sheet name="IV Informacje  i Oświadczenia " sheetId="7" r:id="rId4"/>
  </sheets>
  <definedNames>
    <definedName name="_xlnm.Print_Area" localSheetId="0">'I. Informacje Ogólne '!$A$1:$F$58</definedName>
    <definedName name="_xlnm.Print_Area" localSheetId="1">'II. Zestawienie roczne'!$A$1:$U$90</definedName>
    <definedName name="_xlnm.Print_Area" localSheetId="2">'III. Rozliczenie merytoryczne'!$A$1:$O$36</definedName>
    <definedName name="_xlnm.Print_Area" localSheetId="3">'IV Informacje  i Oświadczenia '!$A$1:$J$36</definedName>
    <definedName name="_xlnm.Print_Titles" localSheetId="1">'II. Zestawienie roczne'!$11:$12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4" l="1"/>
  <c r="F28" i="1" s="1"/>
  <c r="F66" i="9"/>
  <c r="G66" i="9"/>
  <c r="H66" i="9"/>
  <c r="I66" i="9"/>
  <c r="J66" i="9"/>
  <c r="K66" i="9"/>
  <c r="L66" i="9"/>
  <c r="M66" i="9"/>
  <c r="N66" i="9"/>
  <c r="O66" i="9"/>
  <c r="P66" i="9"/>
  <c r="E66" i="9"/>
  <c r="C12" i="4" s="1"/>
  <c r="E30" i="1"/>
  <c r="Q70" i="9"/>
  <c r="Q71" i="9"/>
  <c r="Q72" i="9"/>
  <c r="Q73" i="9"/>
  <c r="Q69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15" i="9"/>
  <c r="Z16" i="9"/>
  <c r="P15" i="4" l="1"/>
  <c r="Q66" i="9"/>
  <c r="E39" i="1" s="1"/>
  <c r="C65" i="9" l="1"/>
  <c r="R16" i="9" l="1"/>
  <c r="P74" i="9" l="1"/>
  <c r="O74" i="9"/>
  <c r="N74" i="9"/>
  <c r="M74" i="9"/>
  <c r="L74" i="9"/>
  <c r="K74" i="9"/>
  <c r="J74" i="9"/>
  <c r="I74" i="9"/>
  <c r="H74" i="9"/>
  <c r="G74" i="9"/>
  <c r="F74" i="9"/>
  <c r="E74" i="9"/>
  <c r="E75" i="9" s="1"/>
  <c r="C13" i="4" s="1"/>
  <c r="C14" i="4" s="1"/>
  <c r="D74" i="9"/>
  <c r="C74" i="9"/>
  <c r="R73" i="9"/>
  <c r="T73" i="9" s="1"/>
  <c r="R72" i="9"/>
  <c r="S72" i="9" s="1"/>
  <c r="R71" i="9"/>
  <c r="R70" i="9"/>
  <c r="T70" i="9" s="1"/>
  <c r="R69" i="9"/>
  <c r="S69" i="9" s="1"/>
  <c r="R49" i="9"/>
  <c r="T49" i="9" s="1"/>
  <c r="R50" i="9"/>
  <c r="T50" i="9" s="1"/>
  <c r="R51" i="9"/>
  <c r="R52" i="9"/>
  <c r="R53" i="9"/>
  <c r="S53" i="9" s="1"/>
  <c r="R54" i="9"/>
  <c r="S54" i="9" s="1"/>
  <c r="R55" i="9"/>
  <c r="T55" i="9" s="1"/>
  <c r="R56" i="9"/>
  <c r="T56" i="9" s="1"/>
  <c r="R57" i="9"/>
  <c r="R58" i="9"/>
  <c r="T58" i="9" s="1"/>
  <c r="R59" i="9"/>
  <c r="S59" i="9" s="1"/>
  <c r="R60" i="9"/>
  <c r="R61" i="9"/>
  <c r="T61" i="9" s="1"/>
  <c r="R62" i="9"/>
  <c r="T62" i="9" s="1"/>
  <c r="R63" i="9"/>
  <c r="R64" i="9"/>
  <c r="S64" i="9" s="1"/>
  <c r="R15" i="9"/>
  <c r="P65" i="9"/>
  <c r="N12" i="4" s="1"/>
  <c r="O65" i="9"/>
  <c r="M12" i="4" s="1"/>
  <c r="N65" i="9"/>
  <c r="L12" i="4" s="1"/>
  <c r="M65" i="9"/>
  <c r="K12" i="4" s="1"/>
  <c r="L65" i="9"/>
  <c r="J12" i="4" s="1"/>
  <c r="K65" i="9"/>
  <c r="I12" i="4" s="1"/>
  <c r="J65" i="9"/>
  <c r="H12" i="4" s="1"/>
  <c r="I65" i="9"/>
  <c r="G12" i="4" s="1"/>
  <c r="H65" i="9"/>
  <c r="F12" i="4" s="1"/>
  <c r="G65" i="9"/>
  <c r="E12" i="4" s="1"/>
  <c r="F65" i="9"/>
  <c r="D12" i="4" s="1"/>
  <c r="E65" i="9"/>
  <c r="D65" i="9"/>
  <c r="R48" i="9"/>
  <c r="T48" i="9" s="1"/>
  <c r="R47" i="9"/>
  <c r="S47" i="9" s="1"/>
  <c r="R46" i="9"/>
  <c r="S46" i="9" s="1"/>
  <c r="R45" i="9"/>
  <c r="S45" i="9" s="1"/>
  <c r="R44" i="9"/>
  <c r="S44" i="9" s="1"/>
  <c r="R43" i="9"/>
  <c r="S43" i="9" s="1"/>
  <c r="R42" i="9"/>
  <c r="T42" i="9" s="1"/>
  <c r="R41" i="9"/>
  <c r="S41" i="9" s="1"/>
  <c r="R40" i="9"/>
  <c r="S40" i="9" s="1"/>
  <c r="R39" i="9"/>
  <c r="T39" i="9" s="1"/>
  <c r="R38" i="9"/>
  <c r="S38" i="9" s="1"/>
  <c r="R37" i="9"/>
  <c r="S37" i="9" s="1"/>
  <c r="R36" i="9"/>
  <c r="T36" i="9" s="1"/>
  <c r="R35" i="9"/>
  <c r="S35" i="9" s="1"/>
  <c r="R34" i="9"/>
  <c r="T34" i="9" s="1"/>
  <c r="R33" i="9"/>
  <c r="S33" i="9" s="1"/>
  <c r="R32" i="9"/>
  <c r="S32" i="9" s="1"/>
  <c r="R31" i="9"/>
  <c r="S31" i="9" s="1"/>
  <c r="R30" i="9"/>
  <c r="T30" i="9" s="1"/>
  <c r="R29" i="9"/>
  <c r="S29" i="9" s="1"/>
  <c r="R28" i="9"/>
  <c r="S28" i="9" s="1"/>
  <c r="R27" i="9"/>
  <c r="S27" i="9" s="1"/>
  <c r="R26" i="9"/>
  <c r="S26" i="9" s="1"/>
  <c r="R25" i="9"/>
  <c r="S25" i="9" s="1"/>
  <c r="R24" i="9"/>
  <c r="T24" i="9" s="1"/>
  <c r="R23" i="9"/>
  <c r="S23" i="9" s="1"/>
  <c r="R22" i="9"/>
  <c r="S22" i="9" s="1"/>
  <c r="R21" i="9"/>
  <c r="R20" i="9"/>
  <c r="S20" i="9" s="1"/>
  <c r="R19" i="9"/>
  <c r="S19" i="9" s="1"/>
  <c r="R18" i="9"/>
  <c r="T18" i="9" s="1"/>
  <c r="R17" i="9"/>
  <c r="S17" i="9" s="1"/>
  <c r="S16" i="9"/>
  <c r="B88" i="9"/>
  <c r="C5" i="9"/>
  <c r="C4" i="9"/>
  <c r="C3" i="9"/>
  <c r="K75" i="9" l="1"/>
  <c r="I13" i="4" s="1"/>
  <c r="L75" i="9"/>
  <c r="J13" i="4" s="1"/>
  <c r="P75" i="9"/>
  <c r="N13" i="4" s="1"/>
  <c r="G75" i="9"/>
  <c r="E13" i="4" s="1"/>
  <c r="N75" i="9"/>
  <c r="L13" i="4" s="1"/>
  <c r="M75" i="9"/>
  <c r="K13" i="4" s="1"/>
  <c r="O75" i="9"/>
  <c r="M13" i="4" s="1"/>
  <c r="I75" i="9"/>
  <c r="G13" i="4" s="1"/>
  <c r="F75" i="9"/>
  <c r="D13" i="4" s="1"/>
  <c r="J75" i="9"/>
  <c r="H13" i="4" s="1"/>
  <c r="H75" i="9"/>
  <c r="F13" i="4" s="1"/>
  <c r="S15" i="9"/>
  <c r="S57" i="9"/>
  <c r="S49" i="9"/>
  <c r="T57" i="9"/>
  <c r="T51" i="9"/>
  <c r="T60" i="9"/>
  <c r="S58" i="9"/>
  <c r="T38" i="9"/>
  <c r="T64" i="9"/>
  <c r="S51" i="9"/>
  <c r="T33" i="9"/>
  <c r="T40" i="9"/>
  <c r="T21" i="9"/>
  <c r="S34" i="9"/>
  <c r="S39" i="9"/>
  <c r="R65" i="9"/>
  <c r="R66" i="9" s="1"/>
  <c r="T47" i="9"/>
  <c r="S55" i="9"/>
  <c r="S21" i="9"/>
  <c r="T54" i="9"/>
  <c r="T25" i="9"/>
  <c r="T71" i="9"/>
  <c r="S48" i="9"/>
  <c r="T46" i="9"/>
  <c r="T29" i="9"/>
  <c r="S60" i="9"/>
  <c r="T63" i="9"/>
  <c r="R74" i="9"/>
  <c r="T74" i="9" s="1"/>
  <c r="T41" i="9"/>
  <c r="T28" i="9"/>
  <c r="S63" i="9"/>
  <c r="S52" i="9"/>
  <c r="S30" i="9"/>
  <c r="T52" i="9"/>
  <c r="T20" i="9"/>
  <c r="S61" i="9"/>
  <c r="S70" i="9"/>
  <c r="T69" i="9"/>
  <c r="T72" i="9"/>
  <c r="S71" i="9"/>
  <c r="S73" i="9"/>
  <c r="T16" i="9"/>
  <c r="S18" i="9"/>
  <c r="T53" i="9"/>
  <c r="T45" i="9"/>
  <c r="T27" i="9"/>
  <c r="S36" i="9"/>
  <c r="T26" i="9"/>
  <c r="S24" i="9"/>
  <c r="T59" i="9"/>
  <c r="T43" i="9"/>
  <c r="T37" i="9"/>
  <c r="T31" i="9"/>
  <c r="T19" i="9"/>
  <c r="S42" i="9"/>
  <c r="T15" i="9"/>
  <c r="T35" i="9"/>
  <c r="T23" i="9"/>
  <c r="T17" i="9"/>
  <c r="S62" i="9"/>
  <c r="S56" i="9"/>
  <c r="S50" i="9"/>
  <c r="T22" i="9"/>
  <c r="T44" i="9"/>
  <c r="T32" i="9"/>
  <c r="E32" i="1"/>
  <c r="B32" i="7"/>
  <c r="B17" i="7"/>
  <c r="E34" i="1"/>
  <c r="B35" i="4"/>
  <c r="C7" i="7"/>
  <c r="C6" i="7"/>
  <c r="C5" i="7"/>
  <c r="Q75" i="9" l="1"/>
  <c r="F39" i="1" s="1"/>
  <c r="D39" i="1" s="1"/>
  <c r="C28" i="4"/>
  <c r="R75" i="9"/>
  <c r="S65" i="9"/>
  <c r="S74" i="9"/>
  <c r="T65" i="9"/>
  <c r="C5" i="4"/>
  <c r="C4" i="4"/>
  <c r="C3" i="4"/>
  <c r="D14" i="4"/>
  <c r="E14" i="4"/>
  <c r="F14" i="4"/>
  <c r="G14" i="4"/>
  <c r="H14" i="4"/>
  <c r="I14" i="4"/>
  <c r="J14" i="4"/>
  <c r="K14" i="4"/>
  <c r="L14" i="4"/>
  <c r="M14" i="4"/>
  <c r="N14" i="4"/>
  <c r="O13" i="4"/>
  <c r="N11" i="4"/>
  <c r="M11" i="4"/>
  <c r="L11" i="4"/>
  <c r="K11" i="4"/>
  <c r="J11" i="4"/>
  <c r="I11" i="4"/>
  <c r="H11" i="4"/>
  <c r="G11" i="4"/>
  <c r="F11" i="4"/>
  <c r="E11" i="4"/>
  <c r="D11" i="4"/>
  <c r="D41" i="1" l="1"/>
  <c r="E41" i="1"/>
  <c r="K28" i="4"/>
  <c r="H28" i="4"/>
  <c r="J28" i="4"/>
  <c r="I28" i="4"/>
  <c r="O12" i="4"/>
  <c r="C11" i="4"/>
  <c r="O11" i="4" s="1"/>
  <c r="D40" i="1" s="1"/>
  <c r="E28" i="4"/>
  <c r="D28" i="4"/>
  <c r="S66" i="9"/>
  <c r="F28" i="4"/>
  <c r="O14" i="4"/>
  <c r="O16" i="4" s="1"/>
  <c r="S75" i="9"/>
  <c r="F29" i="1" l="1"/>
  <c r="P14" i="4"/>
  <c r="O19" i="4"/>
  <c r="O18" i="4"/>
  <c r="B28" i="4"/>
  <c r="E40" i="1" s="1"/>
  <c r="G28" i="4"/>
  <c r="F40" i="1" s="1"/>
  <c r="F41" i="1"/>
</calcChain>
</file>

<file path=xl/sharedStrings.xml><?xml version="1.0" encoding="utf-8"?>
<sst xmlns="http://schemas.openxmlformats.org/spreadsheetml/2006/main" count="226" uniqueCount="179">
  <si>
    <t>SPRAWOZDANIE Z REALIZACJI ZADANIA</t>
  </si>
  <si>
    <t xml:space="preserve">w ramach Programu rozwoju instytucji opieki nad dziećmi w wieku do lat 3 </t>
  </si>
  <si>
    <t>I.  INFORMACJE OGÓLNE:</t>
  </si>
  <si>
    <t>Nazwa</t>
  </si>
  <si>
    <t>Adres</t>
  </si>
  <si>
    <t>Nazwa powiatu</t>
  </si>
  <si>
    <t xml:space="preserve">Nazwa Gminy </t>
  </si>
  <si>
    <t xml:space="preserve">Numer Umowy </t>
  </si>
  <si>
    <t>Numer Aneksu</t>
  </si>
  <si>
    <t xml:space="preserve">Wg Oferty konkursowej </t>
  </si>
  <si>
    <t>Wg Realizacji</t>
  </si>
  <si>
    <t>Okres funkcjono-wania miejsc                (w miesiącach)</t>
  </si>
  <si>
    <t>1.</t>
  </si>
  <si>
    <t>4.</t>
  </si>
  <si>
    <t>5.</t>
  </si>
  <si>
    <t xml:space="preserve">Imię i nazwisko: </t>
  </si>
  <si>
    <t xml:space="preserve">telefon: </t>
  </si>
  <si>
    <t>e-mail:</t>
  </si>
  <si>
    <t>Data:</t>
  </si>
  <si>
    <t xml:space="preserve">Miesiąc realizacji zadania </t>
  </si>
  <si>
    <t xml:space="preserve">Kwota przyznanego dofinanswoania na 1 miejsce (z wyłaczeniem dzieci niepełnosprawnych) </t>
  </si>
  <si>
    <t xml:space="preserve">Kwota otrzymanego dofinansowania na 1 miejsce niepełnosprawne lub wymagające szczególnej opieki </t>
  </si>
  <si>
    <t xml:space="preserve">styczeń </t>
  </si>
  <si>
    <t>2.</t>
  </si>
  <si>
    <t xml:space="preserve">luty </t>
  </si>
  <si>
    <t>3.</t>
  </si>
  <si>
    <t>marzec</t>
  </si>
  <si>
    <t>kwiecień</t>
  </si>
  <si>
    <t>maj</t>
  </si>
  <si>
    <t>6.</t>
  </si>
  <si>
    <t>czerwiec</t>
  </si>
  <si>
    <t>7.</t>
  </si>
  <si>
    <t>lipiec</t>
  </si>
  <si>
    <t>8.</t>
  </si>
  <si>
    <t>sierpień</t>
  </si>
  <si>
    <t>9.</t>
  </si>
  <si>
    <t>wrzesień</t>
  </si>
  <si>
    <t>10.</t>
  </si>
  <si>
    <t>październik</t>
  </si>
  <si>
    <t>11.</t>
  </si>
  <si>
    <t>listopad</t>
  </si>
  <si>
    <t>12.</t>
  </si>
  <si>
    <t>grudzień</t>
  </si>
  <si>
    <t>RAZEM</t>
  </si>
  <si>
    <t>X</t>
  </si>
  <si>
    <t>Etap realizacji zadania</t>
  </si>
  <si>
    <t>Funkcjonowanie miejsc dla dzieci (z wyłączeniem dzieci niepełnosprawnych lub wymagających szczególnej opieki)</t>
  </si>
  <si>
    <t>13.</t>
  </si>
  <si>
    <t>14.</t>
  </si>
  <si>
    <t>15.</t>
  </si>
  <si>
    <t>16.</t>
  </si>
  <si>
    <t>17.</t>
  </si>
  <si>
    <t>21.</t>
  </si>
  <si>
    <t>F. Okres realizacji zadania:</t>
  </si>
  <si>
    <t>Rezerwa Celowa</t>
  </si>
  <si>
    <t xml:space="preserve">Fundusz Pracy </t>
  </si>
  <si>
    <t>Osoba sporządzająca sprawozdanie:</t>
  </si>
  <si>
    <t>Uwaga:  Liczba miejsc w poszczególnych miesiącach  nie może być wyższa niż w ofercie konkursowej / umowie.</t>
  </si>
  <si>
    <t>Nazwa Instytucji:</t>
  </si>
  <si>
    <t>Adres Instytcji :</t>
  </si>
  <si>
    <t xml:space="preserve">wg zrealizowanego zadania </t>
  </si>
  <si>
    <t xml:space="preserve">* należy wybrać z rozwijanej listy </t>
  </si>
  <si>
    <t>żłobek</t>
  </si>
  <si>
    <t>klub dziecięcy</t>
  </si>
  <si>
    <t xml:space="preserve">dzienny opiekun </t>
  </si>
  <si>
    <r>
      <t xml:space="preserve">Kwota przyznanej dotacji zgodna z zawartą UMOWĄ (zł i gr) </t>
    </r>
    <r>
      <rPr>
        <vertAlign val="superscript"/>
        <sz val="11"/>
        <color rgb="FF000000"/>
        <rFont val="Calibri"/>
        <family val="2"/>
        <charset val="238"/>
        <scheme val="minor"/>
      </rPr>
      <t>:</t>
    </r>
  </si>
  <si>
    <r>
      <t xml:space="preserve">Kwota przyznanej dotacji zgodna z zawartym aneksem (zł i gr) </t>
    </r>
    <r>
      <rPr>
        <vertAlign val="superscript"/>
        <sz val="11"/>
        <color rgb="FF000000"/>
        <rFont val="Calibri"/>
        <family val="2"/>
        <charset val="238"/>
        <scheme val="minor"/>
      </rPr>
      <t>:</t>
    </r>
  </si>
  <si>
    <t>Kwota otrzymana (wypłaconej) dotacji (zł i gr):</t>
  </si>
  <si>
    <t>Kwota wykorzystanej (wydatkowanej) dotacji (zł i gr):</t>
  </si>
  <si>
    <t>5a</t>
  </si>
  <si>
    <t>5b</t>
  </si>
  <si>
    <t>6a</t>
  </si>
  <si>
    <t>wg umowy / aneksu</t>
  </si>
  <si>
    <t>A. Liczby dofinansowywanych miejsc.</t>
  </si>
  <si>
    <t xml:space="preserve">B. Realizacja Oferty </t>
  </si>
  <si>
    <t xml:space="preserve">DATA </t>
  </si>
  <si>
    <t>B. Oświadczenie</t>
  </si>
  <si>
    <t>Okres funkcjonowania miejsc (w miesiącach)</t>
  </si>
  <si>
    <t xml:space="preserve">nie dotyczy </t>
  </si>
  <si>
    <r>
      <t xml:space="preserve">C. Dane instytucji, któremu udzielono dotacji. Dane </t>
    </r>
    <r>
      <rPr>
        <b/>
        <i/>
        <u/>
        <sz val="11"/>
        <color theme="4" tint="-0.499984740745262"/>
        <rFont val="Calibri"/>
        <family val="2"/>
        <charset val="238"/>
        <scheme val="minor"/>
      </rPr>
      <t>muszą być</t>
    </r>
    <r>
      <rPr>
        <b/>
        <i/>
        <sz val="11"/>
        <color theme="1"/>
        <rFont val="Calibri"/>
        <family val="2"/>
        <charset val="238"/>
        <scheme val="minor"/>
      </rPr>
      <t xml:space="preserve"> zgodne z informacjami zawartymi w  aplikacji EMPATIA:</t>
    </r>
  </si>
  <si>
    <t>x</t>
  </si>
  <si>
    <t>XII</t>
  </si>
  <si>
    <t>XI</t>
  </si>
  <si>
    <t>IX</t>
  </si>
  <si>
    <t>VIII</t>
  </si>
  <si>
    <t>VII</t>
  </si>
  <si>
    <t>VI</t>
  </si>
  <si>
    <t>V</t>
  </si>
  <si>
    <t>IV</t>
  </si>
  <si>
    <t>III</t>
  </si>
  <si>
    <t>II</t>
  </si>
  <si>
    <t>I</t>
  </si>
  <si>
    <t>Łączna kwota opłaty podstawowej  w okresie dofinansowania
(zł)</t>
  </si>
  <si>
    <t>Imię i nazwisko Dziecka lub numer identyfikujący Dziecko*/</t>
  </si>
  <si>
    <t>RAZEM*</t>
  </si>
  <si>
    <t>18 (SUMA OD 5-16)</t>
  </si>
  <si>
    <t>19. (3-4-18)</t>
  </si>
  <si>
    <t>20. (18/3)*100%</t>
  </si>
  <si>
    <t>Łączny okres obniżenia opłaty
(w m-cach)</t>
  </si>
  <si>
    <r>
      <t xml:space="preserve">Część I. Dane dotyczące dofinansowanych miejsc opieki dla dzieci z </t>
    </r>
    <r>
      <rPr>
        <sz val="14"/>
        <color rgb="FFFF0000"/>
        <rFont val="Calibri"/>
        <family val="2"/>
        <charset val="238"/>
        <scheme val="minor"/>
      </rPr>
      <t>wyłączeniem dzieci niepełnosprawnych lub wymagających szczególnej opieki</t>
    </r>
  </si>
  <si>
    <r>
      <t xml:space="preserve">Część II. Dane dotyczące dofinansowanych miejsc opieki dla dzieci z </t>
    </r>
    <r>
      <rPr>
        <sz val="14"/>
        <color rgb="FFFF0000"/>
        <rFont val="Calibri"/>
        <family val="2"/>
        <charset val="238"/>
        <scheme val="minor"/>
      </rPr>
      <t>niepełnosprawnością lub wymagających szczególnej opieki</t>
    </r>
  </si>
  <si>
    <r>
      <rPr>
        <b/>
        <sz val="11"/>
        <color rgb="FFFF0000"/>
        <rFont val="Calibri"/>
        <family val="2"/>
        <charset val="238"/>
        <scheme val="minor"/>
      </rPr>
      <t>*</t>
    </r>
    <r>
      <rPr>
        <b/>
        <sz val="11"/>
        <color theme="1"/>
        <rFont val="Calibri"/>
        <family val="2"/>
        <charset val="238"/>
        <scheme val="minor"/>
      </rPr>
      <t xml:space="preserve">/ W okresie realizacji zadania indywidualny nr dziecka nie może ulec zmianie. W przypadku rozwiązania umowy z Rodzicami numer dziecka nie może być przypisany nowemu dziecku. </t>
    </r>
  </si>
  <si>
    <t xml:space="preserve"> a następnie pomniejszenie opłaty podstawowej ponoszonej przez rodziców w miesiącach: </t>
  </si>
  <si>
    <t>OŚWIADCZENIE BENEFICJENTA</t>
  </si>
  <si>
    <t xml:space="preserve">Nazwa Podmiotu </t>
  </si>
  <si>
    <r>
      <t xml:space="preserve">w inny sposób </t>
    </r>
    <r>
      <rPr>
        <i/>
        <sz val="12"/>
        <color theme="1"/>
        <rFont val="Calibri"/>
        <family val="2"/>
        <charset val="238"/>
        <scheme val="minor"/>
      </rPr>
      <t>(</t>
    </r>
    <r>
      <rPr>
        <i/>
        <sz val="12"/>
        <color rgb="FFFF0000"/>
        <rFont val="Calibri"/>
        <family val="2"/>
        <charset val="238"/>
        <scheme val="minor"/>
      </rPr>
      <t>proszę podać w jaki sposób</t>
    </r>
    <r>
      <rPr>
        <sz val="12"/>
        <color theme="1"/>
        <rFont val="Calibri"/>
        <family val="2"/>
        <charset val="238"/>
        <scheme val="minor"/>
      </rPr>
      <t xml:space="preserve">):  </t>
    </r>
  </si>
  <si>
    <t xml:space="preserve">Proszę o wypełnienie WYŁĄCZNIE pól zaznaczonych ŻÓŁTYM kolorem.                                                                                     Proszę nie zmieniać formuł , nie wypełniać komórek zielonych !!!                                                                                                     * oznacza konieczność  uzupełnienia komórki  z listy rozwijanej </t>
  </si>
  <si>
    <t xml:space="preserve">UWAGA :                                                                                                                                        1. Źródło finasowania, rozdział i paragraf można sprawdzić na Umowie                                                                                                 2. Jeśli źródłem finansowania  jest Fundusz Pracy wówczas w pozycji rozdział oraz paragraf należy wybrać " nie dotyczy" </t>
  </si>
  <si>
    <r>
      <t xml:space="preserve">B. Dane podmiotu , któremu udzielono dotacji.  Dane </t>
    </r>
    <r>
      <rPr>
        <b/>
        <i/>
        <u/>
        <sz val="11"/>
        <color theme="4" tint="-0.499984740745262"/>
        <rFont val="Calibri"/>
        <family val="2"/>
        <charset val="238"/>
        <scheme val="minor"/>
      </rPr>
      <t>muszą być</t>
    </r>
    <r>
      <rPr>
        <b/>
        <i/>
        <sz val="11"/>
        <color theme="4" tint="-0.499984740745262"/>
        <rFont val="Calibri"/>
        <family val="2"/>
        <charset val="238"/>
        <scheme val="minor"/>
      </rPr>
      <t xml:space="preserve"> </t>
    </r>
    <r>
      <rPr>
        <b/>
        <i/>
        <sz val="11"/>
        <color theme="1"/>
        <rFont val="Calibri"/>
        <family val="2"/>
        <charset val="238"/>
        <scheme val="minor"/>
      </rPr>
      <t>zgodne z danymi zawartymi w CEIDG oraz KRS:</t>
    </r>
  </si>
  <si>
    <t xml:space="preserve">A. Numer i data zawarcia umowy, aneksu w sprawie udzielenia wsparcia finansowego na realizację zadania oraz źródło finasowania 
</t>
  </si>
  <si>
    <t>D. Podsumownie finansowe otrzymanej dotacji w ramach programu MALUCH+</t>
  </si>
  <si>
    <t>(stempel beneficjenta )</t>
  </si>
  <si>
    <r>
      <t xml:space="preserve">Lp. </t>
    </r>
    <r>
      <rPr>
        <sz val="11"/>
        <color theme="1"/>
        <rFont val="Calibri"/>
        <family val="2"/>
        <charset val="238"/>
        <scheme val="minor"/>
      </rPr>
      <t>¹</t>
    </r>
  </si>
  <si>
    <t xml:space="preserve">Kwota przyznanego dofinanswoania na 1 miejsce (z wyłączeniem dzieci niepełnosprawnych) </t>
  </si>
  <si>
    <t>Proszę o wypełnienie WYŁĄCZNIE pól zaznaczonych ŻÓŁTYM kolorem.                                                                                     Proszę nie zmieniać formuł , nie wypełniać komórek zielonych !!!</t>
  </si>
  <si>
    <t>A. Liczba dofinansowywanych miejsc</t>
  </si>
  <si>
    <t>Liczba miejsc objętych dofinansowaniem 
ŁĄCZNIE, w tym:</t>
  </si>
  <si>
    <t>z wyłączeniem dzieci niepełnosprawnych i wymagających szczególnej opieki</t>
  </si>
  <si>
    <t>liczba dzieci z niepełnosprawnością lub wymagajaąych szczególnej opieki</t>
  </si>
  <si>
    <t>wg oferty konkursowej</t>
  </si>
  <si>
    <t>A. UWAGI: (należy wypełnić, jeśli w okresie realizacji zmianie ulegŁa np.: liczba miejsc dofinasowanych, okres realizacji zadania bądż zakres rzeczowy  lub finansowy . Należy podać przyczynę zmian.)</t>
  </si>
  <si>
    <t>Data zawarcia</t>
  </si>
  <si>
    <t>Odsetki</t>
  </si>
  <si>
    <t>data oddz</t>
  </si>
  <si>
    <t xml:space="preserve">Łączna liczba dzieci w poszczególnych miesiącach </t>
  </si>
  <si>
    <t>III. Podsumowanie - Część merytoryczna dotycząca bieżącego funkcjonowania</t>
  </si>
  <si>
    <t>Adres Instytucji :</t>
  </si>
  <si>
    <t>Kwota niewykorzystana,</t>
  </si>
  <si>
    <r>
      <t>Liczba miejsc</t>
    </r>
    <r>
      <rPr>
        <b/>
        <vertAlign val="superscript"/>
        <sz val="11"/>
        <color rgb="FFC00000"/>
        <rFont val="Calibri"/>
        <family val="2"/>
        <charset val="238"/>
        <scheme val="minor"/>
      </rPr>
      <t xml:space="preserve"> 1</t>
    </r>
  </si>
  <si>
    <t>Ogółem Kwota podlegająca zwrotowi (kwota niewykorzystana  + odsetki)</t>
  </si>
  <si>
    <t>5c</t>
  </si>
  <si>
    <t>przyczyny zwrotu dotacji</t>
  </si>
  <si>
    <t>data zwrotu dotacji na rachunek tut. Urzędu:</t>
  </si>
  <si>
    <t>Średnia miesięczna liczba miejsc objęta dofinansowaniem:</t>
  </si>
  <si>
    <t>Suma wszystkich miejsc obietych dofinasowaniem:</t>
  </si>
  <si>
    <t>Razem</t>
  </si>
  <si>
    <t>miejsca dla dzieci z wyłączeniem dzieci niepełnosprawnych lub wymagających szczególnej opieki</t>
  </si>
  <si>
    <t>miejsca dla dzieci z niepełnosprawnościa lub wymagających szczególnej opieki</t>
  </si>
  <si>
    <r>
      <t>Źródło finasowania</t>
    </r>
    <r>
      <rPr>
        <sz val="11"/>
        <color rgb="FFC00000"/>
        <rFont val="Calibri"/>
        <family val="2"/>
        <charset val="238"/>
        <scheme val="minor"/>
      </rPr>
      <t>*</t>
    </r>
  </si>
  <si>
    <r>
      <t xml:space="preserve">Rodzaj instytucji </t>
    </r>
    <r>
      <rPr>
        <sz val="11"/>
        <color rgb="FFC00000"/>
        <rFont val="Calibri"/>
        <family val="2"/>
        <charset val="238"/>
        <scheme val="minor"/>
      </rPr>
      <t>*</t>
    </r>
  </si>
  <si>
    <t>Przyczyny niewnioskowania o część przysługującej kwoty :</t>
  </si>
  <si>
    <t>E. Liczba miejsc opieki objętych dofinasowaniem  wg realizacji zadania w ramach programu MALUCH+</t>
  </si>
  <si>
    <t>(Imię i Nazwisko, pełniona funkcja, osób uprawnionych do reprezentowania Beneficjenta)</t>
  </si>
  <si>
    <t xml:space="preserve">Nazwa Podmiotu: </t>
  </si>
  <si>
    <t>Nazwa Podmiotu:</t>
  </si>
  <si>
    <t>UWAGI
 (np. należy podać przyczynę mniejszego dofinansowania niż 80 zł/500 na jedno dziecko w miesiącu)</t>
  </si>
  <si>
    <t>Oświadczam, że:                                                                                                                                                                                          1. Dotacja została wykorzystana i rozliczona zgodnie z przeznaczeniem.                                                                                                       2. Dla środków otrzymanych z dotacji oraz dla wydatków z dotacji Wojewody Warmińsko-Mazurskiego prowadzono wyodrębnioną ewidencję księgową zgodnie z zasadami wynikającymi z ustawy z dnia 29 września 1994 r. o rachunkowości                                                                                                                                                                               3. Niewykorzystane środki zwrócono na rachunek Warmińsko-Mazurskiego Urzędu Wojewódzkiego, tj. zgodnie z art. 168 ust. 1 ustawy z dnia 27 sierpnia 2009 r. o finansach publicznych (Dz. U. z 2019 r., poz. 869 ze zm.) oraz § 5 ust. 2 umowy zawartej  na realizację zadań określonych w Resortowym programie rozwoju instytucji opieki nad dziećmi w wieku do lat 3   „Maluch +” 2021</t>
  </si>
  <si>
    <t xml:space="preserve">IV. Uwagi  i Oświadczenia </t>
  </si>
  <si>
    <r>
      <t xml:space="preserve">Oświadczam, iż wyżej wymienione kwoty dofinansowania z Programu MALUCH+ 2021 w kolumnach  5-16  , obniżające opłatę rodzica w okresie dofinansowania za dziecko uczęszczające do rozliczanej instytucji opieki,  zostały przekazane  rodzicom w okresie do końca 2021 r. w następujący sposób </t>
    </r>
    <r>
      <rPr>
        <i/>
        <sz val="12"/>
        <color theme="1"/>
        <rFont val="Calibri"/>
        <family val="2"/>
        <charset val="238"/>
        <scheme val="minor"/>
      </rPr>
      <t>(</t>
    </r>
    <r>
      <rPr>
        <i/>
        <sz val="12"/>
        <color rgb="FFFF0000"/>
        <rFont val="Calibri"/>
        <family val="2"/>
        <charset val="238"/>
        <scheme val="minor"/>
      </rPr>
      <t>proszę zaznaczyć odpowiedni sposób poprzez postawienie znaku "X" i dalsze wypełnienie  jeśli dotyczy</t>
    </r>
    <r>
      <rPr>
        <i/>
        <sz val="12"/>
        <color theme="1"/>
        <rFont val="Calibri"/>
        <family val="2"/>
        <charset val="238"/>
        <scheme val="minor"/>
      </rPr>
      <t>)</t>
    </r>
    <r>
      <rPr>
        <sz val="12"/>
        <color theme="1"/>
        <rFont val="Calibri"/>
        <family val="2"/>
        <charset val="238"/>
        <scheme val="minor"/>
      </rPr>
      <t>:</t>
    </r>
  </si>
  <si>
    <t>poprzez zwrot kwoty dofinansowania na konta rachunkowe rodziców, wykonany w okresie do końca 2021 r.,</t>
  </si>
  <si>
    <t>poprzez pomniejszenie opłaty podstawowej ponoszonej przez rodziców w poszczególnych miesiącach 2021 r.,</t>
  </si>
  <si>
    <t xml:space="preserve">poprzez zwrot w okresie do końca 2021 r. kwoty dofinansowania na konta rachunkowe rodziców za miesiące:  </t>
  </si>
  <si>
    <t>II. Zestawienie roczne - kwota obniżenia opłat w ramach Programu MALUCH + 2021</t>
  </si>
  <si>
    <t>Łączna kwota zastosowanych ulg własnych Beneficjenta (poza dof. z Programu MALUCH+ 2021) w okresie dofinansowania
(zł)</t>
  </si>
  <si>
    <t>Łączna kwota dofinansowania  z Programu MALUCH+ 2021 obniżająca opłatę Rodzica w okresie dofinansowania   (zł)</t>
  </si>
  <si>
    <t xml:space="preserve">Łączna opłata Rodzica po uwzględnieniu ulg własnych
  i dofinansowania z programu MALUCH+ 2021
</t>
  </si>
  <si>
    <t>% dofinansowania z Programu MALUCH+ 2021 do łącznej opłaty podstawowej</t>
  </si>
  <si>
    <t>Kwota dotacji przyznana zgodnie z umową/aneksem,                                                                                                               o którą podmiot  nie zawnioskował w 2021 r. (zł i gr):</t>
  </si>
  <si>
    <t>Kwota należnej dotacji</t>
  </si>
  <si>
    <t xml:space="preserve">KWOTA OTRZYMANEJ DOTACJI </t>
  </si>
  <si>
    <r>
      <rPr>
        <b/>
        <i/>
        <sz val="9"/>
        <color rgb="FFC00000"/>
        <rFont val="Calibri"/>
        <family val="2"/>
        <charset val="238"/>
        <scheme val="minor"/>
      </rPr>
      <t xml:space="preserve">1. </t>
    </r>
    <r>
      <rPr>
        <i/>
        <sz val="9"/>
        <rFont val="Calibri"/>
        <family val="2"/>
        <charset val="238"/>
        <scheme val="minor"/>
      </rPr>
      <t>W przypadku, gdy w różnych miesiącach występuje różna liczba dzieci - należy podać wartość przeciętną miesięczną (przewidywaną liczbę dzieci w każdym miesiącu realizacji zadania (nie więcej niż w rejestrze lub wykazie / przewidywaną do wpisania w rejestrze lub wykazie) należy zsumować a następnie podzielić przez okres realizacji zadania z kol. 3); w przypadku instytucji dwuzmianowych należy uwzględnić w wyliczeniu przewidywaną liczbę dzieci na obie zmiany .</t>
    </r>
  </si>
  <si>
    <r>
      <t xml:space="preserve">Miesięczna opłata rodziców za pobyt w 2021 r. za 1 dziecko bez uwzględnienia przysługujących ulg </t>
    </r>
    <r>
      <rPr>
        <sz val="9"/>
        <color rgb="FFC00000"/>
        <rFont val="Calibri"/>
        <family val="2"/>
        <charset val="238"/>
        <scheme val="minor"/>
      </rPr>
      <t>2</t>
    </r>
  </si>
  <si>
    <r>
      <t xml:space="preserve">Miesięczna opłata 
rodziców za pobyt 
w 2021 r. 
za 1 dziecko 
z uwzględnienieniem 
przysługujących ulg </t>
    </r>
    <r>
      <rPr>
        <sz val="9"/>
        <color rgb="FFC00000"/>
        <rFont val="Calibri"/>
        <family val="2"/>
        <charset val="238"/>
        <scheme val="minor"/>
      </rPr>
      <t>2, 3</t>
    </r>
  </si>
  <si>
    <r>
      <rPr>
        <b/>
        <i/>
        <sz val="9"/>
        <color rgb="FFC00000"/>
        <rFont val="Calibri"/>
        <family val="2"/>
        <charset val="238"/>
        <scheme val="minor"/>
      </rPr>
      <t xml:space="preserve">2. </t>
    </r>
    <r>
      <rPr>
        <i/>
        <sz val="9"/>
        <rFont val="Calibri"/>
        <family val="2"/>
        <charset val="238"/>
        <scheme val="minor"/>
      </rPr>
      <t>W kol. 4 i 9 należy podać miesięczną wysokość opłaty za pobyt (</t>
    </r>
    <r>
      <rPr>
        <i/>
        <sz val="9"/>
        <color rgb="FFC00000"/>
        <rFont val="Calibri"/>
        <family val="2"/>
        <charset val="238"/>
        <scheme val="minor"/>
      </rPr>
      <t>bez wyżywienia</t>
    </r>
    <r>
      <rPr>
        <i/>
        <sz val="9"/>
        <rFont val="Calibri"/>
        <family val="2"/>
        <charset val="238"/>
        <scheme val="minor"/>
      </rPr>
      <t xml:space="preserve">) dziecka w instytucji. </t>
    </r>
  </si>
  <si>
    <r>
      <rPr>
        <b/>
        <i/>
        <sz val="9"/>
        <color rgb="FFC00000"/>
        <rFont val="Calibri"/>
        <family val="2"/>
        <charset val="238"/>
        <scheme val="minor"/>
      </rPr>
      <t xml:space="preserve">3. </t>
    </r>
    <r>
      <rPr>
        <i/>
        <sz val="9"/>
        <rFont val="Calibri"/>
        <family val="2"/>
        <charset val="238"/>
        <scheme val="minor"/>
      </rPr>
      <t xml:space="preserve">Miesięczna opłata rodziców za 1 dziecko pomniejszona o przysługujące ulgi (np. z budżetu gminy lub środków unijnych, </t>
    </r>
    <r>
      <rPr>
        <i/>
        <sz val="9"/>
        <color rgb="FFC00000"/>
        <rFont val="Calibri"/>
        <family val="2"/>
        <charset val="238"/>
        <scheme val="minor"/>
      </rPr>
      <t>ale nie dofinansowanie z programu "MALUCH+" 2021)</t>
    </r>
  </si>
  <si>
    <r>
      <rPr>
        <b/>
        <i/>
        <sz val="9"/>
        <color rgb="FFC00000"/>
        <rFont val="Calibri"/>
        <family val="2"/>
        <charset val="238"/>
        <scheme val="minor"/>
      </rPr>
      <t xml:space="preserve">5. </t>
    </r>
    <r>
      <rPr>
        <i/>
        <sz val="9"/>
        <rFont val="Calibri"/>
        <family val="2"/>
        <charset val="238"/>
        <scheme val="minor"/>
      </rPr>
      <t>W przypadku oferty uwzględniającej funkcjonowanie w 2021 r. miejsc dla dzieci niepełnosprawnych lub wymagających szczególnej opieki, warunkiem otrzymania i wypłaty dofinansowania na ich funkcjonowanie jest ich faktyczne obsadzenie.</t>
    </r>
  </si>
  <si>
    <r>
      <t xml:space="preserve">Miesięczna opłata 
rodziców za pobyt 
w 2021 r. 
za 1 dziecko 
z uwzględnienieniem 
przysługujących ulg </t>
    </r>
    <r>
      <rPr>
        <b/>
        <vertAlign val="superscript"/>
        <sz val="12"/>
        <color rgb="FFC00000"/>
        <rFont val="Calibri"/>
        <family val="2"/>
        <charset val="238"/>
        <scheme val="minor"/>
      </rPr>
      <t>2, 3</t>
    </r>
  </si>
  <si>
    <r>
      <t xml:space="preserve">Miesięczna opłata rodziców za 1 dziecko z uwzględnieniem przysługujących ulg własnych i dofinansowania z Programu Maluch </t>
    </r>
    <r>
      <rPr>
        <vertAlign val="superscript"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rgb="FFC00000"/>
        <rFont val="Calibri"/>
        <family val="2"/>
        <charset val="238"/>
        <scheme val="minor"/>
      </rPr>
      <t>4</t>
    </r>
  </si>
  <si>
    <r>
      <t xml:space="preserve">Funkcjonowanie miejsc dla dzieci niepełnosprawnych lub wymagających szczególnej opieki </t>
    </r>
    <r>
      <rPr>
        <b/>
        <sz val="10"/>
        <color rgb="FFC00000"/>
        <rFont val="Calibri"/>
        <family val="2"/>
        <charset val="238"/>
        <scheme val="minor"/>
      </rPr>
      <t>5</t>
    </r>
  </si>
  <si>
    <r>
      <rPr>
        <b/>
        <i/>
        <sz val="9"/>
        <color rgb="FFC00000"/>
        <rFont val="Calibri"/>
        <family val="2"/>
        <charset val="238"/>
        <scheme val="minor"/>
      </rPr>
      <t>4.</t>
    </r>
    <r>
      <rPr>
        <i/>
        <sz val="9"/>
        <rFont val="Calibri"/>
        <family val="2"/>
        <charset val="238"/>
        <scheme val="minor"/>
      </rPr>
      <t xml:space="preserve"> Opłata rodziców za 1 dziecko pomniejszona o przysługujące ulgi z dofinansowania w ramach programu "MALUCH+" 2021</t>
    </r>
  </si>
  <si>
    <t>Kwota dofinansowania w ramach MALUCH 2021 r. w poszczególnych miesiącach ³ (w zł) ma</t>
  </si>
  <si>
    <t>„MALUCH+” 2021– Moduł 3 - FUNKCJONOWANIE</t>
  </si>
  <si>
    <t>SPRAWOZDANIE Z REALIZACJI ZADANIA -„MALUCH+” 2021– moduł 3 Funkcjonowanie  (str. 2 z 4)</t>
  </si>
  <si>
    <t>SPRAWOZDANIE Z REALIZACJI ZADANIA -„MALUCH+” 2021– moduł 3 funkcjonowanie  (str. 3 z 4)</t>
  </si>
  <si>
    <t>SPRAWOZDANIE Z REALIZACJI ZADANIA -„MALUCH+” 2021– moduł 3</t>
  </si>
  <si>
    <t xml:space="preserve">Data wpisu do rejestru żłobków </t>
  </si>
  <si>
    <t>Dzieci uczeszczające do nowej instytucji:</t>
  </si>
  <si>
    <t>od dnia:</t>
  </si>
  <si>
    <t>do dnia: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</si>
</sst>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_ ;\-#,##0.00\ "/>
  </numFmts>
  <fonts count="5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color theme="4" tint="-0.499984740745262"/>
      <name val="Calibri"/>
      <family val="2"/>
      <charset val="238"/>
      <scheme val="minor"/>
    </font>
    <font>
      <b/>
      <i/>
      <u/>
      <sz val="11"/>
      <color theme="4" tint="-0.49998474074526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1"/>
      <color rgb="FFC00000"/>
      <name val="Calibri"/>
      <family val="2"/>
      <charset val="238"/>
      <scheme val="minor"/>
    </font>
    <font>
      <b/>
      <vertAlign val="superscript"/>
      <sz val="12"/>
      <color rgb="FFC00000"/>
      <name val="Calibri"/>
      <family val="2"/>
      <charset val="238"/>
      <scheme val="minor"/>
    </font>
    <font>
      <b/>
      <i/>
      <sz val="9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9"/>
      <color rgb="FFC00000"/>
      <name val="Calibri"/>
      <family val="2"/>
      <charset val="238"/>
      <scheme val="minor"/>
    </font>
    <font>
      <i/>
      <sz val="9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4" borderId="0" applyNumberFormat="0" applyBorder="0" applyAlignment="0" applyProtection="0"/>
    <xf numFmtId="0" fontId="41" fillId="8" borderId="44" applyNumberFormat="0" applyAlignment="0" applyProtection="0"/>
    <xf numFmtId="0" fontId="42" fillId="15" borderId="45" applyNumberFormat="0" applyAlignment="0" applyProtection="0"/>
    <xf numFmtId="0" fontId="43" fillId="0" borderId="46" applyNumberFormat="0" applyFill="0" applyAlignment="0" applyProtection="0"/>
    <xf numFmtId="0" fontId="44" fillId="16" borderId="47" applyNumberFormat="0" applyAlignment="0" applyProtection="0"/>
    <xf numFmtId="0" fontId="45" fillId="0" borderId="48" applyNumberFormat="0" applyFill="0" applyAlignment="0" applyProtection="0"/>
    <xf numFmtId="0" fontId="46" fillId="0" borderId="49" applyNumberFormat="0" applyFill="0" applyAlignment="0" applyProtection="0"/>
    <xf numFmtId="0" fontId="47" fillId="0" borderId="50" applyNumberFormat="0" applyFill="0" applyAlignment="0" applyProtection="0"/>
    <xf numFmtId="0" fontId="47" fillId="0" borderId="0" applyNumberFormat="0" applyFill="0" applyBorder="0" applyAlignment="0" applyProtection="0"/>
    <xf numFmtId="0" fontId="48" fillId="15" borderId="44" applyNumberFormat="0" applyAlignment="0" applyProtection="0"/>
    <xf numFmtId="0" fontId="49" fillId="0" borderId="51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" fillId="17" borderId="52" applyNumberFormat="0" applyFont="0" applyAlignment="0" applyProtection="0"/>
    <xf numFmtId="0" fontId="41" fillId="8" borderId="56" applyNumberFormat="0" applyAlignment="0" applyProtection="0"/>
    <xf numFmtId="0" fontId="42" fillId="15" borderId="57" applyNumberFormat="0" applyAlignment="0" applyProtection="0"/>
    <xf numFmtId="0" fontId="48" fillId="15" borderId="56" applyNumberFormat="0" applyAlignment="0" applyProtection="0"/>
    <xf numFmtId="0" fontId="49" fillId="0" borderId="58" applyNumberFormat="0" applyFill="0" applyAlignment="0" applyProtection="0"/>
    <xf numFmtId="0" fontId="5" fillId="17" borderId="59" applyNumberFormat="0" applyFont="0" applyAlignment="0" applyProtection="0"/>
  </cellStyleXfs>
  <cellXfs count="268">
    <xf numFmtId="0" fontId="0" fillId="0" borderId="0" xfId="0"/>
    <xf numFmtId="0" fontId="3" fillId="0" borderId="0" xfId="0" applyFont="1"/>
    <xf numFmtId="0" fontId="0" fillId="0" borderId="0" xfId="0" applyFont="1"/>
    <xf numFmtId="0" fontId="0" fillId="0" borderId="9" xfId="0" applyFont="1" applyBorder="1"/>
    <xf numFmtId="14" fontId="0" fillId="0" borderId="9" xfId="0" applyNumberFormat="1" applyFont="1" applyBorder="1"/>
    <xf numFmtId="0" fontId="0" fillId="3" borderId="9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Protection="1">
      <protection locked="0"/>
    </xf>
    <xf numFmtId="44" fontId="0" fillId="0" borderId="0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Fill="1" applyBorder="1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44" fontId="13" fillId="0" borderId="0" xfId="0" applyNumberFormat="1" applyFont="1" applyFill="1" applyBorder="1" applyAlignment="1">
      <alignment horizontal="center" vertical="center"/>
    </xf>
    <xf numFmtId="44" fontId="13" fillId="0" borderId="0" xfId="0" applyNumberFormat="1" applyFont="1" applyFill="1" applyBorder="1" applyAlignment="1" applyProtection="1">
      <alignment horizontal="center" vertical="center"/>
      <protection locked="0"/>
    </xf>
    <xf numFmtId="44" fontId="3" fillId="3" borderId="9" xfId="0" applyNumberFormat="1" applyFont="1" applyFill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19" fillId="3" borderId="9" xfId="0" applyFont="1" applyFill="1" applyBorder="1" applyAlignment="1">
      <alignment horizontal="center" vertical="center"/>
    </xf>
    <xf numFmtId="1" fontId="19" fillId="3" borderId="9" xfId="0" applyNumberFormat="1" applyFont="1" applyFill="1" applyBorder="1" applyAlignment="1">
      <alignment vertical="center"/>
    </xf>
    <xf numFmtId="0" fontId="19" fillId="3" borderId="9" xfId="0" applyFont="1" applyFill="1" applyBorder="1" applyAlignment="1">
      <alignment vertical="center"/>
    </xf>
    <xf numFmtId="164" fontId="0" fillId="0" borderId="9" xfId="0" applyNumberFormat="1" applyFont="1" applyBorder="1"/>
    <xf numFmtId="44" fontId="0" fillId="6" borderId="9" xfId="1" applyFont="1" applyFill="1" applyBorder="1"/>
    <xf numFmtId="164" fontId="20" fillId="0" borderId="9" xfId="0" applyNumberFormat="1" applyFont="1" applyBorder="1"/>
    <xf numFmtId="0" fontId="26" fillId="0" borderId="0" xfId="0" applyFont="1"/>
    <xf numFmtId="0" fontId="26" fillId="0" borderId="0" xfId="0" applyFont="1" applyBorder="1"/>
    <xf numFmtId="0" fontId="13" fillId="0" borderId="0" xfId="0" applyFont="1" applyFill="1" applyBorder="1" applyAlignment="1">
      <alignment horizontal="right" vertical="center" wrapText="1"/>
    </xf>
    <xf numFmtId="44" fontId="23" fillId="0" borderId="0" xfId="0" applyNumberFormat="1" applyFont="1" applyFill="1" applyBorder="1" applyAlignment="1">
      <alignment horizontal="center" vertical="center"/>
    </xf>
    <xf numFmtId="44" fontId="23" fillId="0" borderId="0" xfId="0" applyNumberFormat="1" applyFont="1" applyFill="1" applyBorder="1" applyAlignment="1" applyProtection="1">
      <alignment horizontal="center" vertical="center"/>
      <protection locked="0"/>
    </xf>
    <xf numFmtId="4" fontId="0" fillId="3" borderId="9" xfId="1" applyNumberFormat="1" applyFont="1" applyFill="1" applyBorder="1" applyAlignment="1">
      <alignment horizontal="center" vertical="center"/>
    </xf>
    <xf numFmtId="4" fontId="0" fillId="0" borderId="0" xfId="1" applyNumberFormat="1" applyFont="1" applyFill="1" applyBorder="1" applyAlignment="1">
      <alignment horizontal="center" vertical="center"/>
    </xf>
    <xf numFmtId="0" fontId="0" fillId="0" borderId="9" xfId="0" applyNumberFormat="1" applyFont="1" applyBorder="1" applyAlignment="1">
      <alignment horizontal="left" vertical="center" wrapText="1"/>
    </xf>
    <xf numFmtId="2" fontId="0" fillId="0" borderId="9" xfId="0" applyNumberFormat="1" applyFont="1" applyBorder="1" applyAlignment="1">
      <alignment horizontal="left" vertical="center" wrapText="1"/>
    </xf>
    <xf numFmtId="2" fontId="0" fillId="3" borderId="9" xfId="1" applyNumberFormat="1" applyFont="1" applyFill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 wrapText="1"/>
    </xf>
    <xf numFmtId="1" fontId="0" fillId="5" borderId="9" xfId="0" applyNumberFormat="1" applyFont="1" applyFill="1" applyBorder="1" applyAlignment="1">
      <alignment horizontal="center" vertical="center" wrapText="1"/>
    </xf>
    <xf numFmtId="1" fontId="0" fillId="3" borderId="9" xfId="1" applyNumberFormat="1" applyFont="1" applyFill="1" applyBorder="1" applyAlignment="1">
      <alignment horizontal="center" vertical="center"/>
    </xf>
    <xf numFmtId="3" fontId="0" fillId="3" borderId="9" xfId="1" applyNumberFormat="1" applyFont="1" applyFill="1" applyBorder="1" applyAlignment="1">
      <alignment horizontal="center" vertical="center"/>
    </xf>
    <xf numFmtId="0" fontId="0" fillId="3" borderId="9" xfId="0" applyFont="1" applyFill="1" applyBorder="1"/>
    <xf numFmtId="14" fontId="0" fillId="6" borderId="9" xfId="0" applyNumberFormat="1" applyFont="1" applyFill="1" applyBorder="1"/>
    <xf numFmtId="1" fontId="0" fillId="6" borderId="9" xfId="1" applyNumberFormat="1" applyFont="1" applyFill="1" applyBorder="1" applyAlignment="1">
      <alignment horizontal="center" vertical="center"/>
    </xf>
    <xf numFmtId="1" fontId="0" fillId="5" borderId="9" xfId="1" applyNumberFormat="1" applyFont="1" applyFill="1" applyBorder="1" applyAlignment="1">
      <alignment horizontal="center" vertical="center"/>
    </xf>
    <xf numFmtId="1" fontId="13" fillId="0" borderId="42" xfId="3" applyNumberFormat="1" applyFont="1" applyBorder="1" applyAlignment="1" applyProtection="1">
      <alignment horizontal="center" vertical="center" wrapText="1"/>
      <protection locked="0"/>
    </xf>
    <xf numFmtId="3" fontId="13" fillId="0" borderId="9" xfId="3" applyNumberFormat="1" applyFont="1" applyBorder="1" applyAlignment="1" applyProtection="1">
      <alignment horizontal="center" vertical="center" wrapText="1"/>
      <protection locked="0"/>
    </xf>
    <xf numFmtId="3" fontId="13" fillId="0" borderId="21" xfId="0" applyNumberFormat="1" applyFont="1" applyBorder="1" applyAlignment="1" applyProtection="1">
      <alignment horizontal="center" vertical="center"/>
      <protection locked="0"/>
    </xf>
    <xf numFmtId="1" fontId="19" fillId="6" borderId="9" xfId="0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 wrapText="1"/>
    </xf>
    <xf numFmtId="10" fontId="0" fillId="3" borderId="9" xfId="2" applyNumberFormat="1" applyFont="1" applyFill="1" applyBorder="1" applyAlignment="1">
      <alignment horizontal="center" vertical="center"/>
    </xf>
    <xf numFmtId="164" fontId="3" fillId="6" borderId="9" xfId="0" applyNumberFormat="1" applyFont="1" applyFill="1" applyBorder="1"/>
    <xf numFmtId="0" fontId="19" fillId="0" borderId="20" xfId="0" applyFont="1" applyFill="1" applyBorder="1" applyAlignment="1">
      <alignment horizontal="left" vertical="center" wrapText="1"/>
    </xf>
    <xf numFmtId="0" fontId="19" fillId="0" borderId="9" xfId="0" applyFont="1" applyBorder="1" applyAlignment="1">
      <alignment vertical="center"/>
    </xf>
    <xf numFmtId="0" fontId="19" fillId="0" borderId="9" xfId="0" applyFont="1" applyBorder="1" applyAlignment="1">
      <alignment vertical="center" wrapText="1"/>
    </xf>
    <xf numFmtId="0" fontId="19" fillId="0" borderId="34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justify" vertical="center"/>
    </xf>
    <xf numFmtId="0" fontId="0" fillId="0" borderId="0" xfId="0" applyFont="1" applyAlignment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Border="1" applyProtection="1">
      <protection locked="0"/>
    </xf>
    <xf numFmtId="0" fontId="29" fillId="0" borderId="0" xfId="3" applyFont="1" applyAlignment="1" applyProtection="1">
      <alignment horizontal="right" vertical="center" wrapText="1"/>
      <protection locked="0"/>
    </xf>
    <xf numFmtId="0" fontId="29" fillId="0" borderId="0" xfId="3" applyFont="1" applyAlignment="1" applyProtection="1">
      <alignment vertical="center" wrapText="1"/>
      <protection locked="0"/>
    </xf>
    <xf numFmtId="49" fontId="13" fillId="0" borderId="0" xfId="3" applyNumberFormat="1" applyFont="1" applyAlignment="1" applyProtection="1">
      <alignment vertical="center" wrapText="1"/>
      <protection locked="0"/>
    </xf>
    <xf numFmtId="0" fontId="0" fillId="0" borderId="0" xfId="0" applyFont="1" applyFill="1" applyBorder="1"/>
    <xf numFmtId="4" fontId="0" fillId="0" borderId="9" xfId="0" applyNumberFormat="1" applyFont="1" applyBorder="1" applyAlignment="1" applyProtection="1">
      <alignment horizontal="center" vertical="center"/>
      <protection locked="0"/>
    </xf>
    <xf numFmtId="4" fontId="0" fillId="0" borderId="21" xfId="0" applyNumberFormat="1" applyFont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>
      <alignment horizontal="center" vertical="center"/>
    </xf>
    <xf numFmtId="0" fontId="0" fillId="6" borderId="35" xfId="0" applyFont="1" applyFill="1" applyBorder="1" applyAlignment="1">
      <alignment horizontal="center" vertical="center"/>
    </xf>
    <xf numFmtId="4" fontId="0" fillId="6" borderId="35" xfId="0" applyNumberFormat="1" applyFont="1" applyFill="1" applyBorder="1" applyAlignment="1" applyProtection="1">
      <alignment horizontal="center" vertical="center"/>
      <protection locked="0"/>
    </xf>
    <xf numFmtId="4" fontId="0" fillId="6" borderId="4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11" fillId="4" borderId="9" xfId="0" applyFont="1" applyFill="1" applyBorder="1" applyAlignment="1">
      <alignment horizontal="center" vertical="center" wrapText="1"/>
    </xf>
    <xf numFmtId="3" fontId="0" fillId="0" borderId="0" xfId="0" applyNumberFormat="1" applyFont="1" applyFill="1"/>
    <xf numFmtId="0" fontId="6" fillId="3" borderId="2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44" fontId="23" fillId="6" borderId="9" xfId="0" applyNumberFormat="1" applyFont="1" applyFill="1" applyBorder="1" applyAlignment="1">
      <alignment horizontal="center" vertical="center"/>
    </xf>
    <xf numFmtId="44" fontId="23" fillId="6" borderId="9" xfId="0" applyNumberFormat="1" applyFont="1" applyFill="1" applyBorder="1" applyAlignment="1" applyProtection="1">
      <alignment horizontal="center" vertical="center"/>
      <protection locked="0"/>
    </xf>
    <xf numFmtId="164" fontId="0" fillId="6" borderId="9" xfId="0" applyNumberFormat="1" applyFont="1" applyFill="1" applyBorder="1"/>
    <xf numFmtId="0" fontId="11" fillId="4" borderId="9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horizontal="right" vertical="center" wrapText="1"/>
    </xf>
    <xf numFmtId="1" fontId="0" fillId="6" borderId="9" xfId="0" applyNumberFormat="1" applyFont="1" applyFill="1" applyBorder="1" applyAlignment="1">
      <alignment horizontal="center" vertical="center" wrapText="1"/>
    </xf>
    <xf numFmtId="14" fontId="0" fillId="0" borderId="19" xfId="0" applyNumberFormat="1" applyFont="1" applyBorder="1" applyAlignment="1">
      <alignment vertical="center" wrapText="1"/>
    </xf>
    <xf numFmtId="44" fontId="0" fillId="0" borderId="0" xfId="1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5" fontId="3" fillId="0" borderId="0" xfId="0" applyNumberFormat="1" applyFont="1" applyFill="1" applyBorder="1" applyAlignment="1">
      <alignment vertical="center"/>
    </xf>
    <xf numFmtId="44" fontId="3" fillId="0" borderId="0" xfId="0" applyNumberFormat="1" applyFont="1" applyFill="1" applyBorder="1" applyAlignment="1">
      <alignment vertical="center"/>
    </xf>
    <xf numFmtId="164" fontId="3" fillId="0" borderId="9" xfId="0" applyNumberFormat="1" applyFont="1" applyFill="1" applyBorder="1" applyAlignment="1">
      <alignment vertical="center"/>
    </xf>
    <xf numFmtId="44" fontId="3" fillId="3" borderId="15" xfId="0" applyNumberFormat="1" applyFont="1" applyFill="1" applyBorder="1" applyAlignment="1">
      <alignment vertical="center"/>
    </xf>
    <xf numFmtId="44" fontId="14" fillId="3" borderId="9" xfId="0" applyNumberFormat="1" applyFont="1" applyFill="1" applyBorder="1" applyAlignment="1">
      <alignment vertical="center"/>
    </xf>
    <xf numFmtId="44" fontId="14" fillId="0" borderId="0" xfId="0" applyNumberFormat="1" applyFont="1" applyFill="1" applyBorder="1" applyAlignment="1">
      <alignment vertical="center"/>
    </xf>
    <xf numFmtId="44" fontId="38" fillId="3" borderId="9" xfId="0" applyNumberFormat="1" applyFont="1" applyFill="1" applyBorder="1" applyAlignment="1">
      <alignment vertical="center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1" fontId="13" fillId="0" borderId="14" xfId="3" applyNumberFormat="1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 applyProtection="1">
      <alignment horizontal="left" vertical="top" wrapText="1"/>
      <protection locked="0"/>
    </xf>
    <xf numFmtId="0" fontId="15" fillId="0" borderId="0" xfId="0" applyFont="1"/>
    <xf numFmtId="1" fontId="13" fillId="0" borderId="54" xfId="3" applyNumberFormat="1" applyFont="1" applyBorder="1" applyAlignment="1" applyProtection="1">
      <alignment horizontal="center" vertical="center" wrapText="1"/>
      <protection locked="0"/>
    </xf>
    <xf numFmtId="0" fontId="0" fillId="6" borderId="60" xfId="0" applyFont="1" applyFill="1" applyBorder="1" applyAlignment="1">
      <alignment horizontal="center" vertical="center"/>
    </xf>
    <xf numFmtId="0" fontId="6" fillId="3" borderId="64" xfId="0" applyFont="1" applyFill="1" applyBorder="1" applyAlignment="1" applyProtection="1">
      <alignment horizontal="center" vertical="center" wrapText="1"/>
      <protection locked="0"/>
    </xf>
    <xf numFmtId="4" fontId="29" fillId="3" borderId="64" xfId="3" applyNumberFormat="1" applyFont="1" applyFill="1" applyBorder="1" applyAlignment="1" applyProtection="1">
      <alignment horizontal="left" vertical="center" wrapText="1"/>
      <protection locked="0"/>
    </xf>
    <xf numFmtId="4" fontId="29" fillId="3" borderId="65" xfId="3" applyNumberFormat="1" applyFont="1" applyFill="1" applyBorder="1" applyAlignment="1" applyProtection="1">
      <alignment horizontal="left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3" fontId="13" fillId="0" borderId="13" xfId="0" applyNumberFormat="1" applyFont="1" applyBorder="1" applyAlignment="1" applyProtection="1">
      <alignment horizontal="center" vertical="center"/>
      <protection locked="0"/>
    </xf>
    <xf numFmtId="4" fontId="0" fillId="0" borderId="13" xfId="0" applyNumberFormat="1" applyFont="1" applyBorder="1" applyAlignment="1" applyProtection="1">
      <alignment horizontal="center" vertical="center"/>
      <protection locked="0"/>
    </xf>
    <xf numFmtId="4" fontId="0" fillId="6" borderId="36" xfId="0" applyNumberFormat="1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 wrapText="1"/>
      <protection locked="0"/>
    </xf>
    <xf numFmtId="1" fontId="13" fillId="0" borderId="20" xfId="3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17" fillId="0" borderId="0" xfId="3" applyFont="1" applyFill="1" applyAlignment="1" applyProtection="1">
      <alignment vertical="top" wrapText="1"/>
      <protection locked="0"/>
    </xf>
    <xf numFmtId="0" fontId="33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0" fontId="8" fillId="3" borderId="9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top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19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right" vertical="center" wrapText="1"/>
    </xf>
    <xf numFmtId="0" fontId="11" fillId="3" borderId="19" xfId="0" applyFont="1" applyFill="1" applyBorder="1" applyAlignment="1">
      <alignment horizontal="right" vertical="center" wrapText="1"/>
    </xf>
    <xf numFmtId="0" fontId="11" fillId="3" borderId="14" xfId="0" applyFont="1" applyFill="1" applyBorder="1" applyAlignment="1">
      <alignment horizontal="right" vertical="center" wrapText="1"/>
    </xf>
    <xf numFmtId="0" fontId="11" fillId="4" borderId="13" xfId="0" applyFont="1" applyFill="1" applyBorder="1" applyAlignment="1">
      <alignment horizontal="right" vertical="center" wrapText="1"/>
    </xf>
    <xf numFmtId="0" fontId="11" fillId="4" borderId="19" xfId="0" applyFont="1" applyFill="1" applyBorder="1" applyAlignment="1">
      <alignment horizontal="right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0" fillId="7" borderId="22" xfId="0" applyFont="1" applyFill="1" applyBorder="1" applyAlignment="1">
      <alignment horizontal="center" vertical="center" wrapText="1"/>
    </xf>
    <xf numFmtId="0" fontId="0" fillId="7" borderId="23" xfId="0" applyFont="1" applyFill="1" applyBorder="1" applyAlignment="1">
      <alignment horizontal="center" vertical="center" wrapText="1"/>
    </xf>
    <xf numFmtId="0" fontId="0" fillId="7" borderId="24" xfId="0" applyFont="1" applyFill="1" applyBorder="1" applyAlignment="1">
      <alignment horizontal="center" vertical="center" wrapText="1"/>
    </xf>
    <xf numFmtId="0" fontId="0" fillId="7" borderId="25" xfId="0" applyFont="1" applyFill="1" applyBorder="1" applyAlignment="1">
      <alignment horizontal="center" vertical="center" wrapText="1"/>
    </xf>
    <xf numFmtId="0" fontId="0" fillId="7" borderId="0" xfId="0" applyFont="1" applyFill="1" applyBorder="1" applyAlignment="1">
      <alignment horizontal="center" vertical="center" wrapText="1"/>
    </xf>
    <xf numFmtId="0" fontId="0" fillId="7" borderId="26" xfId="0" applyFont="1" applyFill="1" applyBorder="1" applyAlignment="1">
      <alignment horizontal="center" vertical="center" wrapText="1"/>
    </xf>
    <xf numFmtId="0" fontId="0" fillId="7" borderId="27" xfId="0" applyFont="1" applyFill="1" applyBorder="1" applyAlignment="1">
      <alignment horizontal="center" vertical="center" wrapText="1"/>
    </xf>
    <xf numFmtId="0" fontId="0" fillId="7" borderId="28" xfId="0" applyFont="1" applyFill="1" applyBorder="1" applyAlignment="1">
      <alignment horizontal="center" vertical="center" wrapText="1"/>
    </xf>
    <xf numFmtId="0" fontId="0" fillId="7" borderId="29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19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44" fontId="0" fillId="3" borderId="13" xfId="1" applyFont="1" applyFill="1" applyBorder="1" applyAlignment="1">
      <alignment horizontal="right" vertical="center"/>
    </xf>
    <xf numFmtId="44" fontId="0" fillId="3" borderId="19" xfId="1" applyFont="1" applyFill="1" applyBorder="1" applyAlignment="1">
      <alignment horizontal="right" vertical="center"/>
    </xf>
    <xf numFmtId="44" fontId="0" fillId="2" borderId="9" xfId="1" applyFont="1" applyFill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1" fontId="0" fillId="2" borderId="10" xfId="0" applyNumberFormat="1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/>
    </xf>
    <xf numFmtId="0" fontId="19" fillId="6" borderId="13" xfId="0" applyFont="1" applyFill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left" vertical="center"/>
    </xf>
    <xf numFmtId="0" fontId="19" fillId="6" borderId="13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19" fillId="6" borderId="14" xfId="0" applyFont="1" applyFill="1" applyBorder="1" applyAlignment="1">
      <alignment horizontal="center"/>
    </xf>
    <xf numFmtId="0" fontId="19" fillId="6" borderId="9" xfId="0" applyFont="1" applyFill="1" applyBorder="1" applyAlignment="1">
      <alignment horizontal="center" vertical="center"/>
    </xf>
    <xf numFmtId="44" fontId="23" fillId="4" borderId="9" xfId="0" applyNumberFormat="1" applyFont="1" applyFill="1" applyBorder="1" applyAlignment="1">
      <alignment horizontal="center" vertical="center"/>
    </xf>
    <xf numFmtId="44" fontId="23" fillId="4" borderId="9" xfId="0" applyNumberFormat="1" applyFont="1" applyFill="1" applyBorder="1" applyAlignment="1" applyProtection="1">
      <alignment horizontal="center" vertical="center"/>
      <protection locked="0"/>
    </xf>
    <xf numFmtId="0" fontId="17" fillId="0" borderId="0" xfId="3" applyFont="1" applyFill="1" applyAlignment="1" applyProtection="1">
      <alignment horizontal="left" vertical="top" wrapText="1"/>
      <protection locked="0"/>
    </xf>
    <xf numFmtId="0" fontId="28" fillId="3" borderId="10" xfId="3" applyFont="1" applyFill="1" applyBorder="1" applyAlignment="1" applyProtection="1">
      <alignment horizontal="center" vertical="center" wrapText="1"/>
      <protection locked="0"/>
    </xf>
    <xf numFmtId="0" fontId="28" fillId="3" borderId="15" xfId="3" applyFont="1" applyFill="1" applyBorder="1" applyAlignment="1" applyProtection="1">
      <alignment horizontal="center" vertical="center" wrapText="1"/>
      <protection locked="0"/>
    </xf>
    <xf numFmtId="0" fontId="28" fillId="3" borderId="11" xfId="3" applyFont="1" applyFill="1" applyBorder="1" applyAlignment="1" applyProtection="1">
      <alignment horizontal="center" vertical="center" wrapText="1"/>
      <protection locked="0"/>
    </xf>
    <xf numFmtId="0" fontId="28" fillId="3" borderId="53" xfId="3" applyFont="1" applyFill="1" applyBorder="1" applyAlignment="1" applyProtection="1">
      <alignment horizontal="center" vertical="center" wrapText="1"/>
      <protection locked="0"/>
    </xf>
    <xf numFmtId="0" fontId="28" fillId="3" borderId="67" xfId="3" applyFont="1" applyFill="1" applyBorder="1" applyAlignment="1" applyProtection="1">
      <alignment horizontal="center" vertical="center" wrapText="1"/>
      <protection locked="0"/>
    </xf>
    <xf numFmtId="0" fontId="28" fillId="3" borderId="40" xfId="3" applyFont="1" applyFill="1" applyBorder="1" applyAlignment="1" applyProtection="1">
      <alignment horizontal="center" vertical="center" wrapText="1"/>
      <protection locked="0"/>
    </xf>
    <xf numFmtId="0" fontId="28" fillId="3" borderId="41" xfId="3" applyFont="1" applyFill="1" applyBorder="1" applyAlignment="1" applyProtection="1">
      <alignment horizontal="center" vertical="center" wrapText="1"/>
      <protection locked="0"/>
    </xf>
    <xf numFmtId="0" fontId="38" fillId="3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right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right"/>
      <protection locked="0"/>
    </xf>
    <xf numFmtId="0" fontId="13" fillId="3" borderId="13" xfId="0" applyFont="1" applyFill="1" applyBorder="1" applyAlignment="1">
      <alignment horizontal="right" vertical="center" wrapText="1"/>
    </xf>
    <xf numFmtId="0" fontId="13" fillId="3" borderId="19" xfId="0" applyFont="1" applyFill="1" applyBorder="1" applyAlignment="1">
      <alignment horizontal="right" vertical="center" wrapText="1"/>
    </xf>
    <xf numFmtId="0" fontId="13" fillId="3" borderId="14" xfId="0" applyFont="1" applyFill="1" applyBorder="1" applyAlignment="1">
      <alignment horizontal="right" vertical="center" wrapText="1"/>
    </xf>
    <xf numFmtId="0" fontId="17" fillId="0" borderId="0" xfId="3" applyFont="1" applyAlignment="1" applyProtection="1">
      <alignment horizontal="left" vertical="center" wrapText="1"/>
      <protection locked="0"/>
    </xf>
    <xf numFmtId="0" fontId="17" fillId="0" borderId="0" xfId="3" applyFont="1" applyFill="1" applyAlignment="1" applyProtection="1">
      <alignment horizontal="left" vertical="center" wrapText="1"/>
      <protection locked="0"/>
    </xf>
    <xf numFmtId="0" fontId="29" fillId="3" borderId="61" xfId="3" applyFont="1" applyFill="1" applyBorder="1" applyAlignment="1" applyProtection="1">
      <alignment horizontal="center" vertical="center" wrapText="1"/>
      <protection locked="0"/>
    </xf>
    <xf numFmtId="0" fontId="29" fillId="3" borderId="62" xfId="3" applyFont="1" applyFill="1" applyBorder="1" applyAlignment="1" applyProtection="1">
      <alignment horizontal="center" vertical="center" wrapText="1"/>
      <protection locked="0"/>
    </xf>
    <xf numFmtId="0" fontId="29" fillId="3" borderId="63" xfId="3" applyFont="1" applyFill="1" applyBorder="1" applyAlignment="1" applyProtection="1">
      <alignment horizontal="center" vertical="center" wrapText="1"/>
      <protection locked="0"/>
    </xf>
    <xf numFmtId="0" fontId="28" fillId="3" borderId="18" xfId="3" applyFont="1" applyFill="1" applyBorder="1" applyAlignment="1" applyProtection="1">
      <alignment horizontal="center" vertical="center" wrapText="1"/>
      <protection locked="0"/>
    </xf>
    <xf numFmtId="0" fontId="28" fillId="3" borderId="0" xfId="0" applyFont="1" applyFill="1" applyBorder="1" applyAlignment="1" applyProtection="1">
      <alignment horizontal="center" vertical="center" wrapText="1"/>
      <protection locked="0"/>
    </xf>
    <xf numFmtId="0" fontId="28" fillId="3" borderId="12" xfId="0" applyFont="1" applyFill="1" applyBorder="1" applyAlignment="1" applyProtection="1">
      <alignment horizontal="center" vertical="center" wrapText="1"/>
      <protection locked="0"/>
    </xf>
    <xf numFmtId="0" fontId="28" fillId="3" borderId="55" xfId="3" applyFont="1" applyFill="1" applyBorder="1" applyAlignment="1" applyProtection="1">
      <alignment horizontal="center" vertical="center" wrapText="1"/>
      <protection locked="0"/>
    </xf>
    <xf numFmtId="0" fontId="28" fillId="3" borderId="16" xfId="3" applyFont="1" applyFill="1" applyBorder="1" applyAlignment="1" applyProtection="1">
      <alignment horizontal="center" vertical="center" wrapText="1"/>
      <protection locked="0"/>
    </xf>
    <xf numFmtId="0" fontId="28" fillId="3" borderId="17" xfId="3" applyFont="1" applyFill="1" applyBorder="1" applyAlignment="1" applyProtection="1">
      <alignment horizontal="center" vertical="center" wrapText="1"/>
      <protection locked="0"/>
    </xf>
    <xf numFmtId="0" fontId="28" fillId="3" borderId="66" xfId="3" applyFont="1" applyFill="1" applyBorder="1" applyAlignment="1" applyProtection="1">
      <alignment horizontal="center" vertical="center" wrapText="1"/>
      <protection locked="0"/>
    </xf>
    <xf numFmtId="0" fontId="28" fillId="3" borderId="4" xfId="0" applyFont="1" applyFill="1" applyBorder="1" applyAlignment="1" applyProtection="1">
      <alignment horizontal="center" vertical="center" wrapText="1"/>
      <protection locked="0"/>
    </xf>
    <xf numFmtId="0" fontId="28" fillId="3" borderId="3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3" applyFont="1" applyAlignment="1" applyProtection="1">
      <alignment horizontal="left" vertical="top" wrapText="1"/>
      <protection locked="0"/>
    </xf>
    <xf numFmtId="0" fontId="29" fillId="3" borderId="38" xfId="0" applyFont="1" applyFill="1" applyBorder="1" applyAlignment="1" applyProtection="1">
      <alignment horizontal="center" vertical="center" wrapText="1"/>
      <protection locked="0"/>
    </xf>
    <xf numFmtId="0" fontId="29" fillId="3" borderId="37" xfId="0" applyFont="1" applyFill="1" applyBorder="1" applyAlignment="1" applyProtection="1">
      <alignment horizontal="center" vertical="center" wrapText="1"/>
      <protection locked="0"/>
    </xf>
    <xf numFmtId="0" fontId="29" fillId="3" borderId="3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0" fillId="6" borderId="13" xfId="0" applyFont="1" applyFill="1" applyBorder="1" applyAlignment="1">
      <alignment horizontal="center" vertical="center"/>
    </xf>
    <xf numFmtId="0" fontId="0" fillId="6" borderId="19" xfId="0" applyFont="1" applyFill="1" applyBorder="1" applyAlignment="1">
      <alignment horizontal="center" vertical="center"/>
    </xf>
    <xf numFmtId="0" fontId="0" fillId="6" borderId="1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Alignment="1" applyProtection="1">
      <alignment horizontal="right" vertical="center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</cellXfs>
  <cellStyles count="30">
    <cellStyle name="Akcent 1 2" xfId="5" xr:uid="{7EAEF47B-42CA-4944-9314-972FAB413078}"/>
    <cellStyle name="Akcent 2 2" xfId="6" xr:uid="{AED8D7FB-4FA6-49D1-9429-8F0699DE2A51}"/>
    <cellStyle name="Akcent 3 2" xfId="7" xr:uid="{A4E3B85F-C9F8-4AA0-8A51-23AD8AF57294}"/>
    <cellStyle name="Akcent 4 2" xfId="8" xr:uid="{6B70C7FC-4947-4591-9DB1-438AADA8A6BD}"/>
    <cellStyle name="Akcent 5 2" xfId="9" xr:uid="{D50C8335-39A6-4505-945F-BC3B2326898D}"/>
    <cellStyle name="Akcent 6 2" xfId="10" xr:uid="{C6C6C4F8-A8D8-46E1-9C75-866E53AE72E4}"/>
    <cellStyle name="Dane wejściowe 2" xfId="11" xr:uid="{0155F2CC-54C1-4FD7-B0C8-037D57674A9F}"/>
    <cellStyle name="Dane wejściowe 3" xfId="25" xr:uid="{6D34C796-5578-48C6-8627-CD2B1B71137C}"/>
    <cellStyle name="Dane wyjściowe 2" xfId="12" xr:uid="{F14D229A-EFD6-4414-969F-12BAF2A5DDAC}"/>
    <cellStyle name="Dane wyjściowe 3" xfId="26" xr:uid="{E5CA9823-CFFE-4361-95D4-808E3277A4EE}"/>
    <cellStyle name="Komórka połączona 2" xfId="13" xr:uid="{9E781953-3121-430E-970C-9CD4B8E6D431}"/>
    <cellStyle name="Komórka zaznaczona 2" xfId="14" xr:uid="{BA9015B4-86D6-4544-BC35-E299401412F1}"/>
    <cellStyle name="Nagłówek 1 2" xfId="15" xr:uid="{38F0BC9C-4EA0-4898-BDFF-5377CAA46FE3}"/>
    <cellStyle name="Nagłówek 2 2" xfId="16" xr:uid="{200A739B-7373-4530-A936-B05ECE2392B5}"/>
    <cellStyle name="Nagłówek 3 2" xfId="17" xr:uid="{55163826-AEEB-449F-AD80-2916C4DF71AC}"/>
    <cellStyle name="Nagłówek 4 2" xfId="18" xr:uid="{CD941AC4-76BD-4296-9B9E-1194951C02E6}"/>
    <cellStyle name="Normalny" xfId="0" builtinId="0"/>
    <cellStyle name="Normalny 2" xfId="4" xr:uid="{00000000-0005-0000-0000-000001000000}"/>
    <cellStyle name="Normalny_Arkusz1" xfId="3" xr:uid="{00000000-0005-0000-0000-000002000000}"/>
    <cellStyle name="Obliczenia 2" xfId="19" xr:uid="{AD269B13-432E-48FC-92D4-755ABD6AE001}"/>
    <cellStyle name="Obliczenia 3" xfId="27" xr:uid="{9BD56927-A4D9-4654-B5F5-75E73542DD50}"/>
    <cellStyle name="Procentowy" xfId="2" builtinId="5"/>
    <cellStyle name="Suma 2" xfId="20" xr:uid="{DBBB44E9-1240-453B-B60D-64F0F4CDEBA2}"/>
    <cellStyle name="Suma 3" xfId="28" xr:uid="{2E5D3301-53C2-4494-BA58-24DC428C9BEE}"/>
    <cellStyle name="Tekst objaśnienia 2" xfId="21" xr:uid="{E2F29C8D-D71D-4B88-B157-5DF24289D2C6}"/>
    <cellStyle name="Tekst ostrzeżenia 2" xfId="22" xr:uid="{E1E61EA5-EB99-4099-B38C-DD19D687424F}"/>
    <cellStyle name="Tytuł 2" xfId="23" xr:uid="{B304D41A-27D5-4EC9-9BEF-9845168A593A}"/>
    <cellStyle name="Uwaga 2" xfId="24" xr:uid="{AE2717DA-F3B9-46FA-BC06-6A433F15847A}"/>
    <cellStyle name="Uwaga 3" xfId="29" xr:uid="{98FE6778-3CE5-483C-90F7-4EC8236379EE}"/>
    <cellStyle name="Walutowy" xfId="1" builtinId="4"/>
  </cellStyles>
  <dxfs count="31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CCCC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104775</xdr:rowOff>
    </xdr:from>
    <xdr:to>
      <xdr:col>1</xdr:col>
      <xdr:colOff>1409700</xdr:colOff>
      <xdr:row>0</xdr:row>
      <xdr:rowOff>495300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132B3A5-5E88-4E10-BBF0-ED938BA86E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95275"/>
          <a:ext cx="1847850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59532</xdr:colOff>
      <xdr:row>2</xdr:row>
      <xdr:rowOff>115888</xdr:rowOff>
    </xdr:from>
    <xdr:to>
      <xdr:col>20</xdr:col>
      <xdr:colOff>203994</xdr:colOff>
      <xdr:row>5</xdr:row>
      <xdr:rowOff>11113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8A34AC1-D2D5-46F1-B7A8-189099D88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9188" y="592138"/>
          <a:ext cx="254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285750</xdr:colOff>
      <xdr:row>2</xdr:row>
      <xdr:rowOff>44450</xdr:rowOff>
    </xdr:from>
    <xdr:to>
      <xdr:col>14</xdr:col>
      <xdr:colOff>596900</xdr:colOff>
      <xdr:row>4</xdr:row>
      <xdr:rowOff>177800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3A427CC1-E62F-4EB6-BE7E-82724679F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520700"/>
          <a:ext cx="2565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342034</xdr:colOff>
      <xdr:row>2</xdr:row>
      <xdr:rowOff>25977</xdr:rowOff>
    </xdr:from>
    <xdr:to>
      <xdr:col>9</xdr:col>
      <xdr:colOff>102465</xdr:colOff>
      <xdr:row>3</xdr:row>
      <xdr:rowOff>67001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3CD61E6-816B-4BF3-9DBF-4E83EB8BB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1920" y="406977"/>
          <a:ext cx="1180522" cy="283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view="pageBreakPreview" zoomScaleNormal="100" zoomScaleSheetLayoutView="100" workbookViewId="0">
      <selection activeCell="F44" sqref="F44"/>
    </sheetView>
  </sheetViews>
  <sheetFormatPr defaultColWidth="9.140625" defaultRowHeight="15"/>
  <cols>
    <col min="1" max="1" width="9.140625" style="2"/>
    <col min="2" max="2" width="22.7109375" style="2" customWidth="1"/>
    <col min="3" max="4" width="25" style="2" customWidth="1"/>
    <col min="5" max="5" width="21.7109375" style="2" customWidth="1"/>
    <col min="6" max="6" width="17.7109375" style="2" customWidth="1"/>
    <col min="7" max="16384" width="9.140625" style="2"/>
  </cols>
  <sheetData>
    <row r="1" spans="1:12" ht="51.75" customHeight="1" thickBot="1"/>
    <row r="2" spans="1:12" ht="15.75">
      <c r="A2" s="143" t="s">
        <v>0</v>
      </c>
      <c r="B2" s="144"/>
      <c r="C2" s="144"/>
      <c r="D2" s="144"/>
      <c r="E2" s="144"/>
      <c r="F2" s="145"/>
      <c r="G2" s="71"/>
      <c r="H2" s="71"/>
      <c r="I2" s="71"/>
      <c r="J2" s="71"/>
      <c r="K2" s="71"/>
      <c r="L2" s="71"/>
    </row>
    <row r="3" spans="1:12" ht="15.75">
      <c r="A3" s="146" t="s">
        <v>1</v>
      </c>
      <c r="B3" s="147"/>
      <c r="C3" s="147"/>
      <c r="D3" s="147"/>
      <c r="E3" s="147"/>
      <c r="F3" s="148"/>
      <c r="I3" s="34"/>
      <c r="J3" s="34"/>
      <c r="K3" s="34"/>
      <c r="L3" s="34"/>
    </row>
    <row r="4" spans="1:12" ht="15.75" thickBot="1">
      <c r="A4" s="149" t="s">
        <v>171</v>
      </c>
      <c r="B4" s="150"/>
      <c r="C4" s="150"/>
      <c r="D4" s="150"/>
      <c r="E4" s="150"/>
      <c r="F4" s="151"/>
      <c r="I4" s="34"/>
      <c r="J4" s="34" t="s">
        <v>54</v>
      </c>
      <c r="K4" s="34"/>
      <c r="L4" s="34"/>
    </row>
    <row r="5" spans="1:12">
      <c r="I5" s="34"/>
      <c r="J5" s="34" t="s">
        <v>55</v>
      </c>
      <c r="K5" s="34"/>
      <c r="L5" s="34"/>
    </row>
    <row r="6" spans="1:12" ht="18.75">
      <c r="A6" s="152" t="s">
        <v>2</v>
      </c>
      <c r="B6" s="152"/>
      <c r="C6" s="152"/>
      <c r="D6" s="152"/>
      <c r="E6" s="152"/>
      <c r="F6" s="152"/>
      <c r="I6" s="34"/>
      <c r="J6" s="34"/>
      <c r="K6" s="34"/>
      <c r="L6" s="34"/>
    </row>
    <row r="7" spans="1:12">
      <c r="I7" s="34"/>
      <c r="J7" s="34">
        <v>85516</v>
      </c>
      <c r="K7" s="34">
        <v>2810</v>
      </c>
      <c r="L7" s="34"/>
    </row>
    <row r="8" spans="1:12" ht="14.25" customHeight="1">
      <c r="A8" s="135" t="s">
        <v>109</v>
      </c>
      <c r="B8" s="135"/>
      <c r="C8" s="135"/>
      <c r="D8" s="135"/>
      <c r="E8" s="135"/>
      <c r="F8" s="135"/>
      <c r="I8" s="34"/>
      <c r="J8" s="34" t="s">
        <v>78</v>
      </c>
      <c r="K8" s="34">
        <v>2820</v>
      </c>
      <c r="L8" s="34"/>
    </row>
    <row r="9" spans="1:12">
      <c r="A9" s="70">
        <v>1</v>
      </c>
      <c r="B9" s="70" t="s">
        <v>7</v>
      </c>
      <c r="C9" s="3"/>
      <c r="D9" s="70" t="s">
        <v>121</v>
      </c>
      <c r="E9" s="4"/>
      <c r="I9" s="34"/>
      <c r="J9" s="34"/>
      <c r="K9" s="34">
        <v>2830</v>
      </c>
      <c r="L9" s="34"/>
    </row>
    <row r="10" spans="1:12">
      <c r="A10" s="70">
        <v>2</v>
      </c>
      <c r="B10" s="70" t="s">
        <v>8</v>
      </c>
      <c r="C10" s="3"/>
      <c r="D10" s="70" t="s">
        <v>121</v>
      </c>
      <c r="E10" s="4"/>
      <c r="I10" s="34"/>
      <c r="J10" s="34"/>
      <c r="K10" s="34">
        <v>6230</v>
      </c>
      <c r="L10" s="34"/>
    </row>
    <row r="11" spans="1:12">
      <c r="A11" s="70">
        <v>3</v>
      </c>
      <c r="B11" s="70" t="s">
        <v>138</v>
      </c>
      <c r="C11" s="17" t="s">
        <v>55</v>
      </c>
      <c r="I11" s="34"/>
      <c r="J11" s="34"/>
      <c r="K11" s="34" t="s">
        <v>78</v>
      </c>
      <c r="L11" s="34"/>
    </row>
    <row r="12" spans="1:12">
      <c r="A12" s="140" t="s">
        <v>61</v>
      </c>
      <c r="B12" s="140"/>
      <c r="C12" s="140"/>
      <c r="D12" s="140"/>
      <c r="E12" s="140"/>
      <c r="F12" s="140"/>
      <c r="I12" s="34"/>
      <c r="J12" s="34"/>
      <c r="K12" s="34"/>
      <c r="L12" s="34"/>
    </row>
    <row r="13" spans="1:12">
      <c r="I13" s="34"/>
      <c r="J13" s="34" t="s">
        <v>62</v>
      </c>
      <c r="K13" s="34"/>
      <c r="L13" s="34"/>
    </row>
    <row r="14" spans="1:12">
      <c r="A14" s="135" t="s">
        <v>108</v>
      </c>
      <c r="B14" s="135"/>
      <c r="C14" s="135"/>
      <c r="D14" s="135"/>
      <c r="E14" s="135"/>
      <c r="F14" s="135"/>
      <c r="I14" s="34"/>
      <c r="J14" s="34" t="s">
        <v>63</v>
      </c>
      <c r="K14" s="34"/>
      <c r="L14" s="34"/>
    </row>
    <row r="15" spans="1:12">
      <c r="A15" s="5">
        <v>1</v>
      </c>
      <c r="B15" s="5" t="s">
        <v>3</v>
      </c>
      <c r="C15" s="154"/>
      <c r="D15" s="154"/>
      <c r="E15" s="154"/>
      <c r="F15" s="154"/>
      <c r="I15" s="34"/>
      <c r="J15" s="34" t="s">
        <v>64</v>
      </c>
      <c r="K15" s="34"/>
      <c r="L15" s="34"/>
    </row>
    <row r="16" spans="1:12">
      <c r="A16" s="5">
        <v>2</v>
      </c>
      <c r="B16" s="5" t="s">
        <v>4</v>
      </c>
      <c r="C16" s="141"/>
      <c r="D16" s="153"/>
      <c r="E16" s="153"/>
      <c r="F16" s="142"/>
      <c r="I16" s="34"/>
      <c r="J16" s="34"/>
      <c r="K16" s="34"/>
      <c r="L16" s="34"/>
    </row>
    <row r="17" spans="1:15">
      <c r="A17" s="5">
        <v>3</v>
      </c>
      <c r="B17" s="5" t="s">
        <v>6</v>
      </c>
      <c r="C17" s="64"/>
      <c r="D17" s="5" t="s">
        <v>5</v>
      </c>
      <c r="E17" s="141"/>
      <c r="F17" s="142"/>
      <c r="I17" s="34"/>
      <c r="J17" s="34"/>
      <c r="K17" s="34"/>
      <c r="L17" s="34"/>
    </row>
    <row r="18" spans="1:15">
      <c r="H18" s="10"/>
      <c r="I18" s="35"/>
      <c r="J18" s="35"/>
      <c r="K18" s="35"/>
      <c r="L18" s="35"/>
      <c r="M18" s="10"/>
      <c r="N18" s="10"/>
      <c r="O18" s="10"/>
    </row>
    <row r="19" spans="1:15">
      <c r="A19" s="135" t="s">
        <v>79</v>
      </c>
      <c r="B19" s="135"/>
      <c r="C19" s="135"/>
      <c r="D19" s="135"/>
      <c r="E19" s="135"/>
      <c r="F19" s="135"/>
      <c r="H19" s="161" t="s">
        <v>106</v>
      </c>
      <c r="I19" s="162"/>
      <c r="J19" s="162"/>
      <c r="K19" s="162"/>
      <c r="L19" s="162"/>
      <c r="M19" s="162"/>
      <c r="N19" s="163"/>
      <c r="O19" s="10"/>
    </row>
    <row r="20" spans="1:15">
      <c r="A20" s="5">
        <v>1</v>
      </c>
      <c r="B20" s="5" t="s">
        <v>3</v>
      </c>
      <c r="C20" s="154"/>
      <c r="D20" s="154"/>
      <c r="E20" s="154"/>
      <c r="F20" s="154"/>
      <c r="H20" s="164"/>
      <c r="I20" s="165"/>
      <c r="J20" s="165"/>
      <c r="K20" s="165"/>
      <c r="L20" s="165"/>
      <c r="M20" s="165"/>
      <c r="N20" s="166"/>
      <c r="O20" s="10"/>
    </row>
    <row r="21" spans="1:15">
      <c r="A21" s="5">
        <v>2</v>
      </c>
      <c r="B21" s="5" t="s">
        <v>4</v>
      </c>
      <c r="C21" s="141"/>
      <c r="D21" s="153"/>
      <c r="E21" s="153"/>
      <c r="F21" s="142"/>
      <c r="H21" s="164"/>
      <c r="I21" s="165"/>
      <c r="J21" s="165"/>
      <c r="K21" s="165"/>
      <c r="L21" s="165"/>
      <c r="M21" s="165"/>
      <c r="N21" s="166"/>
      <c r="O21" s="10"/>
    </row>
    <row r="22" spans="1:15">
      <c r="A22" s="5">
        <v>3</v>
      </c>
      <c r="B22" s="5" t="s">
        <v>6</v>
      </c>
      <c r="C22" s="64"/>
      <c r="D22" s="5" t="s">
        <v>5</v>
      </c>
      <c r="E22" s="141"/>
      <c r="F22" s="142"/>
      <c r="H22" s="164"/>
      <c r="I22" s="165"/>
      <c r="J22" s="165"/>
      <c r="K22" s="165"/>
      <c r="L22" s="165"/>
      <c r="M22" s="165"/>
      <c r="N22" s="166"/>
      <c r="O22" s="10"/>
    </row>
    <row r="23" spans="1:15">
      <c r="A23" s="5">
        <v>5</v>
      </c>
      <c r="B23" s="5" t="s">
        <v>139</v>
      </c>
      <c r="C23" s="64"/>
      <c r="D23" s="18"/>
      <c r="E23" s="18"/>
      <c r="F23" s="18"/>
      <c r="H23" s="164"/>
      <c r="I23" s="165"/>
      <c r="J23" s="165"/>
      <c r="K23" s="165"/>
      <c r="L23" s="165"/>
      <c r="M23" s="165"/>
      <c r="N23" s="166"/>
      <c r="O23" s="10"/>
    </row>
    <row r="24" spans="1:15">
      <c r="H24" s="164"/>
      <c r="I24" s="165"/>
      <c r="J24" s="165"/>
      <c r="K24" s="165"/>
      <c r="L24" s="165"/>
      <c r="M24" s="165"/>
      <c r="N24" s="166"/>
      <c r="O24" s="10"/>
    </row>
    <row r="25" spans="1:15" ht="26.25" customHeight="1">
      <c r="A25" s="135" t="s">
        <v>110</v>
      </c>
      <c r="B25" s="135"/>
      <c r="C25" s="135"/>
      <c r="D25" s="135"/>
      <c r="E25" s="135"/>
      <c r="F25" s="135"/>
      <c r="H25" s="164"/>
      <c r="I25" s="165"/>
      <c r="J25" s="165"/>
      <c r="K25" s="165"/>
      <c r="L25" s="165"/>
      <c r="M25" s="165"/>
      <c r="N25" s="166"/>
      <c r="O25" s="10"/>
    </row>
    <row r="26" spans="1:15" ht="15" customHeight="1">
      <c r="A26" s="66">
        <v>1</v>
      </c>
      <c r="B26" s="156" t="s">
        <v>65</v>
      </c>
      <c r="C26" s="157"/>
      <c r="D26" s="158"/>
      <c r="E26" s="31"/>
      <c r="H26" s="167"/>
      <c r="I26" s="168"/>
      <c r="J26" s="168"/>
      <c r="K26" s="168"/>
      <c r="L26" s="168"/>
      <c r="M26" s="168"/>
      <c r="N26" s="169"/>
    </row>
    <row r="27" spans="1:15" ht="15" customHeight="1">
      <c r="A27" s="66">
        <v>2</v>
      </c>
      <c r="B27" s="156" t="s">
        <v>66</v>
      </c>
      <c r="C27" s="157"/>
      <c r="D27" s="158"/>
      <c r="E27" s="31"/>
      <c r="F27" s="10"/>
    </row>
    <row r="28" spans="1:15" ht="15" customHeight="1">
      <c r="A28" s="67">
        <v>3</v>
      </c>
      <c r="B28" s="156" t="s">
        <v>67</v>
      </c>
      <c r="C28" s="157"/>
      <c r="D28" s="158"/>
      <c r="E28" s="31"/>
      <c r="F28" s="10" t="b">
        <f>E28='III. Rozliczenie merytoryczne'!O15</f>
        <v>1</v>
      </c>
      <c r="H28" s="170" t="s">
        <v>107</v>
      </c>
      <c r="I28" s="171"/>
      <c r="J28" s="171"/>
      <c r="K28" s="171"/>
      <c r="L28" s="171"/>
      <c r="M28" s="171"/>
      <c r="N28" s="172"/>
    </row>
    <row r="29" spans="1:15" ht="15" customHeight="1">
      <c r="A29" s="67">
        <v>4</v>
      </c>
      <c r="B29" s="156" t="s">
        <v>68</v>
      </c>
      <c r="C29" s="157"/>
      <c r="D29" s="158"/>
      <c r="E29" s="33"/>
      <c r="F29" s="10" t="b">
        <f>E29='III. Rozliczenie merytoryczne'!O14</f>
        <v>1</v>
      </c>
      <c r="H29" s="173"/>
      <c r="I29" s="174"/>
      <c r="J29" s="174"/>
      <c r="K29" s="174"/>
      <c r="L29" s="174"/>
      <c r="M29" s="174"/>
      <c r="N29" s="175"/>
    </row>
    <row r="30" spans="1:15" ht="15" customHeight="1">
      <c r="A30" s="67">
        <v>5</v>
      </c>
      <c r="B30" s="156" t="s">
        <v>127</v>
      </c>
      <c r="C30" s="157"/>
      <c r="D30" s="158"/>
      <c r="E30" s="94">
        <f>E28-E29</f>
        <v>0</v>
      </c>
      <c r="F30" s="10"/>
      <c r="H30" s="173"/>
      <c r="I30" s="174"/>
      <c r="J30" s="174"/>
      <c r="K30" s="174"/>
      <c r="L30" s="174"/>
      <c r="M30" s="174"/>
      <c r="N30" s="175"/>
    </row>
    <row r="31" spans="1:15" ht="15" customHeight="1">
      <c r="A31" s="63" t="s">
        <v>69</v>
      </c>
      <c r="B31" s="159" t="s">
        <v>122</v>
      </c>
      <c r="C31" s="160"/>
      <c r="D31" s="160"/>
      <c r="E31" s="58"/>
      <c r="F31" s="10"/>
      <c r="G31" s="10"/>
      <c r="H31" s="173"/>
      <c r="I31" s="174"/>
      <c r="J31" s="174"/>
      <c r="K31" s="174"/>
      <c r="L31" s="174"/>
      <c r="M31" s="174"/>
      <c r="N31" s="175"/>
    </row>
    <row r="32" spans="1:15" ht="15" customHeight="1">
      <c r="A32" s="87" t="s">
        <v>70</v>
      </c>
      <c r="B32" s="159" t="s">
        <v>129</v>
      </c>
      <c r="C32" s="160"/>
      <c r="D32" s="160"/>
      <c r="E32" s="58">
        <f>E30+E31</f>
        <v>0</v>
      </c>
      <c r="F32" s="10"/>
      <c r="G32" s="10"/>
      <c r="H32" s="173"/>
      <c r="I32" s="174"/>
      <c r="J32" s="174"/>
      <c r="K32" s="174"/>
      <c r="L32" s="174"/>
      <c r="M32" s="174"/>
      <c r="N32" s="175"/>
    </row>
    <row r="33" spans="1:14" ht="32.25" customHeight="1">
      <c r="A33" s="63" t="s">
        <v>130</v>
      </c>
      <c r="B33" s="95" t="s">
        <v>131</v>
      </c>
      <c r="C33" s="179"/>
      <c r="D33" s="180"/>
      <c r="E33" s="96" t="s">
        <v>132</v>
      </c>
      <c r="F33" s="98"/>
      <c r="G33" s="18" t="s">
        <v>123</v>
      </c>
      <c r="H33" s="173"/>
      <c r="I33" s="174"/>
      <c r="J33" s="174"/>
      <c r="K33" s="174"/>
      <c r="L33" s="174"/>
      <c r="M33" s="174"/>
      <c r="N33" s="175"/>
    </row>
    <row r="34" spans="1:14" ht="35.25" customHeight="1">
      <c r="A34" s="68">
        <v>6</v>
      </c>
      <c r="B34" s="156" t="s">
        <v>157</v>
      </c>
      <c r="C34" s="157"/>
      <c r="D34" s="158"/>
      <c r="E34" s="32">
        <f>(IF(E27&lt;&gt;0,E27,E26)-E28)</f>
        <v>0</v>
      </c>
      <c r="F34" s="10"/>
      <c r="G34" s="10"/>
      <c r="H34" s="176"/>
      <c r="I34" s="177"/>
      <c r="J34" s="177"/>
      <c r="K34" s="177"/>
      <c r="L34" s="177"/>
      <c r="M34" s="177"/>
      <c r="N34" s="178"/>
    </row>
    <row r="35" spans="1:14" ht="34.5" customHeight="1">
      <c r="A35" s="63" t="s">
        <v>71</v>
      </c>
      <c r="B35" s="181" t="s">
        <v>140</v>
      </c>
      <c r="C35" s="181"/>
      <c r="D35" s="132"/>
      <c r="E35" s="133"/>
      <c r="F35" s="133"/>
      <c r="G35" s="155"/>
      <c r="H35" s="155"/>
    </row>
    <row r="37" spans="1:14" ht="25.5" customHeight="1">
      <c r="A37" s="135" t="s">
        <v>141</v>
      </c>
      <c r="B37" s="135"/>
      <c r="C37" s="135"/>
      <c r="D37" s="135"/>
      <c r="E37" s="135"/>
      <c r="F37" s="135"/>
    </row>
    <row r="38" spans="1:14" ht="73.5" customHeight="1">
      <c r="A38" s="90"/>
      <c r="B38" s="90"/>
      <c r="C38" s="90"/>
      <c r="D38" s="91" t="s">
        <v>135</v>
      </c>
      <c r="E38" s="91" t="s">
        <v>136</v>
      </c>
      <c r="F38" s="91" t="s">
        <v>137</v>
      </c>
    </row>
    <row r="39" spans="1:14" ht="25.5" customHeight="1">
      <c r="A39" s="139" t="s">
        <v>134</v>
      </c>
      <c r="B39" s="139"/>
      <c r="C39" s="139"/>
      <c r="D39" s="97">
        <f>E39+F39</f>
        <v>0</v>
      </c>
      <c r="E39" s="97">
        <f>'II. Zestawienie roczne'!Q66</f>
        <v>0</v>
      </c>
      <c r="F39" s="97">
        <f>'II. Zestawienie roczne'!Q75</f>
        <v>0</v>
      </c>
    </row>
    <row r="40" spans="1:14">
      <c r="A40" s="139" t="s">
        <v>133</v>
      </c>
      <c r="B40" s="139"/>
      <c r="C40" s="139"/>
      <c r="D40" s="6" t="str">
        <f>IFERROR(ROUNDUP('III. Rozliczenie merytoryczne'!O11/'III. Rozliczenie merytoryczne'!C28,0),"0")</f>
        <v>0</v>
      </c>
      <c r="E40" s="6" t="str">
        <f>IFERROR('III. Rozliczenie merytoryczne'!B28,"0")</f>
        <v>0</v>
      </c>
      <c r="F40" s="6" t="str">
        <f>'III. Rozliczenie merytoryczne'!G28</f>
        <v>nie dotyczy</v>
      </c>
    </row>
    <row r="41" spans="1:14">
      <c r="A41" s="139" t="s">
        <v>77</v>
      </c>
      <c r="B41" s="139"/>
      <c r="C41" s="139"/>
      <c r="D41" s="6">
        <f>'III. Rozliczenie merytoryczne'!C28</f>
        <v>0</v>
      </c>
      <c r="E41" s="6">
        <f>'III. Rozliczenie merytoryczne'!C28</f>
        <v>0</v>
      </c>
      <c r="F41" s="6" t="str">
        <f>'III. Rozliczenie merytoryczne'!H28</f>
        <v>nie dotyczy</v>
      </c>
    </row>
    <row r="43" spans="1:14">
      <c r="A43" s="135" t="s">
        <v>53</v>
      </c>
      <c r="B43" s="135"/>
      <c r="C43" s="135"/>
      <c r="D43" s="135"/>
      <c r="E43" s="135"/>
      <c r="F43" s="135"/>
    </row>
    <row r="44" spans="1:14" ht="15" customHeight="1">
      <c r="A44" s="125"/>
      <c r="B44" s="125"/>
      <c r="C44" s="234" t="s">
        <v>175</v>
      </c>
      <c r="D44" s="234" t="s">
        <v>176</v>
      </c>
      <c r="E44" s="234"/>
      <c r="F44" s="125"/>
    </row>
    <row r="45" spans="1:14">
      <c r="C45" s="234"/>
      <c r="D45" s="126" t="s">
        <v>177</v>
      </c>
      <c r="E45" s="126" t="s">
        <v>178</v>
      </c>
    </row>
    <row r="46" spans="1:14">
      <c r="B46" s="70" t="s">
        <v>9</v>
      </c>
      <c r="C46" s="4"/>
      <c r="D46" s="4"/>
      <c r="E46" s="4"/>
    </row>
    <row r="47" spans="1:14">
      <c r="B47" s="70" t="s">
        <v>10</v>
      </c>
      <c r="C47" s="4"/>
      <c r="D47" s="4"/>
      <c r="E47" s="4"/>
    </row>
    <row r="49" spans="1:6">
      <c r="A49" s="9"/>
      <c r="B49" s="9"/>
      <c r="C49" s="9"/>
      <c r="D49" s="9"/>
      <c r="E49" s="9"/>
      <c r="F49" s="9"/>
    </row>
    <row r="50" spans="1:6">
      <c r="A50" s="1" t="s">
        <v>56</v>
      </c>
      <c r="E50" s="138"/>
      <c r="F50" s="138"/>
    </row>
    <row r="51" spans="1:6">
      <c r="A51" s="136" t="s">
        <v>15</v>
      </c>
      <c r="B51" s="137"/>
      <c r="C51" s="3"/>
      <c r="E51" s="138"/>
      <c r="F51" s="138"/>
    </row>
    <row r="52" spans="1:6">
      <c r="A52" s="130" t="s">
        <v>16</v>
      </c>
      <c r="B52" s="131"/>
      <c r="C52" s="3"/>
      <c r="E52" s="138"/>
      <c r="F52" s="138"/>
    </row>
    <row r="53" spans="1:6">
      <c r="A53" s="136" t="s">
        <v>17</v>
      </c>
      <c r="B53" s="137"/>
      <c r="C53" s="3"/>
      <c r="E53" s="134" t="s">
        <v>111</v>
      </c>
      <c r="F53" s="134"/>
    </row>
    <row r="54" spans="1:6">
      <c r="A54" s="130" t="s">
        <v>18</v>
      </c>
      <c r="B54" s="131"/>
      <c r="C54" s="4"/>
      <c r="F54" s="72"/>
    </row>
    <row r="56" spans="1:6" ht="36.75" customHeight="1">
      <c r="C56" s="129"/>
      <c r="D56" s="129"/>
    </row>
    <row r="57" spans="1:6" ht="38.25" customHeight="1">
      <c r="C57" s="128" t="s">
        <v>142</v>
      </c>
      <c r="D57" s="128"/>
    </row>
  </sheetData>
  <mergeCells count="44">
    <mergeCell ref="G35:H35"/>
    <mergeCell ref="B26:D26"/>
    <mergeCell ref="B27:D27"/>
    <mergeCell ref="B28:D28"/>
    <mergeCell ref="B29:D29"/>
    <mergeCell ref="B30:D30"/>
    <mergeCell ref="B31:D31"/>
    <mergeCell ref="B34:D34"/>
    <mergeCell ref="H19:N26"/>
    <mergeCell ref="A25:F25"/>
    <mergeCell ref="H28:N34"/>
    <mergeCell ref="B32:D32"/>
    <mergeCell ref="C33:D33"/>
    <mergeCell ref="B35:C35"/>
    <mergeCell ref="A12:F12"/>
    <mergeCell ref="E17:F17"/>
    <mergeCell ref="E22:F22"/>
    <mergeCell ref="A2:F2"/>
    <mergeCell ref="A3:F3"/>
    <mergeCell ref="A4:F4"/>
    <mergeCell ref="A8:F8"/>
    <mergeCell ref="A6:F6"/>
    <mergeCell ref="A14:F14"/>
    <mergeCell ref="A19:F19"/>
    <mergeCell ref="C16:F16"/>
    <mergeCell ref="C15:F15"/>
    <mergeCell ref="C20:F20"/>
    <mergeCell ref="C21:F21"/>
    <mergeCell ref="C57:D57"/>
    <mergeCell ref="C56:D56"/>
    <mergeCell ref="A54:B54"/>
    <mergeCell ref="D35:F35"/>
    <mergeCell ref="E53:F53"/>
    <mergeCell ref="A43:F43"/>
    <mergeCell ref="A51:B51"/>
    <mergeCell ref="A52:B52"/>
    <mergeCell ref="A53:B53"/>
    <mergeCell ref="E50:F52"/>
    <mergeCell ref="A40:C40"/>
    <mergeCell ref="A41:C41"/>
    <mergeCell ref="A39:C39"/>
    <mergeCell ref="A37:F37"/>
    <mergeCell ref="D44:E44"/>
    <mergeCell ref="C44:C45"/>
  </mergeCells>
  <conditionalFormatting sqref="C9:C11">
    <cfRule type="containsBlanks" dxfId="30" priority="18">
      <formula>LEN(TRIM(C9))=0</formula>
    </cfRule>
  </conditionalFormatting>
  <conditionalFormatting sqref="E9:E10">
    <cfRule type="containsBlanks" dxfId="29" priority="17">
      <formula>LEN(TRIM(E9))=0</formula>
    </cfRule>
  </conditionalFormatting>
  <conditionalFormatting sqref="C15:F17">
    <cfRule type="containsBlanks" dxfId="28" priority="13">
      <formula>LEN(TRIM(C15))=0</formula>
    </cfRule>
  </conditionalFormatting>
  <conditionalFormatting sqref="C20:F22">
    <cfRule type="containsBlanks" dxfId="27" priority="12">
      <formula>LEN(TRIM(C20))=0</formula>
    </cfRule>
  </conditionalFormatting>
  <conditionalFormatting sqref="C23">
    <cfRule type="containsBlanks" dxfId="26" priority="11">
      <formula>LEN(TRIM(C23))=0</formula>
    </cfRule>
  </conditionalFormatting>
  <conditionalFormatting sqref="E26:E32">
    <cfRule type="containsBlanks" dxfId="25" priority="10">
      <formula>LEN(TRIM(E26))=0</formula>
    </cfRule>
  </conditionalFormatting>
  <conditionalFormatting sqref="E34">
    <cfRule type="containsBlanks" dxfId="24" priority="9">
      <formula>LEN(TRIM(E34))=0</formula>
    </cfRule>
  </conditionalFormatting>
  <conditionalFormatting sqref="F33">
    <cfRule type="containsBlanks" dxfId="23" priority="8">
      <formula>LEN(TRIM(F33))=0</formula>
    </cfRule>
  </conditionalFormatting>
  <conditionalFormatting sqref="D35:F35">
    <cfRule type="containsBlanks" dxfId="22" priority="7">
      <formula>LEN(TRIM(D35))=0</formula>
    </cfRule>
  </conditionalFormatting>
  <conditionalFormatting sqref="C46:D47">
    <cfRule type="containsBlanks" dxfId="21" priority="6">
      <formula>LEN(TRIM(C46))=0</formula>
    </cfRule>
  </conditionalFormatting>
  <conditionalFormatting sqref="C56:D56">
    <cfRule type="containsBlanks" dxfId="20" priority="5">
      <formula>LEN(TRIM(C56))=0</formula>
    </cfRule>
  </conditionalFormatting>
  <conditionalFormatting sqref="C51:C54">
    <cfRule type="containsBlanks" dxfId="19" priority="4">
      <formula>LEN(TRIM(C51))=0</formula>
    </cfRule>
  </conditionalFormatting>
  <conditionalFormatting sqref="E31:E32">
    <cfRule type="cellIs" dxfId="18" priority="3" operator="lessThan">
      <formula>0</formula>
    </cfRule>
  </conditionalFormatting>
  <conditionalFormatting sqref="C33:D33">
    <cfRule type="containsBlanks" dxfId="17" priority="2">
      <formula>LEN(TRIM(C33))=0</formula>
    </cfRule>
  </conditionalFormatting>
  <conditionalFormatting sqref="E46:E47">
    <cfRule type="containsBlanks" dxfId="16" priority="1">
      <formula>LEN(TRIM(E46))=0</formula>
    </cfRule>
  </conditionalFormatting>
  <dataValidations count="3">
    <dataValidation type="list" allowBlank="1" showInputMessage="1" showErrorMessage="1" sqref="C23" xr:uid="{00000000-0002-0000-0000-000003000000}">
      <formula1>$J$13:$J$15</formula1>
    </dataValidation>
    <dataValidation type="date" allowBlank="1" showInputMessage="1" showErrorMessage="1" errorTitle="data" error="prosze o wprowadzenie daty z umowy / aneksu " sqref="E9:E10" xr:uid="{00000000-0002-0000-0000-000004000000}">
      <formula1>44197</formula1>
      <formula2>44561</formula2>
    </dataValidation>
    <dataValidation type="date" allowBlank="1" showInputMessage="1" showErrorMessage="1" error="Proszę o wprowadzenie daty zgodnej z zawartą umową miedzy 01.01.2020 a 31.12.2020" sqref="C46:E47" xr:uid="{00000000-0002-0000-0000-000005000000}">
      <formula1>44197</formula1>
      <formula2>44561</formula2>
    </dataValidation>
  </dataValidations>
  <pageMargins left="0.7" right="0.7" top="0.75" bottom="0.75" header="0.3" footer="0.3"/>
  <pageSetup paperSize="9" scale="68" orientation="portrait" horizontalDpi="4294967294" verticalDpi="4294967294" r:id="rId1"/>
  <rowBreaks count="4" manualBreakCount="4">
    <brk id="3" max="16383" man="1"/>
    <brk id="13" max="16383" man="1"/>
    <brk id="14" max="16383" man="1"/>
    <brk id="15" max="16383" man="1"/>
  </rowBreaks>
  <colBreaks count="2" manualBreakCount="2">
    <brk id="5" max="1048575" man="1"/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1"/>
  <sheetViews>
    <sheetView view="pageBreakPreview" zoomScale="80" zoomScaleNormal="80" zoomScaleSheetLayoutView="80" workbookViewId="0">
      <selection activeCell="N4" sqref="N4"/>
    </sheetView>
  </sheetViews>
  <sheetFormatPr defaultColWidth="9.140625" defaultRowHeight="15"/>
  <cols>
    <col min="1" max="1" width="7" style="2" customWidth="1"/>
    <col min="2" max="2" width="18.7109375" style="2" customWidth="1"/>
    <col min="3" max="3" width="17.140625" style="2" customWidth="1"/>
    <col min="4" max="4" width="19.28515625" style="2" customWidth="1"/>
    <col min="5" max="16" width="7.85546875" style="2" customWidth="1"/>
    <col min="17" max="17" width="11.28515625" style="2" customWidth="1"/>
    <col min="18" max="18" width="19.5703125" style="2" customWidth="1"/>
    <col min="19" max="19" width="18.28515625" style="2" customWidth="1"/>
    <col min="20" max="20" width="17.85546875" style="2" customWidth="1"/>
    <col min="21" max="21" width="41.140625" style="2" customWidth="1"/>
    <col min="22" max="16384" width="9.140625" style="2"/>
  </cols>
  <sheetData>
    <row r="1" spans="1:26" ht="18.75" customHeight="1">
      <c r="A1" s="25" t="s">
        <v>152</v>
      </c>
      <c r="B1" s="25"/>
      <c r="C1" s="25"/>
      <c r="D1" s="25"/>
      <c r="E1" s="25"/>
      <c r="F1" s="25"/>
      <c r="G1" s="26"/>
      <c r="P1" s="207" t="s">
        <v>172</v>
      </c>
      <c r="Q1" s="207"/>
      <c r="R1" s="207"/>
      <c r="S1" s="207"/>
      <c r="T1" s="207"/>
      <c r="U1" s="207"/>
      <c r="V1" s="73"/>
      <c r="W1" s="73"/>
    </row>
    <row r="2" spans="1:26" ht="18.75">
      <c r="A2" s="14"/>
      <c r="B2" s="14"/>
      <c r="C2" s="14"/>
      <c r="D2" s="14"/>
      <c r="E2" s="14"/>
      <c r="F2" s="14"/>
      <c r="G2" s="14"/>
      <c r="H2" s="14"/>
      <c r="I2" s="12"/>
      <c r="J2" s="12"/>
      <c r="K2" s="12"/>
      <c r="L2" s="12"/>
      <c r="M2" s="12"/>
      <c r="N2" s="12"/>
    </row>
    <row r="3" spans="1:26" ht="18.75">
      <c r="A3" s="213" t="s">
        <v>104</v>
      </c>
      <c r="B3" s="213"/>
      <c r="C3" s="214">
        <f>'I. Informacje Ogólne '!C15:F15</f>
        <v>0</v>
      </c>
      <c r="D3" s="215"/>
      <c r="E3" s="215"/>
      <c r="F3" s="216"/>
      <c r="G3" s="14"/>
      <c r="H3" s="14"/>
      <c r="I3" s="12"/>
      <c r="J3" s="12"/>
      <c r="K3" s="12"/>
      <c r="L3" s="12"/>
      <c r="M3" s="12"/>
      <c r="N3" s="12"/>
    </row>
    <row r="4" spans="1:26" ht="18.75">
      <c r="A4" s="217" t="s">
        <v>58</v>
      </c>
      <c r="B4" s="217"/>
      <c r="C4" s="218">
        <f>'I. Informacje Ogólne '!C20:F20</f>
        <v>0</v>
      </c>
      <c r="D4" s="219"/>
      <c r="E4" s="219"/>
      <c r="F4" s="220"/>
      <c r="G4" s="14"/>
      <c r="H4" s="14"/>
      <c r="I4" s="12"/>
      <c r="J4" s="12"/>
      <c r="K4" s="12"/>
      <c r="L4" s="12"/>
      <c r="M4" s="12"/>
      <c r="N4" s="12"/>
    </row>
    <row r="5" spans="1:26" ht="18.75">
      <c r="A5" s="217" t="s">
        <v>59</v>
      </c>
      <c r="B5" s="217"/>
      <c r="C5" s="221">
        <f>'I. Informacje Ogólne '!C21:F21</f>
        <v>0</v>
      </c>
      <c r="D5" s="221"/>
      <c r="E5" s="221"/>
      <c r="F5" s="221"/>
      <c r="G5" s="14"/>
      <c r="H5" s="14"/>
      <c r="I5" s="12"/>
      <c r="J5" s="12"/>
      <c r="K5" s="12"/>
      <c r="L5" s="12"/>
      <c r="M5" s="12"/>
      <c r="N5" s="12"/>
    </row>
    <row r="6" spans="1:26" ht="18.75">
      <c r="A6" s="15"/>
      <c r="B6" s="15"/>
      <c r="C6" s="20"/>
      <c r="D6" s="20"/>
      <c r="E6" s="20"/>
      <c r="F6" s="11"/>
      <c r="G6" s="14"/>
      <c r="H6" s="14"/>
      <c r="I6" s="74"/>
      <c r="J6" s="75"/>
      <c r="K6" s="74"/>
      <c r="L6" s="74"/>
      <c r="M6" s="74"/>
      <c r="N6" s="74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6" ht="15" customHeight="1">
      <c r="A7" s="182" t="s">
        <v>113</v>
      </c>
      <c r="B7" s="182"/>
      <c r="C7" s="182"/>
      <c r="D7" s="182"/>
      <c r="E7" s="182"/>
      <c r="F7" s="182"/>
      <c r="G7" s="182"/>
      <c r="H7" s="182"/>
      <c r="I7" s="182"/>
      <c r="J7" s="222">
        <v>80</v>
      </c>
      <c r="K7" s="222"/>
      <c r="L7" s="88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6" ht="15" customHeight="1">
      <c r="A8" s="182" t="s">
        <v>21</v>
      </c>
      <c r="B8" s="182"/>
      <c r="C8" s="182"/>
      <c r="D8" s="182"/>
      <c r="E8" s="182"/>
      <c r="F8" s="182"/>
      <c r="G8" s="182"/>
      <c r="H8" s="182"/>
      <c r="I8" s="182"/>
      <c r="J8" s="223">
        <v>500</v>
      </c>
      <c r="K8" s="223"/>
      <c r="L8" s="36"/>
      <c r="M8" s="36"/>
      <c r="N8" s="36"/>
      <c r="O8" s="38"/>
      <c r="P8" s="7"/>
      <c r="Q8" s="7"/>
      <c r="R8" s="7"/>
      <c r="S8" s="7"/>
      <c r="T8" s="7"/>
      <c r="U8" s="7"/>
      <c r="V8" s="7"/>
      <c r="W8" s="7"/>
      <c r="X8" s="7"/>
    </row>
    <row r="9" spans="1:26" s="7" customFormat="1" ht="15" customHeight="1">
      <c r="A9" s="36"/>
      <c r="B9" s="36"/>
      <c r="C9" s="36"/>
      <c r="D9" s="36"/>
      <c r="E9" s="36"/>
      <c r="F9" s="36"/>
      <c r="G9" s="37"/>
      <c r="H9" s="36"/>
      <c r="I9" s="36"/>
      <c r="J9" s="36"/>
      <c r="K9" s="36"/>
      <c r="L9" s="36"/>
      <c r="M9" s="36"/>
      <c r="O9" s="38"/>
    </row>
    <row r="10" spans="1:26" ht="15.75">
      <c r="A10" s="212" t="s">
        <v>73</v>
      </c>
      <c r="B10" s="212"/>
      <c r="C10" s="212"/>
      <c r="D10" s="212"/>
      <c r="E10" s="212"/>
      <c r="F10" s="212"/>
      <c r="G10" s="76"/>
      <c r="H10" s="77"/>
      <c r="I10" s="12"/>
      <c r="J10" s="12"/>
      <c r="K10" s="12"/>
      <c r="L10" s="78"/>
      <c r="M10" s="76"/>
      <c r="N10" s="77"/>
      <c r="P10" s="10"/>
      <c r="Q10" s="10"/>
      <c r="R10" s="10"/>
      <c r="S10" s="10"/>
      <c r="T10" s="10"/>
      <c r="U10" s="10"/>
      <c r="V10" s="10"/>
    </row>
    <row r="11" spans="1:26" ht="108.75" customHeight="1">
      <c r="A11" s="203" t="s">
        <v>112</v>
      </c>
      <c r="B11" s="203" t="s">
        <v>93</v>
      </c>
      <c r="C11" s="203" t="s">
        <v>92</v>
      </c>
      <c r="D11" s="203" t="s">
        <v>153</v>
      </c>
      <c r="E11" s="208" t="s">
        <v>170</v>
      </c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10"/>
      <c r="Q11" s="203" t="s">
        <v>98</v>
      </c>
      <c r="R11" s="201" t="s">
        <v>154</v>
      </c>
      <c r="S11" s="203" t="s">
        <v>155</v>
      </c>
      <c r="T11" s="203" t="s">
        <v>156</v>
      </c>
      <c r="U11" s="203" t="s">
        <v>145</v>
      </c>
      <c r="V11" s="10"/>
    </row>
    <row r="12" spans="1:26" ht="28.5" customHeight="1">
      <c r="A12" s="204"/>
      <c r="B12" s="204"/>
      <c r="C12" s="204"/>
      <c r="D12" s="204"/>
      <c r="E12" s="69" t="s">
        <v>91</v>
      </c>
      <c r="F12" s="69" t="s">
        <v>90</v>
      </c>
      <c r="G12" s="69" t="s">
        <v>89</v>
      </c>
      <c r="H12" s="69" t="s">
        <v>88</v>
      </c>
      <c r="I12" s="69" t="s">
        <v>87</v>
      </c>
      <c r="J12" s="69" t="s">
        <v>86</v>
      </c>
      <c r="K12" s="69" t="s">
        <v>85</v>
      </c>
      <c r="L12" s="69" t="s">
        <v>84</v>
      </c>
      <c r="M12" s="69" t="s">
        <v>83</v>
      </c>
      <c r="N12" s="69" t="s">
        <v>44</v>
      </c>
      <c r="O12" s="69" t="s">
        <v>82</v>
      </c>
      <c r="P12" s="69" t="s">
        <v>81</v>
      </c>
      <c r="Q12" s="204"/>
      <c r="R12" s="202"/>
      <c r="S12" s="204"/>
      <c r="T12" s="204"/>
      <c r="U12" s="204"/>
      <c r="V12" s="10"/>
    </row>
    <row r="13" spans="1:26" ht="29.25" customHeight="1">
      <c r="A13" s="183" t="s">
        <v>99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5"/>
      <c r="V13" s="10"/>
    </row>
    <row r="14" spans="1:26" ht="29.25" customHeight="1">
      <c r="A14" s="65" t="s">
        <v>12</v>
      </c>
      <c r="B14" s="65" t="s">
        <v>23</v>
      </c>
      <c r="C14" s="65" t="s">
        <v>25</v>
      </c>
      <c r="D14" s="65" t="s">
        <v>13</v>
      </c>
      <c r="E14" s="65" t="s">
        <v>14</v>
      </c>
      <c r="F14" s="65" t="s">
        <v>29</v>
      </c>
      <c r="G14" s="65" t="s">
        <v>31</v>
      </c>
      <c r="H14" s="65" t="s">
        <v>33</v>
      </c>
      <c r="I14" s="65" t="s">
        <v>35</v>
      </c>
      <c r="J14" s="65" t="s">
        <v>37</v>
      </c>
      <c r="K14" s="65" t="s">
        <v>39</v>
      </c>
      <c r="L14" s="65" t="s">
        <v>41</v>
      </c>
      <c r="M14" s="65" t="s">
        <v>47</v>
      </c>
      <c r="N14" s="65" t="s">
        <v>48</v>
      </c>
      <c r="O14" s="65" t="s">
        <v>49</v>
      </c>
      <c r="P14" s="65" t="s">
        <v>50</v>
      </c>
      <c r="Q14" s="65" t="s">
        <v>51</v>
      </c>
      <c r="R14" s="65" t="s">
        <v>95</v>
      </c>
      <c r="S14" s="65" t="s">
        <v>96</v>
      </c>
      <c r="T14" s="65" t="s">
        <v>97</v>
      </c>
      <c r="U14" s="65" t="s">
        <v>52</v>
      </c>
      <c r="V14" s="10"/>
    </row>
    <row r="15" spans="1:26" ht="15" customHeight="1">
      <c r="A15" s="70">
        <v>1</v>
      </c>
      <c r="B15" s="41"/>
      <c r="C15" s="42"/>
      <c r="D15" s="42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5">
        <f>SUM(E15:P15)/$J$7</f>
        <v>0</v>
      </c>
      <c r="R15" s="39">
        <f>SUM(E15:P15)</f>
        <v>0</v>
      </c>
      <c r="S15" s="39">
        <f>C15-D15-R15</f>
        <v>0</v>
      </c>
      <c r="T15" s="57" t="e">
        <f>R15/C15</f>
        <v>#DIV/0!</v>
      </c>
      <c r="U15" s="16"/>
      <c r="V15" s="10"/>
    </row>
    <row r="16" spans="1:26" s="7" customFormat="1" ht="15" customHeight="1">
      <c r="A16" s="70">
        <v>2</v>
      </c>
      <c r="B16" s="41"/>
      <c r="C16" s="42"/>
      <c r="D16" s="42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5">
        <f t="shared" ref="Q16:Q64" si="0">SUM(E16:P16)/$J$7</f>
        <v>0</v>
      </c>
      <c r="R16" s="39">
        <f t="shared" ref="R16:R17" si="1">SUM(E16:P16)</f>
        <v>0</v>
      </c>
      <c r="S16" s="39">
        <f t="shared" ref="S16:S38" si="2">C16-D16-R16</f>
        <v>0</v>
      </c>
      <c r="T16" s="57" t="e">
        <f t="shared" ref="T16:T65" si="3">R16/C16</f>
        <v>#DIV/0!</v>
      </c>
      <c r="U16" s="16"/>
      <c r="V16" s="79"/>
      <c r="Z16" s="7">
        <f>COUNT(E15:P15)</f>
        <v>0</v>
      </c>
    </row>
    <row r="17" spans="1:22" s="7" customFormat="1" ht="15" customHeight="1">
      <c r="A17" s="70">
        <v>3</v>
      </c>
      <c r="B17" s="41"/>
      <c r="C17" s="42"/>
      <c r="D17" s="42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5">
        <f t="shared" si="0"/>
        <v>0</v>
      </c>
      <c r="R17" s="39">
        <f t="shared" si="1"/>
        <v>0</v>
      </c>
      <c r="S17" s="39">
        <f t="shared" si="2"/>
        <v>0</v>
      </c>
      <c r="T17" s="57" t="e">
        <f t="shared" si="3"/>
        <v>#DIV/0!</v>
      </c>
      <c r="U17" s="16"/>
      <c r="V17" s="79"/>
    </row>
    <row r="18" spans="1:22" s="7" customFormat="1" ht="15" customHeight="1">
      <c r="A18" s="70">
        <v>4</v>
      </c>
      <c r="B18" s="41"/>
      <c r="C18" s="42"/>
      <c r="D18" s="42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>
        <f t="shared" si="0"/>
        <v>0</v>
      </c>
      <c r="R18" s="39">
        <f>SUM(E18:P18)</f>
        <v>0</v>
      </c>
      <c r="S18" s="39">
        <f t="shared" si="2"/>
        <v>0</v>
      </c>
      <c r="T18" s="57" t="e">
        <f t="shared" si="3"/>
        <v>#DIV/0!</v>
      </c>
      <c r="U18" s="16"/>
      <c r="V18" s="79"/>
    </row>
    <row r="19" spans="1:22">
      <c r="A19" s="70">
        <v>5</v>
      </c>
      <c r="B19" s="41"/>
      <c r="C19" s="42"/>
      <c r="D19" s="42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5">
        <f t="shared" si="0"/>
        <v>0</v>
      </c>
      <c r="R19" s="39">
        <f t="shared" ref="R19:R20" si="4">SUM(E19:P19)</f>
        <v>0</v>
      </c>
      <c r="S19" s="39">
        <f t="shared" si="2"/>
        <v>0</v>
      </c>
      <c r="T19" s="57" t="e">
        <f t="shared" si="3"/>
        <v>#DIV/0!</v>
      </c>
      <c r="U19" s="16"/>
      <c r="V19" s="10"/>
    </row>
    <row r="20" spans="1:22">
      <c r="A20" s="70">
        <v>6</v>
      </c>
      <c r="B20" s="41"/>
      <c r="C20" s="42"/>
      <c r="D20" s="42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5">
        <f t="shared" si="0"/>
        <v>0</v>
      </c>
      <c r="R20" s="39">
        <f t="shared" si="4"/>
        <v>0</v>
      </c>
      <c r="S20" s="39">
        <f t="shared" si="2"/>
        <v>0</v>
      </c>
      <c r="T20" s="57" t="e">
        <f t="shared" si="3"/>
        <v>#DIV/0!</v>
      </c>
      <c r="U20" s="16"/>
    </row>
    <row r="21" spans="1:22">
      <c r="A21" s="70">
        <v>7</v>
      </c>
      <c r="B21" s="41"/>
      <c r="C21" s="42"/>
      <c r="D21" s="42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>
        <f t="shared" si="0"/>
        <v>0</v>
      </c>
      <c r="R21" s="39">
        <f>SUM(E21:P21)</f>
        <v>0</v>
      </c>
      <c r="S21" s="39">
        <f t="shared" si="2"/>
        <v>0</v>
      </c>
      <c r="T21" s="57" t="e">
        <f t="shared" si="3"/>
        <v>#DIV/0!</v>
      </c>
      <c r="U21" s="16"/>
    </row>
    <row r="22" spans="1:22">
      <c r="A22" s="70">
        <v>8</v>
      </c>
      <c r="B22" s="41"/>
      <c r="C22" s="42"/>
      <c r="D22" s="42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5">
        <f t="shared" si="0"/>
        <v>0</v>
      </c>
      <c r="R22" s="39">
        <f t="shared" ref="R22:R23" si="5">SUM(E22:P22)</f>
        <v>0</v>
      </c>
      <c r="S22" s="39">
        <f t="shared" si="2"/>
        <v>0</v>
      </c>
      <c r="T22" s="57" t="e">
        <f t="shared" si="3"/>
        <v>#DIV/0!</v>
      </c>
      <c r="U22" s="16"/>
    </row>
    <row r="23" spans="1:22">
      <c r="A23" s="70">
        <v>9</v>
      </c>
      <c r="B23" s="41"/>
      <c r="C23" s="42"/>
      <c r="D23" s="42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5">
        <f t="shared" si="0"/>
        <v>0</v>
      </c>
      <c r="R23" s="39">
        <f t="shared" si="5"/>
        <v>0</v>
      </c>
      <c r="S23" s="39">
        <f t="shared" si="2"/>
        <v>0</v>
      </c>
      <c r="T23" s="57" t="e">
        <f t="shared" si="3"/>
        <v>#DIV/0!</v>
      </c>
      <c r="U23" s="16"/>
    </row>
    <row r="24" spans="1:22">
      <c r="A24" s="70">
        <v>10</v>
      </c>
      <c r="B24" s="41"/>
      <c r="C24" s="42"/>
      <c r="D24" s="42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>
        <f t="shared" si="0"/>
        <v>0</v>
      </c>
      <c r="R24" s="39">
        <f>SUM(E24:P24)</f>
        <v>0</v>
      </c>
      <c r="S24" s="39">
        <f t="shared" si="2"/>
        <v>0</v>
      </c>
      <c r="T24" s="57" t="e">
        <f t="shared" si="3"/>
        <v>#DIV/0!</v>
      </c>
      <c r="U24" s="16"/>
    </row>
    <row r="25" spans="1:22">
      <c r="A25" s="70">
        <v>11</v>
      </c>
      <c r="B25" s="41"/>
      <c r="C25" s="42"/>
      <c r="D25" s="42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5">
        <f t="shared" si="0"/>
        <v>0</v>
      </c>
      <c r="R25" s="39">
        <f t="shared" ref="R25:R26" si="6">SUM(E25:P25)</f>
        <v>0</v>
      </c>
      <c r="S25" s="39">
        <f t="shared" si="2"/>
        <v>0</v>
      </c>
      <c r="T25" s="57" t="e">
        <f t="shared" si="3"/>
        <v>#DIV/0!</v>
      </c>
      <c r="U25" s="16"/>
    </row>
    <row r="26" spans="1:22">
      <c r="A26" s="70">
        <v>12</v>
      </c>
      <c r="B26" s="41"/>
      <c r="C26" s="42"/>
      <c r="D26" s="42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5">
        <f t="shared" si="0"/>
        <v>0</v>
      </c>
      <c r="R26" s="39">
        <f t="shared" si="6"/>
        <v>0</v>
      </c>
      <c r="S26" s="39">
        <f t="shared" si="2"/>
        <v>0</v>
      </c>
      <c r="T26" s="57" t="e">
        <f t="shared" si="3"/>
        <v>#DIV/0!</v>
      </c>
      <c r="U26" s="16"/>
    </row>
    <row r="27" spans="1:22">
      <c r="A27" s="70">
        <v>13</v>
      </c>
      <c r="B27" s="41"/>
      <c r="C27" s="42"/>
      <c r="D27" s="42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5">
        <f t="shared" si="0"/>
        <v>0</v>
      </c>
      <c r="R27" s="39">
        <f>SUM(E27:P27)</f>
        <v>0</v>
      </c>
      <c r="S27" s="39">
        <f t="shared" si="2"/>
        <v>0</v>
      </c>
      <c r="T27" s="57" t="e">
        <f t="shared" si="3"/>
        <v>#DIV/0!</v>
      </c>
      <c r="U27" s="16"/>
    </row>
    <row r="28" spans="1:22">
      <c r="A28" s="70">
        <v>14</v>
      </c>
      <c r="B28" s="41"/>
      <c r="C28" s="42"/>
      <c r="D28" s="42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5">
        <f t="shared" si="0"/>
        <v>0</v>
      </c>
      <c r="R28" s="39">
        <f t="shared" ref="R28:R29" si="7">SUM(E28:P28)</f>
        <v>0</v>
      </c>
      <c r="S28" s="39">
        <f t="shared" si="2"/>
        <v>0</v>
      </c>
      <c r="T28" s="57" t="e">
        <f t="shared" si="3"/>
        <v>#DIV/0!</v>
      </c>
      <c r="U28" s="16"/>
    </row>
    <row r="29" spans="1:22">
      <c r="A29" s="70">
        <v>15</v>
      </c>
      <c r="B29" s="41"/>
      <c r="C29" s="42"/>
      <c r="D29" s="42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5">
        <f t="shared" si="0"/>
        <v>0</v>
      </c>
      <c r="R29" s="39">
        <f t="shared" si="7"/>
        <v>0</v>
      </c>
      <c r="S29" s="39">
        <f t="shared" si="2"/>
        <v>0</v>
      </c>
      <c r="T29" s="57" t="e">
        <f t="shared" si="3"/>
        <v>#DIV/0!</v>
      </c>
      <c r="U29" s="16"/>
    </row>
    <row r="30" spans="1:22">
      <c r="A30" s="70">
        <v>16</v>
      </c>
      <c r="B30" s="41"/>
      <c r="C30" s="42"/>
      <c r="D30" s="42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5">
        <f t="shared" si="0"/>
        <v>0</v>
      </c>
      <c r="R30" s="39">
        <f>SUM(E30:P30)</f>
        <v>0</v>
      </c>
      <c r="S30" s="39">
        <f t="shared" si="2"/>
        <v>0</v>
      </c>
      <c r="T30" s="57" t="e">
        <f t="shared" si="3"/>
        <v>#DIV/0!</v>
      </c>
      <c r="U30" s="16"/>
    </row>
    <row r="31" spans="1:22">
      <c r="A31" s="70">
        <v>17</v>
      </c>
      <c r="B31" s="41"/>
      <c r="C31" s="42"/>
      <c r="D31" s="42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5">
        <f t="shared" si="0"/>
        <v>0</v>
      </c>
      <c r="R31" s="39">
        <f t="shared" ref="R31:R32" si="8">SUM(E31:P31)</f>
        <v>0</v>
      </c>
      <c r="S31" s="39">
        <f t="shared" si="2"/>
        <v>0</v>
      </c>
      <c r="T31" s="57" t="e">
        <f t="shared" si="3"/>
        <v>#DIV/0!</v>
      </c>
      <c r="U31" s="16"/>
    </row>
    <row r="32" spans="1:22">
      <c r="A32" s="70">
        <v>18</v>
      </c>
      <c r="B32" s="41"/>
      <c r="C32" s="42"/>
      <c r="D32" s="42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5">
        <f t="shared" si="0"/>
        <v>0</v>
      </c>
      <c r="R32" s="39">
        <f t="shared" si="8"/>
        <v>0</v>
      </c>
      <c r="S32" s="39">
        <f t="shared" si="2"/>
        <v>0</v>
      </c>
      <c r="T32" s="57" t="e">
        <f t="shared" si="3"/>
        <v>#DIV/0!</v>
      </c>
      <c r="U32" s="16"/>
    </row>
    <row r="33" spans="1:21">
      <c r="A33" s="70">
        <v>19</v>
      </c>
      <c r="B33" s="41"/>
      <c r="C33" s="42"/>
      <c r="D33" s="42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5">
        <f t="shared" si="0"/>
        <v>0</v>
      </c>
      <c r="R33" s="39">
        <f>SUM(E33:P33)</f>
        <v>0</v>
      </c>
      <c r="S33" s="39">
        <f t="shared" si="2"/>
        <v>0</v>
      </c>
      <c r="T33" s="57" t="e">
        <f t="shared" si="3"/>
        <v>#DIV/0!</v>
      </c>
      <c r="U33" s="16"/>
    </row>
    <row r="34" spans="1:21">
      <c r="A34" s="70">
        <v>20</v>
      </c>
      <c r="B34" s="41"/>
      <c r="C34" s="42"/>
      <c r="D34" s="42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5">
        <f t="shared" si="0"/>
        <v>0</v>
      </c>
      <c r="R34" s="39">
        <f t="shared" ref="R34:R38" si="9">SUM(E34:P34)</f>
        <v>0</v>
      </c>
      <c r="S34" s="39">
        <f t="shared" si="2"/>
        <v>0</v>
      </c>
      <c r="T34" s="57" t="e">
        <f t="shared" si="3"/>
        <v>#DIV/0!</v>
      </c>
      <c r="U34" s="16"/>
    </row>
    <row r="35" spans="1:21">
      <c r="A35" s="70">
        <v>21</v>
      </c>
      <c r="B35" s="41"/>
      <c r="C35" s="42"/>
      <c r="D35" s="42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5">
        <f t="shared" si="0"/>
        <v>0</v>
      </c>
      <c r="R35" s="39">
        <f t="shared" si="9"/>
        <v>0</v>
      </c>
      <c r="S35" s="39">
        <f t="shared" si="2"/>
        <v>0</v>
      </c>
      <c r="T35" s="57" t="e">
        <f t="shared" si="3"/>
        <v>#DIV/0!</v>
      </c>
      <c r="U35" s="16"/>
    </row>
    <row r="36" spans="1:21">
      <c r="A36" s="70">
        <v>22</v>
      </c>
      <c r="B36" s="41"/>
      <c r="C36" s="42"/>
      <c r="D36" s="42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5">
        <f t="shared" si="0"/>
        <v>0</v>
      </c>
      <c r="R36" s="39">
        <f>SUM(E36:P36)</f>
        <v>0</v>
      </c>
      <c r="S36" s="39">
        <f t="shared" si="2"/>
        <v>0</v>
      </c>
      <c r="T36" s="57" t="e">
        <f t="shared" si="3"/>
        <v>#DIV/0!</v>
      </c>
      <c r="U36" s="16"/>
    </row>
    <row r="37" spans="1:21">
      <c r="A37" s="70">
        <v>23</v>
      </c>
      <c r="B37" s="41"/>
      <c r="C37" s="42"/>
      <c r="D37" s="42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5">
        <f t="shared" si="0"/>
        <v>0</v>
      </c>
      <c r="R37" s="39">
        <f t="shared" si="9"/>
        <v>0</v>
      </c>
      <c r="S37" s="39">
        <f t="shared" si="2"/>
        <v>0</v>
      </c>
      <c r="T37" s="57" t="e">
        <f t="shared" si="3"/>
        <v>#DIV/0!</v>
      </c>
      <c r="U37" s="16"/>
    </row>
    <row r="38" spans="1:21">
      <c r="A38" s="70">
        <v>24</v>
      </c>
      <c r="B38" s="41"/>
      <c r="C38" s="42"/>
      <c r="D38" s="42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5">
        <f t="shared" si="0"/>
        <v>0</v>
      </c>
      <c r="R38" s="39">
        <f t="shared" si="9"/>
        <v>0</v>
      </c>
      <c r="S38" s="39">
        <f t="shared" si="2"/>
        <v>0</v>
      </c>
      <c r="T38" s="57" t="e">
        <f t="shared" si="3"/>
        <v>#DIV/0!</v>
      </c>
      <c r="U38" s="16"/>
    </row>
    <row r="39" spans="1:21">
      <c r="A39" s="70">
        <v>25</v>
      </c>
      <c r="B39" s="41"/>
      <c r="C39" s="42"/>
      <c r="D39" s="42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5">
        <f t="shared" si="0"/>
        <v>0</v>
      </c>
      <c r="R39" s="39">
        <f>SUM(E39:P39)</f>
        <v>0</v>
      </c>
      <c r="S39" s="39">
        <f>C39-D39-R39</f>
        <v>0</v>
      </c>
      <c r="T39" s="57" t="e">
        <f t="shared" si="3"/>
        <v>#DIV/0!</v>
      </c>
      <c r="U39" s="16"/>
    </row>
    <row r="40" spans="1:21">
      <c r="A40" s="70">
        <v>26</v>
      </c>
      <c r="B40" s="41"/>
      <c r="C40" s="42"/>
      <c r="D40" s="42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5">
        <f t="shared" si="0"/>
        <v>0</v>
      </c>
      <c r="R40" s="39">
        <f t="shared" ref="R40:R41" si="10">SUM(E40:P40)</f>
        <v>0</v>
      </c>
      <c r="S40" s="39">
        <f t="shared" ref="S40:S48" si="11">C40-D40-R40</f>
        <v>0</v>
      </c>
      <c r="T40" s="57" t="e">
        <f t="shared" si="3"/>
        <v>#DIV/0!</v>
      </c>
      <c r="U40" s="16"/>
    </row>
    <row r="41" spans="1:21">
      <c r="A41" s="70">
        <v>27</v>
      </c>
      <c r="B41" s="41"/>
      <c r="C41" s="42"/>
      <c r="D41" s="42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5">
        <f t="shared" si="0"/>
        <v>0</v>
      </c>
      <c r="R41" s="39">
        <f t="shared" si="10"/>
        <v>0</v>
      </c>
      <c r="S41" s="39">
        <f t="shared" si="11"/>
        <v>0</v>
      </c>
      <c r="T41" s="57" t="e">
        <f t="shared" si="3"/>
        <v>#DIV/0!</v>
      </c>
      <c r="U41" s="16"/>
    </row>
    <row r="42" spans="1:21">
      <c r="A42" s="70">
        <v>28</v>
      </c>
      <c r="B42" s="41"/>
      <c r="C42" s="42"/>
      <c r="D42" s="42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5">
        <f t="shared" si="0"/>
        <v>0</v>
      </c>
      <c r="R42" s="39">
        <f>SUM(E42:P42)</f>
        <v>0</v>
      </c>
      <c r="S42" s="39">
        <f t="shared" si="11"/>
        <v>0</v>
      </c>
      <c r="T42" s="57" t="e">
        <f t="shared" si="3"/>
        <v>#DIV/0!</v>
      </c>
      <c r="U42" s="16"/>
    </row>
    <row r="43" spans="1:21">
      <c r="A43" s="70">
        <v>29</v>
      </c>
      <c r="B43" s="41"/>
      <c r="C43" s="42"/>
      <c r="D43" s="42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5">
        <f t="shared" si="0"/>
        <v>0</v>
      </c>
      <c r="R43" s="39">
        <f t="shared" ref="R43:R44" si="12">SUM(E43:P43)</f>
        <v>0</v>
      </c>
      <c r="S43" s="39">
        <f t="shared" si="11"/>
        <v>0</v>
      </c>
      <c r="T43" s="57" t="e">
        <f t="shared" si="3"/>
        <v>#DIV/0!</v>
      </c>
      <c r="U43" s="16"/>
    </row>
    <row r="44" spans="1:21">
      <c r="A44" s="70">
        <v>30</v>
      </c>
      <c r="B44" s="41"/>
      <c r="C44" s="42"/>
      <c r="D44" s="42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5">
        <f t="shared" si="0"/>
        <v>0</v>
      </c>
      <c r="R44" s="39">
        <f t="shared" si="12"/>
        <v>0</v>
      </c>
      <c r="S44" s="39">
        <f t="shared" si="11"/>
        <v>0</v>
      </c>
      <c r="T44" s="57" t="e">
        <f t="shared" si="3"/>
        <v>#DIV/0!</v>
      </c>
      <c r="U44" s="16"/>
    </row>
    <row r="45" spans="1:21">
      <c r="A45" s="70">
        <v>31</v>
      </c>
      <c r="B45" s="41"/>
      <c r="C45" s="42"/>
      <c r="D45" s="42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5">
        <f t="shared" si="0"/>
        <v>0</v>
      </c>
      <c r="R45" s="39">
        <f>SUM(E45:P45)</f>
        <v>0</v>
      </c>
      <c r="S45" s="39">
        <f t="shared" si="11"/>
        <v>0</v>
      </c>
      <c r="T45" s="57" t="e">
        <f t="shared" si="3"/>
        <v>#DIV/0!</v>
      </c>
      <c r="U45" s="16"/>
    </row>
    <row r="46" spans="1:21">
      <c r="A46" s="70">
        <v>32</v>
      </c>
      <c r="B46" s="41"/>
      <c r="C46" s="42"/>
      <c r="D46" s="42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5">
        <f t="shared" si="0"/>
        <v>0</v>
      </c>
      <c r="R46" s="39">
        <f t="shared" ref="R46:R47" si="13">SUM(E46:P46)</f>
        <v>0</v>
      </c>
      <c r="S46" s="39">
        <f t="shared" si="11"/>
        <v>0</v>
      </c>
      <c r="T46" s="57" t="e">
        <f t="shared" si="3"/>
        <v>#DIV/0!</v>
      </c>
      <c r="U46" s="16"/>
    </row>
    <row r="47" spans="1:21">
      <c r="A47" s="70">
        <v>33</v>
      </c>
      <c r="B47" s="41"/>
      <c r="C47" s="42"/>
      <c r="D47" s="42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5">
        <f t="shared" si="0"/>
        <v>0</v>
      </c>
      <c r="R47" s="39">
        <f t="shared" si="13"/>
        <v>0</v>
      </c>
      <c r="S47" s="39">
        <f t="shared" si="11"/>
        <v>0</v>
      </c>
      <c r="T47" s="57" t="e">
        <f t="shared" si="3"/>
        <v>#DIV/0!</v>
      </c>
      <c r="U47" s="16"/>
    </row>
    <row r="48" spans="1:21">
      <c r="A48" s="70">
        <v>34</v>
      </c>
      <c r="B48" s="41"/>
      <c r="C48" s="42"/>
      <c r="D48" s="42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5">
        <f t="shared" si="0"/>
        <v>0</v>
      </c>
      <c r="R48" s="39">
        <f>SUM(E48:P48)</f>
        <v>0</v>
      </c>
      <c r="S48" s="39">
        <f t="shared" si="11"/>
        <v>0</v>
      </c>
      <c r="T48" s="57" t="e">
        <f t="shared" si="3"/>
        <v>#DIV/0!</v>
      </c>
      <c r="U48" s="16"/>
    </row>
    <row r="49" spans="1:21">
      <c r="A49" s="70">
        <v>35</v>
      </c>
      <c r="B49" s="41"/>
      <c r="C49" s="42"/>
      <c r="D49" s="42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5">
        <f t="shared" si="0"/>
        <v>0</v>
      </c>
      <c r="R49" s="39">
        <f t="shared" ref="R49:R64" si="14">SUM(E49:P49)</f>
        <v>0</v>
      </c>
      <c r="S49" s="39">
        <f t="shared" ref="S49:S64" si="15">C49-D49-R49</f>
        <v>0</v>
      </c>
      <c r="T49" s="57" t="e">
        <f t="shared" si="3"/>
        <v>#DIV/0!</v>
      </c>
      <c r="U49" s="16"/>
    </row>
    <row r="50" spans="1:21">
      <c r="A50" s="70">
        <v>36</v>
      </c>
      <c r="B50" s="41"/>
      <c r="C50" s="42"/>
      <c r="D50" s="42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5">
        <f t="shared" si="0"/>
        <v>0</v>
      </c>
      <c r="R50" s="39">
        <f t="shared" si="14"/>
        <v>0</v>
      </c>
      <c r="S50" s="39">
        <f t="shared" si="15"/>
        <v>0</v>
      </c>
      <c r="T50" s="57" t="e">
        <f t="shared" si="3"/>
        <v>#DIV/0!</v>
      </c>
      <c r="U50" s="16"/>
    </row>
    <row r="51" spans="1:21">
      <c r="A51" s="70">
        <v>37</v>
      </c>
      <c r="B51" s="41"/>
      <c r="C51" s="42"/>
      <c r="D51" s="42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5">
        <f t="shared" si="0"/>
        <v>0</v>
      </c>
      <c r="R51" s="39">
        <f t="shared" si="14"/>
        <v>0</v>
      </c>
      <c r="S51" s="39">
        <f t="shared" si="15"/>
        <v>0</v>
      </c>
      <c r="T51" s="57" t="e">
        <f t="shared" si="3"/>
        <v>#DIV/0!</v>
      </c>
      <c r="U51" s="16"/>
    </row>
    <row r="52" spans="1:21">
      <c r="A52" s="70">
        <v>38</v>
      </c>
      <c r="B52" s="41"/>
      <c r="C52" s="42"/>
      <c r="D52" s="42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5">
        <f t="shared" si="0"/>
        <v>0</v>
      </c>
      <c r="R52" s="39">
        <f t="shared" si="14"/>
        <v>0</v>
      </c>
      <c r="S52" s="39">
        <f t="shared" si="15"/>
        <v>0</v>
      </c>
      <c r="T52" s="57" t="e">
        <f t="shared" si="3"/>
        <v>#DIV/0!</v>
      </c>
      <c r="U52" s="16"/>
    </row>
    <row r="53" spans="1:21">
      <c r="A53" s="70">
        <v>39</v>
      </c>
      <c r="B53" s="41"/>
      <c r="C53" s="42"/>
      <c r="D53" s="42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5">
        <f t="shared" si="0"/>
        <v>0</v>
      </c>
      <c r="R53" s="39">
        <f t="shared" si="14"/>
        <v>0</v>
      </c>
      <c r="S53" s="39">
        <f t="shared" si="15"/>
        <v>0</v>
      </c>
      <c r="T53" s="57" t="e">
        <f t="shared" si="3"/>
        <v>#DIV/0!</v>
      </c>
      <c r="U53" s="16"/>
    </row>
    <row r="54" spans="1:21" ht="17.25" customHeight="1">
      <c r="A54" s="70">
        <v>40</v>
      </c>
      <c r="B54" s="41"/>
      <c r="C54" s="42"/>
      <c r="D54" s="42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5">
        <f t="shared" si="0"/>
        <v>0</v>
      </c>
      <c r="R54" s="39">
        <f t="shared" si="14"/>
        <v>0</v>
      </c>
      <c r="S54" s="39">
        <f t="shared" si="15"/>
        <v>0</v>
      </c>
      <c r="T54" s="57" t="e">
        <f t="shared" si="3"/>
        <v>#DIV/0!</v>
      </c>
      <c r="U54" s="16"/>
    </row>
    <row r="55" spans="1:21">
      <c r="A55" s="70">
        <v>41</v>
      </c>
      <c r="B55" s="41"/>
      <c r="C55" s="42"/>
      <c r="D55" s="42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5">
        <f t="shared" si="0"/>
        <v>0</v>
      </c>
      <c r="R55" s="39">
        <f t="shared" si="14"/>
        <v>0</v>
      </c>
      <c r="S55" s="39">
        <f t="shared" si="15"/>
        <v>0</v>
      </c>
      <c r="T55" s="57" t="e">
        <f t="shared" si="3"/>
        <v>#DIV/0!</v>
      </c>
      <c r="U55" s="16"/>
    </row>
    <row r="56" spans="1:21">
      <c r="A56" s="70">
        <v>42</v>
      </c>
      <c r="B56" s="41"/>
      <c r="C56" s="42"/>
      <c r="D56" s="42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5">
        <f t="shared" si="0"/>
        <v>0</v>
      </c>
      <c r="R56" s="39">
        <f t="shared" si="14"/>
        <v>0</v>
      </c>
      <c r="S56" s="39">
        <f t="shared" si="15"/>
        <v>0</v>
      </c>
      <c r="T56" s="57" t="e">
        <f t="shared" si="3"/>
        <v>#DIV/0!</v>
      </c>
      <c r="U56" s="16"/>
    </row>
    <row r="57" spans="1:21">
      <c r="A57" s="70">
        <v>43</v>
      </c>
      <c r="B57" s="41"/>
      <c r="C57" s="42"/>
      <c r="D57" s="42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5">
        <f t="shared" si="0"/>
        <v>0</v>
      </c>
      <c r="R57" s="39">
        <f t="shared" si="14"/>
        <v>0</v>
      </c>
      <c r="S57" s="39">
        <f t="shared" si="15"/>
        <v>0</v>
      </c>
      <c r="T57" s="57" t="e">
        <f t="shared" si="3"/>
        <v>#DIV/0!</v>
      </c>
      <c r="U57" s="16"/>
    </row>
    <row r="58" spans="1:21">
      <c r="A58" s="70">
        <v>44</v>
      </c>
      <c r="B58" s="41"/>
      <c r="C58" s="42"/>
      <c r="D58" s="42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5">
        <f t="shared" si="0"/>
        <v>0</v>
      </c>
      <c r="R58" s="39">
        <f t="shared" si="14"/>
        <v>0</v>
      </c>
      <c r="S58" s="39">
        <f t="shared" si="15"/>
        <v>0</v>
      </c>
      <c r="T58" s="57" t="e">
        <f t="shared" si="3"/>
        <v>#DIV/0!</v>
      </c>
      <c r="U58" s="16"/>
    </row>
    <row r="59" spans="1:21">
      <c r="A59" s="70">
        <v>45</v>
      </c>
      <c r="B59" s="41"/>
      <c r="C59" s="42"/>
      <c r="D59" s="42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5">
        <f t="shared" si="0"/>
        <v>0</v>
      </c>
      <c r="R59" s="39">
        <f t="shared" si="14"/>
        <v>0</v>
      </c>
      <c r="S59" s="39">
        <f t="shared" si="15"/>
        <v>0</v>
      </c>
      <c r="T59" s="57" t="e">
        <f t="shared" si="3"/>
        <v>#DIV/0!</v>
      </c>
      <c r="U59" s="16"/>
    </row>
    <row r="60" spans="1:21">
      <c r="A60" s="70">
        <v>46</v>
      </c>
      <c r="B60" s="41"/>
      <c r="C60" s="42"/>
      <c r="D60" s="42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5">
        <f t="shared" si="0"/>
        <v>0</v>
      </c>
      <c r="R60" s="39">
        <f t="shared" si="14"/>
        <v>0</v>
      </c>
      <c r="S60" s="39">
        <f t="shared" si="15"/>
        <v>0</v>
      </c>
      <c r="T60" s="57" t="e">
        <f t="shared" si="3"/>
        <v>#DIV/0!</v>
      </c>
      <c r="U60" s="16"/>
    </row>
    <row r="61" spans="1:21">
      <c r="A61" s="70">
        <v>47</v>
      </c>
      <c r="B61" s="41"/>
      <c r="C61" s="42"/>
      <c r="D61" s="42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5">
        <f t="shared" si="0"/>
        <v>0</v>
      </c>
      <c r="R61" s="39">
        <f t="shared" si="14"/>
        <v>0</v>
      </c>
      <c r="S61" s="39">
        <f t="shared" si="15"/>
        <v>0</v>
      </c>
      <c r="T61" s="57" t="e">
        <f t="shared" si="3"/>
        <v>#DIV/0!</v>
      </c>
      <c r="U61" s="16"/>
    </row>
    <row r="62" spans="1:21">
      <c r="A62" s="70">
        <v>48</v>
      </c>
      <c r="B62" s="41"/>
      <c r="C62" s="42"/>
      <c r="D62" s="42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5">
        <f t="shared" si="0"/>
        <v>0</v>
      </c>
      <c r="R62" s="39">
        <f t="shared" si="14"/>
        <v>0</v>
      </c>
      <c r="S62" s="39">
        <f t="shared" si="15"/>
        <v>0</v>
      </c>
      <c r="T62" s="57" t="e">
        <f t="shared" si="3"/>
        <v>#DIV/0!</v>
      </c>
      <c r="U62" s="16"/>
    </row>
    <row r="63" spans="1:21">
      <c r="A63" s="70">
        <v>49</v>
      </c>
      <c r="B63" s="41"/>
      <c r="C63" s="42"/>
      <c r="D63" s="42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5">
        <f t="shared" si="0"/>
        <v>0</v>
      </c>
      <c r="R63" s="39">
        <f t="shared" si="14"/>
        <v>0</v>
      </c>
      <c r="S63" s="39">
        <f t="shared" si="15"/>
        <v>0</v>
      </c>
      <c r="T63" s="57" t="e">
        <f t="shared" si="3"/>
        <v>#DIV/0!</v>
      </c>
      <c r="U63" s="16"/>
    </row>
    <row r="64" spans="1:21">
      <c r="A64" s="70">
        <v>50</v>
      </c>
      <c r="B64" s="41"/>
      <c r="C64" s="42"/>
      <c r="D64" s="42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5">
        <f t="shared" si="0"/>
        <v>0</v>
      </c>
      <c r="R64" s="39">
        <f t="shared" si="14"/>
        <v>0</v>
      </c>
      <c r="S64" s="39">
        <f t="shared" si="15"/>
        <v>0</v>
      </c>
      <c r="T64" s="57" t="e">
        <f t="shared" si="3"/>
        <v>#DIV/0!</v>
      </c>
      <c r="U64" s="16"/>
    </row>
    <row r="65" spans="1:21">
      <c r="A65" s="186" t="s">
        <v>94</v>
      </c>
      <c r="B65" s="187"/>
      <c r="C65" s="43">
        <f>SUM(C15:C64)</f>
        <v>0</v>
      </c>
      <c r="D65" s="43">
        <f t="shared" ref="D65:P65" si="16">SUM(D15:D64)</f>
        <v>0</v>
      </c>
      <c r="E65" s="47">
        <f t="shared" si="16"/>
        <v>0</v>
      </c>
      <c r="F65" s="47">
        <f t="shared" si="16"/>
        <v>0</v>
      </c>
      <c r="G65" s="47">
        <f t="shared" si="16"/>
        <v>0</v>
      </c>
      <c r="H65" s="47">
        <f t="shared" si="16"/>
        <v>0</v>
      </c>
      <c r="I65" s="47">
        <f t="shared" si="16"/>
        <v>0</v>
      </c>
      <c r="J65" s="47">
        <f t="shared" si="16"/>
        <v>0</v>
      </c>
      <c r="K65" s="47">
        <f t="shared" si="16"/>
        <v>0</v>
      </c>
      <c r="L65" s="47">
        <f t="shared" si="16"/>
        <v>0</v>
      </c>
      <c r="M65" s="47">
        <f t="shared" si="16"/>
        <v>0</v>
      </c>
      <c r="N65" s="47">
        <f t="shared" si="16"/>
        <v>0</v>
      </c>
      <c r="O65" s="47">
        <f t="shared" si="16"/>
        <v>0</v>
      </c>
      <c r="P65" s="47">
        <f t="shared" si="16"/>
        <v>0</v>
      </c>
      <c r="Q65" s="43"/>
      <c r="R65" s="39">
        <f>SUM(E65:P65)</f>
        <v>0</v>
      </c>
      <c r="S65" s="39">
        <f>C65-D65-R65</f>
        <v>0</v>
      </c>
      <c r="T65" s="57" t="e">
        <f t="shared" si="3"/>
        <v>#DIV/0!</v>
      </c>
      <c r="U65" s="70" t="s">
        <v>80</v>
      </c>
    </row>
    <row r="66" spans="1:21">
      <c r="A66" s="188" t="s">
        <v>124</v>
      </c>
      <c r="B66" s="188"/>
      <c r="C66" s="188"/>
      <c r="D66" s="188"/>
      <c r="E66" s="50">
        <f>SUM(E15:E64)/$J$7</f>
        <v>0</v>
      </c>
      <c r="F66" s="50">
        <f t="shared" ref="F66:P66" si="17">SUM(F15:F64)/$J$7</f>
        <v>0</v>
      </c>
      <c r="G66" s="50">
        <f t="shared" si="17"/>
        <v>0</v>
      </c>
      <c r="H66" s="50">
        <f t="shared" si="17"/>
        <v>0</v>
      </c>
      <c r="I66" s="50">
        <f t="shared" si="17"/>
        <v>0</v>
      </c>
      <c r="J66" s="50">
        <f t="shared" si="17"/>
        <v>0</v>
      </c>
      <c r="K66" s="50">
        <f t="shared" si="17"/>
        <v>0</v>
      </c>
      <c r="L66" s="50">
        <f t="shared" si="17"/>
        <v>0</v>
      </c>
      <c r="M66" s="50">
        <f t="shared" si="17"/>
        <v>0</v>
      </c>
      <c r="N66" s="50">
        <f t="shared" si="17"/>
        <v>0</v>
      </c>
      <c r="O66" s="50">
        <f t="shared" si="17"/>
        <v>0</v>
      </c>
      <c r="P66" s="50">
        <f t="shared" si="17"/>
        <v>0</v>
      </c>
      <c r="Q66" s="51">
        <f>SUM(E66:P66)</f>
        <v>0</v>
      </c>
      <c r="R66" s="40" t="b">
        <f>R65=SUM(R15:R64)</f>
        <v>1</v>
      </c>
      <c r="S66" s="40" t="b">
        <f>S65=SUM(S15:S64)</f>
        <v>1</v>
      </c>
      <c r="T66" s="8"/>
    </row>
    <row r="67" spans="1:21" ht="33.75" customHeight="1">
      <c r="A67" s="183" t="s">
        <v>100</v>
      </c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5"/>
    </row>
    <row r="68" spans="1:21">
      <c r="A68" s="65" t="s">
        <v>12</v>
      </c>
      <c r="B68" s="65" t="s">
        <v>23</v>
      </c>
      <c r="C68" s="65" t="s">
        <v>25</v>
      </c>
      <c r="D68" s="65" t="s">
        <v>13</v>
      </c>
      <c r="E68" s="65" t="s">
        <v>14</v>
      </c>
      <c r="F68" s="65" t="s">
        <v>29</v>
      </c>
      <c r="G68" s="65" t="s">
        <v>31</v>
      </c>
      <c r="H68" s="65" t="s">
        <v>33</v>
      </c>
      <c r="I68" s="65" t="s">
        <v>35</v>
      </c>
      <c r="J68" s="65" t="s">
        <v>37</v>
      </c>
      <c r="K68" s="65" t="s">
        <v>39</v>
      </c>
      <c r="L68" s="65" t="s">
        <v>41</v>
      </c>
      <c r="M68" s="65" t="s">
        <v>47</v>
      </c>
      <c r="N68" s="65" t="s">
        <v>48</v>
      </c>
      <c r="O68" s="65" t="s">
        <v>49</v>
      </c>
      <c r="P68" s="65" t="s">
        <v>50</v>
      </c>
      <c r="Q68" s="65" t="s">
        <v>51</v>
      </c>
      <c r="R68" s="65" t="s">
        <v>95</v>
      </c>
      <c r="S68" s="65" t="s">
        <v>96</v>
      </c>
      <c r="T68" s="65" t="s">
        <v>97</v>
      </c>
      <c r="U68" s="65" t="s">
        <v>52</v>
      </c>
    </row>
    <row r="69" spans="1:21">
      <c r="A69" s="70">
        <v>1</v>
      </c>
      <c r="B69" s="41"/>
      <c r="C69" s="42"/>
      <c r="D69" s="42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5">
        <f>SUM(E69:P69)/500</f>
        <v>0</v>
      </c>
      <c r="R69" s="39">
        <f>SUM(E69:P69)</f>
        <v>0</v>
      </c>
      <c r="S69" s="39">
        <f>C69-D69-R69</f>
        <v>0</v>
      </c>
      <c r="T69" s="39" t="e">
        <f>R69/C69</f>
        <v>#DIV/0!</v>
      </c>
      <c r="U69" s="16"/>
    </row>
    <row r="70" spans="1:21">
      <c r="A70" s="70">
        <v>2</v>
      </c>
      <c r="B70" s="41"/>
      <c r="C70" s="42"/>
      <c r="D70" s="42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5">
        <f t="shared" ref="Q70:Q73" si="18">SUM(E70:P70)/500</f>
        <v>0</v>
      </c>
      <c r="R70" s="39">
        <f t="shared" ref="R70:R71" si="19">SUM(E70:P70)</f>
        <v>0</v>
      </c>
      <c r="S70" s="39">
        <f t="shared" ref="S70:S73" si="20">C70-D70-R70</f>
        <v>0</v>
      </c>
      <c r="T70" s="39" t="e">
        <f t="shared" ref="T70:T74" si="21">R70/C70</f>
        <v>#DIV/0!</v>
      </c>
      <c r="U70" s="16"/>
    </row>
    <row r="71" spans="1:21">
      <c r="A71" s="70">
        <v>3</v>
      </c>
      <c r="B71" s="41"/>
      <c r="C71" s="42"/>
      <c r="D71" s="42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5">
        <f t="shared" si="18"/>
        <v>0</v>
      </c>
      <c r="R71" s="39">
        <f t="shared" si="19"/>
        <v>0</v>
      </c>
      <c r="S71" s="39">
        <f t="shared" si="20"/>
        <v>0</v>
      </c>
      <c r="T71" s="39" t="e">
        <f t="shared" si="21"/>
        <v>#DIV/0!</v>
      </c>
      <c r="U71" s="16"/>
    </row>
    <row r="72" spans="1:21">
      <c r="A72" s="70">
        <v>4</v>
      </c>
      <c r="B72" s="41"/>
      <c r="C72" s="42"/>
      <c r="D72" s="42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5">
        <f t="shared" si="18"/>
        <v>0</v>
      </c>
      <c r="R72" s="39">
        <f>SUM(E72:P72)</f>
        <v>0</v>
      </c>
      <c r="S72" s="39">
        <f t="shared" si="20"/>
        <v>0</v>
      </c>
      <c r="T72" s="39" t="e">
        <f t="shared" si="21"/>
        <v>#DIV/0!</v>
      </c>
      <c r="U72" s="16"/>
    </row>
    <row r="73" spans="1:21">
      <c r="A73" s="70">
        <v>5</v>
      </c>
      <c r="B73" s="41"/>
      <c r="C73" s="42"/>
      <c r="D73" s="42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5">
        <f t="shared" si="18"/>
        <v>0</v>
      </c>
      <c r="R73" s="39">
        <f t="shared" ref="R73" si="22">SUM(E73:P73)</f>
        <v>0</v>
      </c>
      <c r="S73" s="39">
        <f t="shared" si="20"/>
        <v>0</v>
      </c>
      <c r="T73" s="39" t="e">
        <f t="shared" si="21"/>
        <v>#DIV/0!</v>
      </c>
      <c r="U73" s="16"/>
    </row>
    <row r="74" spans="1:21">
      <c r="A74" s="186" t="s">
        <v>94</v>
      </c>
      <c r="B74" s="187"/>
      <c r="C74" s="43">
        <f t="shared" ref="C74:P74" si="23">SUM(C69:C73)</f>
        <v>0</v>
      </c>
      <c r="D74" s="43">
        <f t="shared" si="23"/>
        <v>0</v>
      </c>
      <c r="E74" s="46">
        <f t="shared" si="23"/>
        <v>0</v>
      </c>
      <c r="F74" s="46">
        <f t="shared" si="23"/>
        <v>0</v>
      </c>
      <c r="G74" s="46">
        <f t="shared" si="23"/>
        <v>0</v>
      </c>
      <c r="H74" s="46">
        <f t="shared" si="23"/>
        <v>0</v>
      </c>
      <c r="I74" s="46">
        <f t="shared" si="23"/>
        <v>0</v>
      </c>
      <c r="J74" s="46">
        <f t="shared" si="23"/>
        <v>0</v>
      </c>
      <c r="K74" s="46">
        <f t="shared" si="23"/>
        <v>0</v>
      </c>
      <c r="L74" s="46">
        <f t="shared" si="23"/>
        <v>0</v>
      </c>
      <c r="M74" s="46">
        <f t="shared" si="23"/>
        <v>0</v>
      </c>
      <c r="N74" s="46">
        <f t="shared" si="23"/>
        <v>0</v>
      </c>
      <c r="O74" s="46">
        <f t="shared" si="23"/>
        <v>0</v>
      </c>
      <c r="P74" s="46">
        <f t="shared" si="23"/>
        <v>0</v>
      </c>
      <c r="Q74" s="43"/>
      <c r="R74" s="39">
        <f>SUM(E74:P74)</f>
        <v>0</v>
      </c>
      <c r="S74" s="39">
        <f>C74-D74-R74</f>
        <v>0</v>
      </c>
      <c r="T74" s="39" t="e">
        <f t="shared" si="21"/>
        <v>#DIV/0!</v>
      </c>
      <c r="U74" s="70" t="s">
        <v>80</v>
      </c>
    </row>
    <row r="75" spans="1:21">
      <c r="A75" s="188" t="s">
        <v>124</v>
      </c>
      <c r="B75" s="188"/>
      <c r="C75" s="188"/>
      <c r="D75" s="188"/>
      <c r="E75" s="50">
        <f>E74/500</f>
        <v>0</v>
      </c>
      <c r="F75" s="50">
        <f t="shared" ref="F75:P75" si="24">F74/500</f>
        <v>0</v>
      </c>
      <c r="G75" s="50">
        <f t="shared" si="24"/>
        <v>0</v>
      </c>
      <c r="H75" s="50">
        <f t="shared" si="24"/>
        <v>0</v>
      </c>
      <c r="I75" s="50">
        <f t="shared" si="24"/>
        <v>0</v>
      </c>
      <c r="J75" s="50">
        <f t="shared" si="24"/>
        <v>0</v>
      </c>
      <c r="K75" s="50">
        <f t="shared" si="24"/>
        <v>0</v>
      </c>
      <c r="L75" s="50">
        <f t="shared" si="24"/>
        <v>0</v>
      </c>
      <c r="M75" s="50">
        <f t="shared" si="24"/>
        <v>0</v>
      </c>
      <c r="N75" s="50">
        <f t="shared" si="24"/>
        <v>0</v>
      </c>
      <c r="O75" s="50">
        <f t="shared" si="24"/>
        <v>0</v>
      </c>
      <c r="P75" s="50">
        <f t="shared" si="24"/>
        <v>0</v>
      </c>
      <c r="Q75" s="50">
        <f>SUM(E75:P75)</f>
        <v>0</v>
      </c>
      <c r="R75" s="40" t="b">
        <f>R74=SUM(R69:R73)</f>
        <v>1</v>
      </c>
      <c r="S75" s="40" t="b">
        <f>S74=SUM(S69:S73)</f>
        <v>1</v>
      </c>
      <c r="T75" s="8"/>
    </row>
    <row r="76" spans="1:21">
      <c r="A76" s="99"/>
      <c r="B76" s="99"/>
      <c r="C76" s="99"/>
      <c r="D76" s="99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40"/>
      <c r="S76" s="40"/>
      <c r="T76" s="101"/>
    </row>
    <row r="77" spans="1:21">
      <c r="A77" s="99"/>
      <c r="B77" s="99"/>
      <c r="C77" s="99"/>
      <c r="D77" s="99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40"/>
      <c r="S77" s="40"/>
      <c r="T77" s="101"/>
    </row>
    <row r="78" spans="1:21">
      <c r="A78" s="99"/>
      <c r="B78" s="99"/>
      <c r="C78" s="99"/>
      <c r="D78" s="99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40"/>
      <c r="S78" s="40"/>
      <c r="T78" s="101"/>
    </row>
    <row r="79" spans="1:2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</row>
    <row r="80" spans="1:21" ht="35.25" customHeight="1" thickBot="1">
      <c r="A80" s="211" t="s">
        <v>101</v>
      </c>
      <c r="B80" s="211"/>
      <c r="C80" s="211"/>
      <c r="D80" s="211"/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11"/>
      <c r="P80" s="211"/>
      <c r="Q80" s="211"/>
      <c r="R80" s="211"/>
      <c r="S80" s="211"/>
      <c r="T80" s="211"/>
      <c r="U80" s="211"/>
    </row>
    <row r="81" spans="1:22" ht="37.5" customHeight="1">
      <c r="A81" s="192" t="s">
        <v>103</v>
      </c>
      <c r="B81" s="193"/>
      <c r="C81" s="193"/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4"/>
    </row>
    <row r="82" spans="1:22" ht="56.25" customHeight="1">
      <c r="A82" s="195" t="s">
        <v>148</v>
      </c>
      <c r="B82" s="196"/>
      <c r="C82" s="196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196"/>
      <c r="P82" s="196"/>
      <c r="Q82" s="196"/>
      <c r="R82" s="196"/>
      <c r="S82" s="196"/>
      <c r="T82" s="196"/>
      <c r="U82" s="197"/>
    </row>
    <row r="83" spans="1:22" ht="33" customHeight="1">
      <c r="A83" s="59"/>
      <c r="B83" s="198" t="s">
        <v>149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200"/>
    </row>
    <row r="84" spans="1:22" ht="31.5" customHeight="1">
      <c r="A84" s="59"/>
      <c r="B84" s="198" t="s">
        <v>150</v>
      </c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0"/>
    </row>
    <row r="85" spans="1:22" ht="34.5" customHeight="1">
      <c r="A85" s="59"/>
      <c r="B85" s="189" t="s">
        <v>151</v>
      </c>
      <c r="C85" s="189"/>
      <c r="D85" s="189"/>
      <c r="E85" s="189"/>
      <c r="F85" s="189"/>
      <c r="G85" s="189"/>
      <c r="H85" s="189"/>
      <c r="I85" s="189"/>
      <c r="J85" s="189"/>
      <c r="K85" s="189"/>
      <c r="L85" s="190"/>
      <c r="M85" s="190"/>
      <c r="N85" s="60" t="s">
        <v>102</v>
      </c>
      <c r="O85" s="60"/>
      <c r="P85" s="60"/>
      <c r="Q85" s="60"/>
      <c r="R85" s="60"/>
      <c r="S85" s="60"/>
      <c r="T85" s="60"/>
      <c r="U85" s="61"/>
      <c r="V85" s="56"/>
    </row>
    <row r="86" spans="1:22" ht="27.75" customHeight="1" thickBot="1">
      <c r="A86" s="62"/>
      <c r="B86" s="191" t="s">
        <v>105</v>
      </c>
      <c r="C86" s="191"/>
      <c r="D86" s="191"/>
      <c r="E86" s="205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10"/>
    </row>
    <row r="88" spans="1:22">
      <c r="A88" s="48" t="s">
        <v>75</v>
      </c>
      <c r="B88" s="49">
        <f>'I. Informacje Ogólne '!C54</f>
        <v>0</v>
      </c>
    </row>
    <row r="89" spans="1:22" ht="32.25" customHeight="1">
      <c r="R89" s="129"/>
      <c r="S89" s="129"/>
      <c r="T89" s="129"/>
    </row>
    <row r="90" spans="1:22" ht="37.5" customHeight="1">
      <c r="R90" s="128" t="s">
        <v>142</v>
      </c>
      <c r="S90" s="128"/>
      <c r="T90" s="128"/>
    </row>
    <row r="91" spans="1:22" ht="15" customHeight="1"/>
  </sheetData>
  <mergeCells count="39">
    <mergeCell ref="U11:U12"/>
    <mergeCell ref="A65:B65"/>
    <mergeCell ref="A66:D66"/>
    <mergeCell ref="J7:K7"/>
    <mergeCell ref="J8:K8"/>
    <mergeCell ref="Q11:Q12"/>
    <mergeCell ref="A13:U13"/>
    <mergeCell ref="E86:U86"/>
    <mergeCell ref="P1:U1"/>
    <mergeCell ref="A11:A12"/>
    <mergeCell ref="B11:B12"/>
    <mergeCell ref="C11:C12"/>
    <mergeCell ref="D11:D12"/>
    <mergeCell ref="E11:P11"/>
    <mergeCell ref="A80:U80"/>
    <mergeCell ref="A10:F10"/>
    <mergeCell ref="A3:B3"/>
    <mergeCell ref="C3:F3"/>
    <mergeCell ref="A4:B4"/>
    <mergeCell ref="C4:F4"/>
    <mergeCell ref="A5:B5"/>
    <mergeCell ref="C5:F5"/>
    <mergeCell ref="T11:T12"/>
    <mergeCell ref="R90:T90"/>
    <mergeCell ref="R89:T89"/>
    <mergeCell ref="A7:I7"/>
    <mergeCell ref="A8:I8"/>
    <mergeCell ref="A67:U67"/>
    <mergeCell ref="A74:B74"/>
    <mergeCell ref="A75:D75"/>
    <mergeCell ref="B85:K85"/>
    <mergeCell ref="L85:M85"/>
    <mergeCell ref="B86:D86"/>
    <mergeCell ref="A81:U81"/>
    <mergeCell ref="A82:U82"/>
    <mergeCell ref="B83:U83"/>
    <mergeCell ref="R11:R12"/>
    <mergeCell ref="S11:S12"/>
    <mergeCell ref="B84:U84"/>
  </mergeCells>
  <phoneticPr fontId="6" type="noConversion"/>
  <conditionalFormatting sqref="R89">
    <cfRule type="containsBlanks" dxfId="15" priority="10">
      <formula>LEN(TRIM(R89))=0</formula>
    </cfRule>
  </conditionalFormatting>
  <conditionalFormatting sqref="B15:P64">
    <cfRule type="containsBlanks" dxfId="14" priority="9">
      <formula>LEN(TRIM(B15))=0</formula>
    </cfRule>
  </conditionalFormatting>
  <conditionalFormatting sqref="U15:U64">
    <cfRule type="containsBlanks" dxfId="13" priority="8">
      <formula>LEN(TRIM(U15))=0</formula>
    </cfRule>
  </conditionalFormatting>
  <conditionalFormatting sqref="B69:P73">
    <cfRule type="containsBlanks" dxfId="12" priority="7">
      <formula>LEN(TRIM(B69))=0</formula>
    </cfRule>
  </conditionalFormatting>
  <conditionalFormatting sqref="U69:U73">
    <cfRule type="containsBlanks" dxfId="11" priority="6">
      <formula>LEN(TRIM(U69))=0</formula>
    </cfRule>
  </conditionalFormatting>
  <conditionalFormatting sqref="A83:A86">
    <cfRule type="containsBlanks" dxfId="10" priority="5">
      <formula>LEN(TRIM(A83))=0</formula>
    </cfRule>
  </conditionalFormatting>
  <conditionalFormatting sqref="L85:M85">
    <cfRule type="containsBlanks" dxfId="9" priority="4">
      <formula>LEN(TRIM(L85))=0</formula>
    </cfRule>
  </conditionalFormatting>
  <conditionalFormatting sqref="U85:V85">
    <cfRule type="containsBlanks" dxfId="8" priority="3">
      <formula>LEN(TRIM(U85))=0</formula>
    </cfRule>
  </conditionalFormatting>
  <conditionalFormatting sqref="E86:U86">
    <cfRule type="containsBlanks" dxfId="7" priority="2">
      <formula>LEN(TRIM(E86))=0</formula>
    </cfRule>
  </conditionalFormatting>
  <conditionalFormatting sqref="T15:T65">
    <cfRule type="cellIs" dxfId="6" priority="1" operator="greaterThan">
      <formula>0.8</formula>
    </cfRule>
  </conditionalFormatting>
  <dataValidations count="2">
    <dataValidation allowBlank="1" showInputMessage="1" showErrorMessage="1" prompt="Proszę wpisać nazwę właściwego urzędu wojewódzkiego, np. Mazowiecki Urząd Wojewódzki." sqref="J7 H10 G9" xr:uid="{00000000-0002-0000-0100-000000000000}"/>
    <dataValidation allowBlank="1" showInputMessage="1" showErrorMessage="1" prompt="Proszę wpisać w formacie: dd-mm-rrrr" sqref="F10" xr:uid="{00000000-0002-0000-0100-000001000000}"/>
  </dataValidations>
  <pageMargins left="0.70866141732283472" right="0.70866141732283472" top="0.74803149606299213" bottom="0.74803149606299213" header="0.31496062992125984" footer="0.31496062992125984"/>
  <pageSetup paperSize="9" scale="49" fitToHeight="0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6"/>
  <sheetViews>
    <sheetView view="pageBreakPreview" zoomScale="80" zoomScaleNormal="100" zoomScaleSheetLayoutView="80" workbookViewId="0">
      <selection activeCell="H15" sqref="H15"/>
    </sheetView>
  </sheetViews>
  <sheetFormatPr defaultColWidth="9.140625" defaultRowHeight="15"/>
  <cols>
    <col min="1" max="1" width="18.140625" style="2" customWidth="1"/>
    <col min="2" max="2" width="15.42578125" style="2" customWidth="1"/>
    <col min="3" max="3" width="13.5703125" style="2" customWidth="1"/>
    <col min="4" max="4" width="16.5703125" style="2" customWidth="1"/>
    <col min="5" max="5" width="15.28515625" style="2" customWidth="1"/>
    <col min="6" max="6" width="15.85546875" style="2" customWidth="1"/>
    <col min="7" max="7" width="14.28515625" style="2" customWidth="1"/>
    <col min="8" max="8" width="16.7109375" style="2" customWidth="1"/>
    <col min="9" max="9" width="14" style="2" customWidth="1"/>
    <col min="10" max="10" width="13.85546875" style="2" customWidth="1"/>
    <col min="11" max="11" width="15" style="2" customWidth="1"/>
    <col min="12" max="12" width="16.5703125" style="2" customWidth="1"/>
    <col min="13" max="13" width="16.140625" style="2" customWidth="1"/>
    <col min="14" max="14" width="17.5703125" style="2" customWidth="1"/>
    <col min="15" max="15" width="19.5703125" style="2" customWidth="1"/>
    <col min="16" max="16" width="10.85546875" style="2" bestFit="1" customWidth="1"/>
    <col min="17" max="16384" width="9.140625" style="2"/>
  </cols>
  <sheetData>
    <row r="1" spans="1:23" ht="18.75" customHeight="1">
      <c r="A1" s="25" t="s">
        <v>125</v>
      </c>
      <c r="B1" s="25"/>
      <c r="C1" s="25"/>
      <c r="D1" s="25"/>
      <c r="E1" s="25"/>
      <c r="F1" s="25"/>
      <c r="G1" s="26"/>
      <c r="H1" s="235" t="s">
        <v>173</v>
      </c>
      <c r="I1" s="235"/>
      <c r="J1" s="235"/>
      <c r="K1" s="235"/>
      <c r="L1" s="235"/>
      <c r="M1" s="235"/>
      <c r="N1" s="235"/>
      <c r="O1" s="235"/>
    </row>
    <row r="2" spans="1:23" ht="18.75">
      <c r="A2" s="14"/>
      <c r="B2" s="14"/>
      <c r="C2" s="14"/>
      <c r="D2" s="14"/>
      <c r="E2" s="14"/>
      <c r="F2" s="14"/>
      <c r="G2" s="14"/>
      <c r="H2" s="14"/>
      <c r="I2" s="12"/>
      <c r="J2" s="12"/>
      <c r="K2" s="12"/>
      <c r="L2" s="12"/>
      <c r="M2" s="12"/>
      <c r="N2" s="12"/>
    </row>
    <row r="3" spans="1:23" ht="18.75">
      <c r="A3" s="213" t="s">
        <v>143</v>
      </c>
      <c r="B3" s="213"/>
      <c r="C3" s="214">
        <f>'I. Informacje Ogólne '!C15:F15</f>
        <v>0</v>
      </c>
      <c r="D3" s="215"/>
      <c r="E3" s="215"/>
      <c r="F3" s="216"/>
      <c r="G3" s="14"/>
      <c r="H3" s="14"/>
      <c r="I3" s="12"/>
      <c r="J3" s="12"/>
      <c r="K3" s="12"/>
      <c r="L3" s="12"/>
      <c r="M3" s="12"/>
      <c r="N3" s="12"/>
    </row>
    <row r="4" spans="1:23" ht="18.75">
      <c r="A4" s="217" t="s">
        <v>58</v>
      </c>
      <c r="B4" s="217"/>
      <c r="C4" s="218">
        <f>'I. Informacje Ogólne '!C20:F20</f>
        <v>0</v>
      </c>
      <c r="D4" s="219"/>
      <c r="E4" s="219"/>
      <c r="F4" s="220"/>
      <c r="G4" s="14"/>
      <c r="H4" s="14"/>
      <c r="I4" s="12"/>
      <c r="J4" s="12"/>
      <c r="K4" s="12"/>
      <c r="L4" s="12"/>
      <c r="M4" s="12"/>
      <c r="N4" s="12"/>
    </row>
    <row r="5" spans="1:23" ht="18.75">
      <c r="A5" s="217" t="s">
        <v>126</v>
      </c>
      <c r="B5" s="217"/>
      <c r="C5" s="221">
        <f>'I. Informacje Ogólne '!C21:F21</f>
        <v>0</v>
      </c>
      <c r="D5" s="221"/>
      <c r="E5" s="221"/>
      <c r="F5" s="221"/>
      <c r="G5" s="14"/>
      <c r="H5" s="14"/>
      <c r="I5" s="12"/>
      <c r="J5" s="12"/>
      <c r="K5" s="12"/>
      <c r="L5" s="12"/>
      <c r="M5" s="12"/>
      <c r="N5" s="12"/>
    </row>
    <row r="6" spans="1:23" ht="18.75">
      <c r="A6" s="15"/>
      <c r="B6" s="15"/>
      <c r="C6" s="20"/>
      <c r="D6" s="20"/>
      <c r="E6" s="20"/>
      <c r="F6" s="11"/>
      <c r="G6" s="14"/>
      <c r="H6" s="14"/>
      <c r="I6" s="12"/>
      <c r="J6" s="12"/>
      <c r="K6" s="12"/>
      <c r="L6" s="12"/>
      <c r="M6" s="12"/>
      <c r="N6" s="12"/>
    </row>
    <row r="7" spans="1:23" ht="15" customHeight="1">
      <c r="A7" s="233" t="s">
        <v>20</v>
      </c>
      <c r="B7" s="233"/>
      <c r="C7" s="233"/>
      <c r="D7" s="233"/>
      <c r="E7" s="233"/>
      <c r="F7" s="233"/>
      <c r="G7" s="92">
        <v>80</v>
      </c>
      <c r="H7" s="236" t="s">
        <v>21</v>
      </c>
      <c r="I7" s="237"/>
      <c r="J7" s="237"/>
      <c r="K7" s="237"/>
      <c r="L7" s="237"/>
      <c r="M7" s="237"/>
      <c r="N7" s="238"/>
      <c r="O7" s="93">
        <v>500</v>
      </c>
    </row>
    <row r="8" spans="1:23">
      <c r="A8" s="21"/>
      <c r="B8" s="22"/>
      <c r="C8" s="21"/>
      <c r="D8" s="23"/>
      <c r="E8" s="12"/>
      <c r="F8" s="78"/>
      <c r="G8" s="76"/>
      <c r="H8" s="77"/>
      <c r="I8" s="12"/>
      <c r="J8" s="12"/>
      <c r="K8" s="12"/>
      <c r="L8" s="78"/>
      <c r="M8" s="76"/>
      <c r="N8" s="77"/>
    </row>
    <row r="9" spans="1:23" ht="15.75">
      <c r="A9" s="212" t="s">
        <v>115</v>
      </c>
      <c r="B9" s="212"/>
      <c r="C9" s="212"/>
      <c r="D9" s="212"/>
      <c r="E9" s="212"/>
      <c r="F9" s="212"/>
      <c r="G9" s="76"/>
      <c r="H9" s="77"/>
      <c r="I9" s="12"/>
      <c r="J9" s="12"/>
      <c r="K9" s="12"/>
      <c r="L9" s="78"/>
      <c r="M9" s="76"/>
      <c r="N9" s="77"/>
    </row>
    <row r="10" spans="1:23" ht="48.75" customHeight="1">
      <c r="A10" s="234" t="s">
        <v>19</v>
      </c>
      <c r="B10" s="234"/>
      <c r="C10" s="28" t="s">
        <v>22</v>
      </c>
      <c r="D10" s="28" t="s">
        <v>24</v>
      </c>
      <c r="E10" s="28" t="s">
        <v>26</v>
      </c>
      <c r="F10" s="28" t="s">
        <v>27</v>
      </c>
      <c r="G10" s="28" t="s">
        <v>28</v>
      </c>
      <c r="H10" s="28" t="s">
        <v>30</v>
      </c>
      <c r="I10" s="28" t="s">
        <v>32</v>
      </c>
      <c r="J10" s="28" t="s">
        <v>34</v>
      </c>
      <c r="K10" s="28" t="s">
        <v>36</v>
      </c>
      <c r="L10" s="28" t="s">
        <v>38</v>
      </c>
      <c r="M10" s="28" t="s">
        <v>40</v>
      </c>
      <c r="N10" s="28" t="s">
        <v>42</v>
      </c>
      <c r="O10" s="28" t="s">
        <v>43</v>
      </c>
      <c r="Q10" s="161" t="s">
        <v>114</v>
      </c>
      <c r="R10" s="162"/>
      <c r="S10" s="162"/>
      <c r="T10" s="162"/>
      <c r="U10" s="162"/>
      <c r="V10" s="162"/>
      <c r="W10" s="163"/>
    </row>
    <row r="11" spans="1:23" ht="54" customHeight="1">
      <c r="A11" s="234" t="s">
        <v>116</v>
      </c>
      <c r="B11" s="234"/>
      <c r="C11" s="29">
        <f t="shared" ref="C11:N11" si="0">C12+C13</f>
        <v>0</v>
      </c>
      <c r="D11" s="29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30">
        <f>SUM(C11:N11)</f>
        <v>0</v>
      </c>
      <c r="Q11" s="164"/>
      <c r="R11" s="165"/>
      <c r="S11" s="165"/>
      <c r="T11" s="165"/>
      <c r="U11" s="165"/>
      <c r="V11" s="165"/>
      <c r="W11" s="166"/>
    </row>
    <row r="12" spans="1:23" ht="60" customHeight="1">
      <c r="A12" s="234" t="s">
        <v>117</v>
      </c>
      <c r="B12" s="234"/>
      <c r="C12" s="55">
        <f>'II. Zestawienie roczne'!E66</f>
        <v>0</v>
      </c>
      <c r="D12" s="55">
        <f>'II. Zestawienie roczne'!F66</f>
        <v>0</v>
      </c>
      <c r="E12" s="55">
        <f>'II. Zestawienie roczne'!G66</f>
        <v>0</v>
      </c>
      <c r="F12" s="55">
        <f>'II. Zestawienie roczne'!H66</f>
        <v>0</v>
      </c>
      <c r="G12" s="55">
        <f>'II. Zestawienie roczne'!I66</f>
        <v>0</v>
      </c>
      <c r="H12" s="55">
        <f>'II. Zestawienie roczne'!J66</f>
        <v>0</v>
      </c>
      <c r="I12" s="55">
        <f>'II. Zestawienie roczne'!K66</f>
        <v>0</v>
      </c>
      <c r="J12" s="55">
        <f>'II. Zestawienie roczne'!L66</f>
        <v>0</v>
      </c>
      <c r="K12" s="55">
        <f>'II. Zestawienie roczne'!M66</f>
        <v>0</v>
      </c>
      <c r="L12" s="55">
        <f>'II. Zestawienie roczne'!N66</f>
        <v>0</v>
      </c>
      <c r="M12" s="55">
        <f>'II. Zestawienie roczne'!O66</f>
        <v>0</v>
      </c>
      <c r="N12" s="55">
        <f>'II. Zestawienie roczne'!P66</f>
        <v>0</v>
      </c>
      <c r="O12" s="30">
        <f>SUM(C12:N12)</f>
        <v>0</v>
      </c>
      <c r="Q12" s="164"/>
      <c r="R12" s="165"/>
      <c r="S12" s="165"/>
      <c r="T12" s="165"/>
      <c r="U12" s="165"/>
      <c r="V12" s="165"/>
      <c r="W12" s="166"/>
    </row>
    <row r="13" spans="1:23" ht="63" customHeight="1">
      <c r="A13" s="234" t="s">
        <v>118</v>
      </c>
      <c r="B13" s="234"/>
      <c r="C13" s="55">
        <f>'II. Zestawienie roczne'!E75</f>
        <v>0</v>
      </c>
      <c r="D13" s="55">
        <f>'II. Zestawienie roczne'!F75</f>
        <v>0</v>
      </c>
      <c r="E13" s="55">
        <f>'II. Zestawienie roczne'!G75</f>
        <v>0</v>
      </c>
      <c r="F13" s="55">
        <f>'II. Zestawienie roczne'!H75</f>
        <v>0</v>
      </c>
      <c r="G13" s="55">
        <f>'II. Zestawienie roczne'!I75</f>
        <v>0</v>
      </c>
      <c r="H13" s="55">
        <f>'II. Zestawienie roczne'!J75</f>
        <v>0</v>
      </c>
      <c r="I13" s="55">
        <f>'II. Zestawienie roczne'!K75</f>
        <v>0</v>
      </c>
      <c r="J13" s="55">
        <f>'II. Zestawienie roczne'!L75</f>
        <v>0</v>
      </c>
      <c r="K13" s="55">
        <f>'II. Zestawienie roczne'!M75</f>
        <v>0</v>
      </c>
      <c r="L13" s="55">
        <f>'II. Zestawienie roczne'!N75</f>
        <v>0</v>
      </c>
      <c r="M13" s="55">
        <f>'II. Zestawienie roczne'!O75</f>
        <v>0</v>
      </c>
      <c r="N13" s="55">
        <f>'II. Zestawienie roczne'!P75</f>
        <v>0</v>
      </c>
      <c r="O13" s="30">
        <f>SUM(C13:N13)</f>
        <v>0</v>
      </c>
      <c r="Q13" s="164"/>
      <c r="R13" s="165"/>
      <c r="S13" s="165"/>
      <c r="T13" s="165"/>
      <c r="U13" s="165"/>
      <c r="V13" s="165"/>
      <c r="W13" s="166"/>
    </row>
    <row r="14" spans="1:23" ht="25.5" customHeight="1">
      <c r="A14" s="234" t="s">
        <v>158</v>
      </c>
      <c r="B14" s="234"/>
      <c r="C14" s="24">
        <f>C12*$G$7+C13*$O$7</f>
        <v>0</v>
      </c>
      <c r="D14" s="24">
        <f t="shared" ref="D14:N14" si="1">D12*$G$7+D13*$O$7</f>
        <v>0</v>
      </c>
      <c r="E14" s="24">
        <f t="shared" si="1"/>
        <v>0</v>
      </c>
      <c r="F14" s="24">
        <f t="shared" si="1"/>
        <v>0</v>
      </c>
      <c r="G14" s="24">
        <f t="shared" si="1"/>
        <v>0</v>
      </c>
      <c r="H14" s="24">
        <f t="shared" si="1"/>
        <v>0</v>
      </c>
      <c r="I14" s="24">
        <f t="shared" si="1"/>
        <v>0</v>
      </c>
      <c r="J14" s="24">
        <f t="shared" si="1"/>
        <v>0</v>
      </c>
      <c r="K14" s="24">
        <f t="shared" si="1"/>
        <v>0</v>
      </c>
      <c r="L14" s="24">
        <f t="shared" si="1"/>
        <v>0</v>
      </c>
      <c r="M14" s="24">
        <f t="shared" si="1"/>
        <v>0</v>
      </c>
      <c r="N14" s="24">
        <f t="shared" si="1"/>
        <v>0</v>
      </c>
      <c r="O14" s="108">
        <f>SUM(C14:N14)</f>
        <v>0</v>
      </c>
      <c r="P14" s="105" t="b">
        <f>O14='I. Informacje Ogólne '!E29</f>
        <v>1</v>
      </c>
      <c r="Q14" s="164"/>
      <c r="R14" s="165"/>
      <c r="S14" s="165"/>
      <c r="T14" s="165"/>
      <c r="U14" s="165"/>
      <c r="V14" s="165"/>
      <c r="W14" s="166"/>
    </row>
    <row r="15" spans="1:23" ht="39.75" customHeight="1">
      <c r="A15" s="232" t="s">
        <v>159</v>
      </c>
      <c r="B15" s="232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6">
        <f>SUM(C15:N15)</f>
        <v>0</v>
      </c>
      <c r="P15" s="2" t="b">
        <f>O15='I. Informacje Ogólne '!E28</f>
        <v>1</v>
      </c>
      <c r="Q15" s="164"/>
      <c r="R15" s="165"/>
      <c r="S15" s="165"/>
      <c r="T15" s="165"/>
      <c r="U15" s="165"/>
      <c r="V15" s="165"/>
      <c r="W15" s="166"/>
    </row>
    <row r="16" spans="1:23">
      <c r="A16" s="19"/>
      <c r="B16" s="19"/>
      <c r="C16" s="102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7">
        <f>O15-O14</f>
        <v>0</v>
      </c>
      <c r="Q16" s="164"/>
      <c r="R16" s="165"/>
      <c r="S16" s="165"/>
      <c r="T16" s="165"/>
      <c r="U16" s="165"/>
      <c r="V16" s="165"/>
      <c r="W16" s="166"/>
    </row>
    <row r="17" spans="1:23" s="7" customFormat="1">
      <c r="A17" s="253" t="s">
        <v>57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Q17" s="164"/>
      <c r="R17" s="165"/>
      <c r="S17" s="165"/>
      <c r="T17" s="165"/>
      <c r="U17" s="165"/>
      <c r="V17" s="165"/>
      <c r="W17" s="166"/>
    </row>
    <row r="18" spans="1:23" s="7" customFormat="1">
      <c r="A18" s="19"/>
      <c r="B18" s="19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 t="b">
        <f>O14='II. Zestawienie roczne'!R74+'II. Zestawienie roczne'!R65</f>
        <v>1</v>
      </c>
      <c r="Q18" s="164"/>
      <c r="R18" s="165"/>
      <c r="S18" s="165"/>
      <c r="T18" s="165"/>
      <c r="U18" s="165"/>
      <c r="V18" s="165"/>
      <c r="W18" s="166"/>
    </row>
    <row r="19" spans="1:23" s="7" customFormat="1" ht="16.5" thickBot="1">
      <c r="A19" s="212" t="s">
        <v>74</v>
      </c>
      <c r="B19" s="212"/>
      <c r="C19" s="212"/>
      <c r="D19" s="212"/>
      <c r="E19" s="212"/>
      <c r="F19" s="212"/>
      <c r="G19" s="13"/>
      <c r="H19" s="13"/>
      <c r="I19" s="13"/>
      <c r="J19" s="13"/>
      <c r="K19" s="13"/>
      <c r="L19" s="13"/>
      <c r="M19" s="13"/>
      <c r="N19" s="13"/>
      <c r="O19" s="13" t="b">
        <f>O14=O15</f>
        <v>1</v>
      </c>
      <c r="Q19" s="167"/>
      <c r="R19" s="168"/>
      <c r="S19" s="168"/>
      <c r="T19" s="168"/>
      <c r="U19" s="168"/>
      <c r="V19" s="168"/>
      <c r="W19" s="169"/>
    </row>
    <row r="20" spans="1:23" ht="32.25" customHeight="1">
      <c r="A20" s="241" t="s">
        <v>45</v>
      </c>
      <c r="B20" s="255" t="s">
        <v>46</v>
      </c>
      <c r="C20" s="255"/>
      <c r="D20" s="255"/>
      <c r="E20" s="255"/>
      <c r="F20" s="255"/>
      <c r="G20" s="256" t="s">
        <v>168</v>
      </c>
      <c r="H20" s="255"/>
      <c r="I20" s="255"/>
      <c r="J20" s="255"/>
      <c r="K20" s="257"/>
    </row>
    <row r="21" spans="1:23" ht="15" customHeight="1">
      <c r="A21" s="242"/>
      <c r="B21" s="244" t="s">
        <v>128</v>
      </c>
      <c r="C21" s="225" t="s">
        <v>11</v>
      </c>
      <c r="D21" s="225" t="s">
        <v>161</v>
      </c>
      <c r="E21" s="228" t="s">
        <v>162</v>
      </c>
      <c r="F21" s="247" t="s">
        <v>167</v>
      </c>
      <c r="G21" s="250" t="s">
        <v>128</v>
      </c>
      <c r="H21" s="228" t="s">
        <v>11</v>
      </c>
      <c r="I21" s="228" t="s">
        <v>161</v>
      </c>
      <c r="J21" s="228" t="s">
        <v>166</v>
      </c>
      <c r="K21" s="229" t="s">
        <v>167</v>
      </c>
    </row>
    <row r="22" spans="1:23">
      <c r="A22" s="242"/>
      <c r="B22" s="245"/>
      <c r="C22" s="226"/>
      <c r="D22" s="226"/>
      <c r="E22" s="226"/>
      <c r="F22" s="248"/>
      <c r="G22" s="251"/>
      <c r="H22" s="226"/>
      <c r="I22" s="226"/>
      <c r="J22" s="226"/>
      <c r="K22" s="230"/>
    </row>
    <row r="23" spans="1:23">
      <c r="A23" s="242"/>
      <c r="B23" s="245"/>
      <c r="C23" s="226"/>
      <c r="D23" s="226"/>
      <c r="E23" s="226"/>
      <c r="F23" s="248"/>
      <c r="G23" s="251"/>
      <c r="H23" s="226"/>
      <c r="I23" s="226"/>
      <c r="J23" s="226"/>
      <c r="K23" s="230"/>
    </row>
    <row r="24" spans="1:23" ht="66.75" customHeight="1">
      <c r="A24" s="243"/>
      <c r="B24" s="246"/>
      <c r="C24" s="227"/>
      <c r="D24" s="227"/>
      <c r="E24" s="227"/>
      <c r="F24" s="249"/>
      <c r="G24" s="252"/>
      <c r="H24" s="227"/>
      <c r="I24" s="227"/>
      <c r="J24" s="227"/>
      <c r="K24" s="231"/>
    </row>
    <row r="25" spans="1:23">
      <c r="A25" s="116">
        <v>1</v>
      </c>
      <c r="B25" s="110">
        <v>2</v>
      </c>
      <c r="C25" s="109">
        <v>3</v>
      </c>
      <c r="D25" s="109">
        <v>4</v>
      </c>
      <c r="E25" s="109">
        <v>5</v>
      </c>
      <c r="F25" s="119">
        <v>6</v>
      </c>
      <c r="G25" s="89">
        <v>7</v>
      </c>
      <c r="H25" s="109">
        <v>8</v>
      </c>
      <c r="I25" s="109">
        <v>9</v>
      </c>
      <c r="J25" s="109">
        <v>10</v>
      </c>
      <c r="K25" s="123">
        <v>11</v>
      </c>
    </row>
    <row r="26" spans="1:23" ht="36" customHeight="1">
      <c r="A26" s="117" t="s">
        <v>119</v>
      </c>
      <c r="B26" s="111"/>
      <c r="C26" s="53"/>
      <c r="D26" s="80"/>
      <c r="E26" s="80"/>
      <c r="F26" s="120" t="s">
        <v>44</v>
      </c>
      <c r="G26" s="124"/>
      <c r="H26" s="53"/>
      <c r="I26" s="80"/>
      <c r="J26" s="80"/>
      <c r="K26" s="54" t="s">
        <v>44</v>
      </c>
    </row>
    <row r="27" spans="1:23" ht="22.5" customHeight="1">
      <c r="A27" s="117" t="s">
        <v>72</v>
      </c>
      <c r="B27" s="114"/>
      <c r="C27" s="53"/>
      <c r="D27" s="80"/>
      <c r="E27" s="80"/>
      <c r="F27" s="121"/>
      <c r="G27" s="52"/>
      <c r="H27" s="53"/>
      <c r="I27" s="80"/>
      <c r="J27" s="80"/>
      <c r="K27" s="81"/>
    </row>
    <row r="28" spans="1:23" ht="31.5" customHeight="1" thickBot="1">
      <c r="A28" s="118" t="s">
        <v>60</v>
      </c>
      <c r="B28" s="115" t="e">
        <f>ROUNDUP((O12/C28),0)</f>
        <v>#DIV/0!</v>
      </c>
      <c r="C28" s="83">
        <f>IF($C$12&gt;0,1,0)+IF($D$12&gt;0,1,0)+IF($E$12&gt;0,1,0)+IF($F$12&gt;0,1,0)+IF($G$12&gt;0,1,0)+IF($H$12&gt;0,1,0)+IF($I$12&gt;0,1,0)+IF($J$12&gt;0,1,0)+IF($K$12&gt;0,1,0)+IF($L$12&gt;0,1,0)+IF($M$12&gt;0,1,0)+IF($N$12&gt;0,1,0)</f>
        <v>0</v>
      </c>
      <c r="D28" s="84" t="e">
        <f>'II. Zestawienie roczne'!C65/'II. Zestawienie roczne'!Q66</f>
        <v>#DIV/0!</v>
      </c>
      <c r="E28" s="84" t="e">
        <f>('II. Zestawienie roczne'!C65-'II. Zestawienie roczne'!D65)/'II. Zestawienie roczne'!Q66</f>
        <v>#DIV/0!</v>
      </c>
      <c r="F28" s="122" t="e">
        <f>'II. Zestawienie roczne'!S65/'II. Zestawienie roczne'!Q66</f>
        <v>#DIV/0!</v>
      </c>
      <c r="G28" s="82" t="str">
        <f>IF(O13=0,"nie dotyczy",ROUNDUP(($O$13/H28),0))</f>
        <v>nie dotyczy</v>
      </c>
      <c r="H28" s="83" t="str">
        <f>IF(O13=0,"nie dotyczy",IF($C$13&gt;0,1,0)+IF($D$13&gt;0,1,0)+IF($E$13&gt;0,1,0)+IF($F$13&gt;0,1,0)+IF($G$13&gt;0,1,0)+IF($H$13&gt;0,1,0)+IF($I$13&gt;0,1,0)+IF($J$13&gt;0,1,0)+IF($K$13&gt;0,1,0)+IF($L$13&gt;0,1,0)+IF($M$13&gt;0,1,0)+IF($N$13&gt;0,1,0))</f>
        <v>nie dotyczy</v>
      </c>
      <c r="I28" s="84" t="str">
        <f>IF(O13=0,"nie dotyczy",'II. Zestawienie roczne'!C74/'II. Zestawienie roczne'!Q75)</f>
        <v>nie dotyczy</v>
      </c>
      <c r="J28" s="84" t="str">
        <f>IF(O13=0,"nie dotyczy",('II. Zestawienie roczne'!C74-'II. Zestawienie roczne'!D74)/'II. Zestawienie roczne'!Q75)</f>
        <v>nie dotyczy</v>
      </c>
      <c r="K28" s="85" t="str">
        <f>IF(O13=0,"nie dotyczy",'II. Zestawienie roczne'!S74/'II. Zestawienie roczne'!Q75)</f>
        <v>nie dotyczy</v>
      </c>
    </row>
    <row r="29" spans="1:23" ht="34.5" customHeight="1">
      <c r="A29" s="240" t="s">
        <v>160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113"/>
      <c r="P29" s="113"/>
    </row>
    <row r="30" spans="1:23" ht="15" customHeight="1">
      <c r="A30" s="224" t="s">
        <v>163</v>
      </c>
      <c r="B30" s="224"/>
      <c r="C30" s="224"/>
      <c r="D30" s="224"/>
      <c r="E30" s="224"/>
      <c r="F30" s="224"/>
      <c r="G30" s="224"/>
      <c r="H30" s="224"/>
      <c r="I30" s="127"/>
      <c r="J30" s="127"/>
      <c r="K30" s="127"/>
      <c r="L30" s="127"/>
      <c r="M30" s="127"/>
      <c r="N30" s="127"/>
      <c r="O30" s="127"/>
      <c r="P30" s="127"/>
    </row>
    <row r="31" spans="1:23">
      <c r="A31" s="254" t="s">
        <v>164</v>
      </c>
      <c r="B31" s="254"/>
      <c r="C31" s="254"/>
      <c r="D31" s="254"/>
      <c r="E31" s="254"/>
      <c r="F31" s="254"/>
      <c r="G31" s="254"/>
      <c r="H31" s="254"/>
      <c r="I31" s="254"/>
      <c r="J31" s="254"/>
      <c r="K31" s="112"/>
      <c r="L31" s="112"/>
      <c r="M31" s="112"/>
      <c r="N31" s="112"/>
      <c r="O31" s="112"/>
      <c r="P31" s="112"/>
    </row>
    <row r="32" spans="1:23">
      <c r="A32" s="239" t="s">
        <v>169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113"/>
      <c r="P32" s="113"/>
    </row>
    <row r="33" spans="1:16">
      <c r="A33" s="254" t="s">
        <v>165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113"/>
    </row>
    <row r="35" spans="1:16" ht="27" customHeight="1">
      <c r="A35" s="48" t="s">
        <v>75</v>
      </c>
      <c r="B35" s="49">
        <f>'I. Informacje Ogólne '!C54</f>
        <v>0</v>
      </c>
      <c r="L35" s="129"/>
      <c r="M35" s="129"/>
      <c r="N35" s="129"/>
    </row>
    <row r="36" spans="1:16" ht="40.5" customHeight="1">
      <c r="L36" s="128" t="s">
        <v>142</v>
      </c>
      <c r="M36" s="128"/>
      <c r="N36" s="128"/>
    </row>
  </sheetData>
  <mergeCells count="39">
    <mergeCell ref="Q10:W19"/>
    <mergeCell ref="A32:N32"/>
    <mergeCell ref="A29:N29"/>
    <mergeCell ref="I21:I24"/>
    <mergeCell ref="A11:B11"/>
    <mergeCell ref="A12:B12"/>
    <mergeCell ref="A13:B13"/>
    <mergeCell ref="A20:A24"/>
    <mergeCell ref="B21:B24"/>
    <mergeCell ref="C21:C24"/>
    <mergeCell ref="A14:B14"/>
    <mergeCell ref="E21:E24"/>
    <mergeCell ref="F21:F24"/>
    <mergeCell ref="G21:G24"/>
    <mergeCell ref="H21:H24"/>
    <mergeCell ref="A17:O17"/>
    <mergeCell ref="A15:B15"/>
    <mergeCell ref="A7:F7"/>
    <mergeCell ref="A10:B10"/>
    <mergeCell ref="H1:O1"/>
    <mergeCell ref="H7:N7"/>
    <mergeCell ref="C5:F5"/>
    <mergeCell ref="A3:B3"/>
    <mergeCell ref="C3:F3"/>
    <mergeCell ref="A4:B4"/>
    <mergeCell ref="C4:F4"/>
    <mergeCell ref="A5:B5"/>
    <mergeCell ref="A9:F9"/>
    <mergeCell ref="L35:N35"/>
    <mergeCell ref="L36:N36"/>
    <mergeCell ref="A30:H30"/>
    <mergeCell ref="A19:F19"/>
    <mergeCell ref="D21:D24"/>
    <mergeCell ref="J21:J24"/>
    <mergeCell ref="K21:K24"/>
    <mergeCell ref="A31:J31"/>
    <mergeCell ref="A33:O33"/>
    <mergeCell ref="B20:F20"/>
    <mergeCell ref="G20:K20"/>
  </mergeCells>
  <conditionalFormatting sqref="F28 B26:C27 E26:E28 K28 G26:H27 J26:J28 F27:H27 J27:K27">
    <cfRule type="containsBlanks" dxfId="5" priority="14">
      <formula>LEN(TRIM(B26))=0</formula>
    </cfRule>
  </conditionalFormatting>
  <conditionalFormatting sqref="D26:D28">
    <cfRule type="containsBlanks" dxfId="4" priority="7">
      <formula>LEN(TRIM(D26))=0</formula>
    </cfRule>
  </conditionalFormatting>
  <conditionalFormatting sqref="I26:I28">
    <cfRule type="containsBlanks" dxfId="3" priority="6">
      <formula>LEN(TRIM(I26))=0</formula>
    </cfRule>
  </conditionalFormatting>
  <conditionalFormatting sqref="L35">
    <cfRule type="containsBlanks" dxfId="2" priority="5">
      <formula>LEN(TRIM(L35))=0</formula>
    </cfRule>
  </conditionalFormatting>
  <conditionalFormatting sqref="C15:N15">
    <cfRule type="containsBlanks" dxfId="1" priority="1">
      <formula>LEN(TRIM(C15))=0</formula>
    </cfRule>
  </conditionalFormatting>
  <dataValidations count="2">
    <dataValidation allowBlank="1" showInputMessage="1" showErrorMessage="1" prompt="Proszę wpisać w formacie: dd-mm-rrrr" sqref="A14:A16 F9 F19 A18" xr:uid="{00000000-0002-0000-0200-000000000000}"/>
    <dataValidation allowBlank="1" showInputMessage="1" showErrorMessage="1" prompt="Proszę wpisać nazwę właściwego urzędu wojewódzkiego, np. Mazowiecki Urząd Wojewódzki." sqref="I18:I19" xr:uid="{00000000-0002-0000-0200-000001000000}"/>
  </dataValidations>
  <pageMargins left="0.7" right="0.7" top="0.75" bottom="0.75" header="0.3" footer="0.3"/>
  <pageSetup paperSize="9" scale="53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39"/>
  <sheetViews>
    <sheetView view="pageBreakPreview" topLeftCell="A10" zoomScale="110" zoomScaleNormal="100" zoomScaleSheetLayoutView="110" workbookViewId="0">
      <selection activeCell="M11" sqref="M11"/>
    </sheetView>
  </sheetViews>
  <sheetFormatPr defaultColWidth="9.140625" defaultRowHeight="15"/>
  <cols>
    <col min="1" max="1" width="9.140625" style="2"/>
    <col min="2" max="2" width="13.5703125" style="2" customWidth="1"/>
    <col min="3" max="7" width="9.140625" style="2"/>
    <col min="8" max="8" width="4.85546875" style="2" customWidth="1"/>
    <col min="9" max="9" width="7.42578125" style="2" customWidth="1"/>
    <col min="10" max="10" width="5.7109375" style="2" customWidth="1"/>
    <col min="11" max="16384" width="9.140625" style="2"/>
  </cols>
  <sheetData>
    <row r="1" spans="1:10">
      <c r="A1" s="264" t="s">
        <v>174</v>
      </c>
      <c r="B1" s="264"/>
      <c r="C1" s="264"/>
      <c r="D1" s="264"/>
      <c r="E1" s="264"/>
      <c r="F1" s="264"/>
      <c r="G1" s="264"/>
      <c r="H1" s="264"/>
      <c r="I1" s="264"/>
      <c r="J1" s="264"/>
    </row>
    <row r="2" spans="1:10">
      <c r="C2" s="86"/>
      <c r="D2" s="86"/>
      <c r="E2" s="86"/>
      <c r="F2" s="86"/>
    </row>
    <row r="3" spans="1:10" ht="18.75">
      <c r="A3" s="25" t="s">
        <v>147</v>
      </c>
      <c r="B3" s="25"/>
      <c r="C3" s="25"/>
      <c r="D3" s="25"/>
      <c r="E3" s="25"/>
      <c r="F3" s="25"/>
    </row>
    <row r="5" spans="1:10">
      <c r="A5" s="213" t="s">
        <v>144</v>
      </c>
      <c r="B5" s="213"/>
      <c r="C5" s="260">
        <f>'I. Informacje Ogólne '!C15:F15</f>
        <v>0</v>
      </c>
      <c r="D5" s="261"/>
      <c r="E5" s="261"/>
      <c r="F5" s="262"/>
    </row>
    <row r="6" spans="1:10">
      <c r="A6" s="213" t="s">
        <v>58</v>
      </c>
      <c r="B6" s="213"/>
      <c r="C6" s="260">
        <f>'I. Informacje Ogólne '!C20:F20</f>
        <v>0</v>
      </c>
      <c r="D6" s="261"/>
      <c r="E6" s="261"/>
      <c r="F6" s="262"/>
    </row>
    <row r="7" spans="1:10">
      <c r="A7" s="213" t="s">
        <v>126</v>
      </c>
      <c r="B7" s="213"/>
      <c r="C7" s="260">
        <f>'I. Informacje Ogólne '!C21:F21</f>
        <v>0</v>
      </c>
      <c r="D7" s="261"/>
      <c r="E7" s="261"/>
      <c r="F7" s="262"/>
    </row>
    <row r="10" spans="1:10" ht="15" customHeight="1">
      <c r="A10" s="265" t="s">
        <v>120</v>
      </c>
      <c r="B10" s="265"/>
      <c r="C10" s="265"/>
      <c r="D10" s="265"/>
      <c r="E10" s="265"/>
      <c r="F10" s="265"/>
      <c r="G10" s="265"/>
      <c r="H10" s="265"/>
      <c r="I10" s="265"/>
      <c r="J10" s="265"/>
    </row>
    <row r="11" spans="1:10">
      <c r="A11" s="266"/>
      <c r="B11" s="266"/>
      <c r="C11" s="266"/>
      <c r="D11" s="266"/>
      <c r="E11" s="266"/>
      <c r="F11" s="266"/>
      <c r="G11" s="266"/>
      <c r="H11" s="266"/>
      <c r="I11" s="266"/>
      <c r="J11" s="266"/>
    </row>
    <row r="12" spans="1:10">
      <c r="A12" s="138"/>
      <c r="B12" s="138"/>
      <c r="C12" s="138"/>
      <c r="D12" s="138"/>
      <c r="E12" s="138"/>
      <c r="F12" s="138"/>
      <c r="G12" s="138"/>
      <c r="H12" s="138"/>
      <c r="I12" s="138"/>
      <c r="J12" s="138"/>
    </row>
    <row r="13" spans="1:10">
      <c r="A13" s="138"/>
      <c r="B13" s="138"/>
      <c r="C13" s="138"/>
      <c r="D13" s="138"/>
      <c r="E13" s="138"/>
      <c r="F13" s="138"/>
      <c r="G13" s="138"/>
      <c r="H13" s="138"/>
      <c r="I13" s="138"/>
      <c r="J13" s="138"/>
    </row>
    <row r="14" spans="1:10">
      <c r="A14" s="138"/>
      <c r="B14" s="138"/>
      <c r="C14" s="138"/>
      <c r="D14" s="138"/>
      <c r="E14" s="138"/>
      <c r="F14" s="138"/>
      <c r="G14" s="138"/>
      <c r="H14" s="138"/>
      <c r="I14" s="138"/>
      <c r="J14" s="138"/>
    </row>
    <row r="15" spans="1:10">
      <c r="A15" s="138"/>
      <c r="B15" s="138"/>
      <c r="C15" s="138"/>
      <c r="D15" s="138"/>
      <c r="E15" s="138"/>
      <c r="F15" s="138"/>
      <c r="G15" s="138"/>
      <c r="H15" s="138"/>
      <c r="I15" s="138"/>
      <c r="J15" s="138"/>
    </row>
    <row r="17" spans="1:18">
      <c r="A17" s="48" t="s">
        <v>75</v>
      </c>
      <c r="B17" s="49">
        <f>'I. Informacje Ogólne '!C54</f>
        <v>0</v>
      </c>
    </row>
    <row r="19" spans="1:18" ht="15" customHeight="1"/>
    <row r="21" spans="1:18">
      <c r="A21" s="267" t="s">
        <v>76</v>
      </c>
      <c r="B21" s="267"/>
      <c r="C21" s="267"/>
      <c r="D21" s="267"/>
      <c r="E21" s="267"/>
      <c r="F21" s="267"/>
      <c r="G21" s="267"/>
      <c r="H21" s="267"/>
      <c r="I21" s="267"/>
      <c r="J21" s="267"/>
    </row>
    <row r="22" spans="1:18">
      <c r="A22" s="27"/>
      <c r="B22" s="27"/>
      <c r="C22" s="27"/>
      <c r="D22" s="27"/>
      <c r="E22" s="27"/>
      <c r="F22" s="27"/>
      <c r="G22" s="27"/>
      <c r="H22" s="27"/>
      <c r="I22" s="27"/>
      <c r="J22" s="27"/>
    </row>
    <row r="23" spans="1:18" ht="15" customHeight="1">
      <c r="A23" s="263" t="s">
        <v>146</v>
      </c>
      <c r="B23" s="263"/>
      <c r="C23" s="263"/>
      <c r="D23" s="263"/>
      <c r="E23" s="263"/>
      <c r="F23" s="263"/>
      <c r="G23" s="263"/>
      <c r="H23" s="263"/>
      <c r="I23" s="263"/>
      <c r="J23" s="263"/>
      <c r="K23" s="258"/>
      <c r="L23" s="258"/>
      <c r="M23" s="258"/>
      <c r="N23" s="258"/>
      <c r="O23" s="258"/>
      <c r="P23" s="258"/>
      <c r="Q23" s="258"/>
      <c r="R23" s="258"/>
    </row>
    <row r="24" spans="1:18">
      <c r="A24" s="263"/>
      <c r="B24" s="263"/>
      <c r="C24" s="263"/>
      <c r="D24" s="263"/>
      <c r="E24" s="263"/>
      <c r="F24" s="263"/>
      <c r="G24" s="263"/>
      <c r="H24" s="263"/>
      <c r="I24" s="263"/>
      <c r="J24" s="263"/>
      <c r="K24" s="258"/>
      <c r="L24" s="258"/>
      <c r="M24" s="258"/>
      <c r="N24" s="258"/>
      <c r="O24" s="258"/>
      <c r="P24" s="258"/>
      <c r="Q24" s="258"/>
      <c r="R24" s="258"/>
    </row>
    <row r="25" spans="1:18" ht="18.75" customHeight="1">
      <c r="A25" s="263"/>
      <c r="B25" s="263"/>
      <c r="C25" s="263"/>
      <c r="D25" s="263"/>
      <c r="E25" s="263"/>
      <c r="F25" s="263"/>
      <c r="G25" s="263"/>
      <c r="H25" s="263"/>
      <c r="I25" s="263"/>
      <c r="J25" s="263"/>
      <c r="K25" s="258"/>
      <c r="L25" s="258"/>
      <c r="M25" s="258"/>
      <c r="N25" s="258"/>
      <c r="O25" s="258"/>
      <c r="P25" s="258"/>
      <c r="Q25" s="258"/>
      <c r="R25" s="258"/>
    </row>
    <row r="26" spans="1:18">
      <c r="A26" s="263"/>
      <c r="B26" s="263"/>
      <c r="C26" s="263"/>
      <c r="D26" s="263"/>
      <c r="E26" s="263"/>
      <c r="F26" s="263"/>
      <c r="G26" s="263"/>
      <c r="H26" s="263"/>
      <c r="I26" s="263"/>
      <c r="J26" s="263"/>
      <c r="K26" s="258"/>
      <c r="L26" s="258"/>
      <c r="M26" s="258"/>
      <c r="N26" s="258"/>
      <c r="O26" s="258"/>
      <c r="P26" s="258"/>
      <c r="Q26" s="258"/>
      <c r="R26" s="258"/>
    </row>
    <row r="27" spans="1:18">
      <c r="A27" s="263"/>
      <c r="B27" s="263"/>
      <c r="C27" s="263"/>
      <c r="D27" s="263"/>
      <c r="E27" s="263"/>
      <c r="F27" s="263"/>
      <c r="G27" s="263"/>
      <c r="H27" s="263"/>
      <c r="I27" s="263"/>
      <c r="J27" s="263"/>
      <c r="K27" s="258"/>
      <c r="L27" s="258"/>
      <c r="M27" s="258"/>
      <c r="N27" s="258"/>
      <c r="O27" s="258"/>
      <c r="P27" s="258"/>
      <c r="Q27" s="258"/>
      <c r="R27" s="258"/>
    </row>
    <row r="28" spans="1:18">
      <c r="A28" s="263"/>
      <c r="B28" s="263"/>
      <c r="C28" s="263"/>
      <c r="D28" s="263"/>
      <c r="E28" s="263"/>
      <c r="F28" s="263"/>
      <c r="G28" s="263"/>
      <c r="H28" s="263"/>
      <c r="I28" s="263"/>
      <c r="J28" s="263"/>
      <c r="K28" s="258"/>
      <c r="L28" s="258"/>
      <c r="M28" s="258"/>
      <c r="N28" s="258"/>
      <c r="O28" s="258"/>
      <c r="P28" s="258"/>
      <c r="Q28" s="258"/>
      <c r="R28" s="258"/>
    </row>
    <row r="29" spans="1:18">
      <c r="A29" s="263"/>
      <c r="B29" s="263"/>
      <c r="C29" s="263"/>
      <c r="D29" s="263"/>
      <c r="E29" s="263"/>
      <c r="F29" s="263"/>
      <c r="G29" s="263"/>
      <c r="H29" s="263"/>
      <c r="I29" s="263"/>
      <c r="J29" s="263"/>
      <c r="K29" s="258"/>
      <c r="L29" s="258"/>
      <c r="M29" s="258"/>
      <c r="N29" s="258"/>
      <c r="O29" s="258"/>
      <c r="P29" s="258"/>
      <c r="Q29" s="258"/>
      <c r="R29" s="258"/>
    </row>
    <row r="30" spans="1:18">
      <c r="A30" s="263"/>
      <c r="B30" s="263"/>
      <c r="C30" s="263"/>
      <c r="D30" s="263"/>
      <c r="E30" s="263"/>
      <c r="F30" s="263"/>
      <c r="G30" s="263"/>
      <c r="H30" s="263"/>
      <c r="I30" s="263"/>
      <c r="J30" s="263"/>
      <c r="K30" s="258"/>
      <c r="L30" s="258"/>
      <c r="M30" s="258"/>
      <c r="N30" s="258"/>
      <c r="O30" s="258"/>
      <c r="P30" s="258"/>
      <c r="Q30" s="258"/>
      <c r="R30" s="258"/>
    </row>
    <row r="31" spans="1:18">
      <c r="A31" s="56"/>
      <c r="B31" s="56"/>
      <c r="C31" s="56"/>
      <c r="D31" s="56"/>
      <c r="E31" s="56"/>
      <c r="F31" s="56"/>
      <c r="G31" s="56"/>
      <c r="H31" s="56"/>
    </row>
    <row r="32" spans="1:18">
      <c r="A32" s="48" t="s">
        <v>75</v>
      </c>
      <c r="B32" s="49">
        <f>'I. Informacje Ogólne '!C54</f>
        <v>0</v>
      </c>
      <c r="C32" s="56"/>
      <c r="D32" s="138"/>
      <c r="E32" s="138"/>
      <c r="F32" s="138"/>
      <c r="H32" s="56"/>
    </row>
    <row r="33" spans="1:10" ht="15" customHeight="1">
      <c r="A33" s="56"/>
      <c r="B33" s="56"/>
      <c r="C33" s="56"/>
      <c r="D33" s="138"/>
      <c r="E33" s="138"/>
      <c r="F33" s="138"/>
      <c r="H33" s="56"/>
    </row>
    <row r="34" spans="1:10">
      <c r="A34" s="56"/>
      <c r="B34" s="56"/>
      <c r="C34" s="56"/>
      <c r="D34" s="259" t="s">
        <v>142</v>
      </c>
      <c r="E34" s="259"/>
      <c r="F34" s="259"/>
      <c r="H34" s="56"/>
    </row>
    <row r="35" spans="1:10" ht="29.25" customHeight="1">
      <c r="A35" s="56"/>
      <c r="B35" s="56"/>
      <c r="C35" s="56"/>
      <c r="D35" s="259"/>
      <c r="E35" s="259"/>
      <c r="F35" s="259"/>
      <c r="H35" s="56"/>
    </row>
    <row r="36" spans="1:10">
      <c r="A36" s="56"/>
      <c r="B36" s="56"/>
      <c r="C36" s="56"/>
      <c r="D36" s="56"/>
      <c r="E36" s="56"/>
      <c r="F36" s="56"/>
      <c r="G36" s="56"/>
      <c r="H36" s="56"/>
      <c r="I36" s="56"/>
      <c r="J36" s="56"/>
    </row>
    <row r="37" spans="1:10">
      <c r="A37" s="56"/>
      <c r="B37" s="56"/>
      <c r="C37" s="56"/>
      <c r="D37" s="56"/>
      <c r="E37" s="56"/>
      <c r="F37" s="56"/>
      <c r="G37" s="56"/>
      <c r="H37" s="56"/>
      <c r="I37" s="56"/>
      <c r="J37" s="56"/>
    </row>
    <row r="38" spans="1:10">
      <c r="A38" s="56"/>
      <c r="B38" s="56"/>
      <c r="C38" s="56"/>
      <c r="D38" s="56"/>
      <c r="E38" s="56"/>
      <c r="F38" s="56"/>
      <c r="G38" s="56"/>
      <c r="H38" s="56"/>
      <c r="I38" s="56"/>
      <c r="J38" s="56"/>
    </row>
    <row r="39" spans="1:10">
      <c r="A39" s="56"/>
      <c r="B39" s="56"/>
      <c r="C39" s="56"/>
      <c r="D39" s="56"/>
      <c r="E39" s="56"/>
      <c r="F39" s="56"/>
      <c r="G39" s="56"/>
      <c r="H39" s="56"/>
      <c r="I39" s="56"/>
      <c r="J39" s="56"/>
    </row>
  </sheetData>
  <mergeCells count="14">
    <mergeCell ref="A1:J1"/>
    <mergeCell ref="A12:J15"/>
    <mergeCell ref="A10:J11"/>
    <mergeCell ref="A21:J21"/>
    <mergeCell ref="D32:F33"/>
    <mergeCell ref="K23:R30"/>
    <mergeCell ref="D34:F35"/>
    <mergeCell ref="A5:B5"/>
    <mergeCell ref="C5:F5"/>
    <mergeCell ref="A6:B6"/>
    <mergeCell ref="C6:F6"/>
    <mergeCell ref="A7:B7"/>
    <mergeCell ref="C7:F7"/>
    <mergeCell ref="A23:J30"/>
  </mergeCells>
  <conditionalFormatting sqref="D32:F33">
    <cfRule type="containsBlanks" dxfId="0" priority="1">
      <formula>LEN(TRIM(D32))=0</formula>
    </cfRule>
  </conditionalFormatting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I. Informacje Ogólne </vt:lpstr>
      <vt:lpstr>II. Zestawienie roczne</vt:lpstr>
      <vt:lpstr>III. Rozliczenie merytoryczne</vt:lpstr>
      <vt:lpstr>IV Informacje  i Oświadczenia </vt:lpstr>
      <vt:lpstr>'I. Informacje Ogólne '!Obszar_wydruku</vt:lpstr>
      <vt:lpstr>'II. Zestawienie roczne'!Obszar_wydruku</vt:lpstr>
      <vt:lpstr>'III. Rozliczenie merytoryczne'!Obszar_wydruku</vt:lpstr>
      <vt:lpstr>'IV Informacje  i Oświadczenia '!Obszar_wydruku</vt:lpstr>
      <vt:lpstr>'II. Zestawienie roczne'!Tytuły_wydruku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Marta Chłusewicz</cp:lastModifiedBy>
  <cp:lastPrinted>2021-03-30T06:58:34Z</cp:lastPrinted>
  <dcterms:created xsi:type="dcterms:W3CDTF">2020-10-30T08:00:33Z</dcterms:created>
  <dcterms:modified xsi:type="dcterms:W3CDTF">2021-05-05T15:49:06Z</dcterms:modified>
</cp:coreProperties>
</file>