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435" yWindow="105" windowWidth="13095" windowHeight="12210"/>
  </bookViews>
  <sheets>
    <sheet name="marzec 2015"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S354" i="1" l="1"/>
  <c r="S355" i="1"/>
  <c r="S356" i="1"/>
  <c r="S357" i="1"/>
  <c r="S358" i="1"/>
  <c r="S359" i="1"/>
  <c r="S360" i="1"/>
  <c r="S361" i="1"/>
  <c r="S362" i="1"/>
  <c r="S363" i="1"/>
  <c r="S364" i="1"/>
  <c r="S365" i="1"/>
  <c r="S366" i="1"/>
  <c r="S367" i="1"/>
  <c r="S368" i="1"/>
  <c r="S353" i="1"/>
  <c r="R354" i="1"/>
  <c r="R355" i="1"/>
  <c r="R356" i="1"/>
  <c r="R357" i="1"/>
  <c r="R358" i="1"/>
  <c r="R359" i="1"/>
  <c r="R360" i="1"/>
  <c r="R361" i="1"/>
  <c r="R362" i="1"/>
  <c r="R363" i="1"/>
  <c r="R364" i="1"/>
  <c r="R365" i="1"/>
  <c r="R366" i="1"/>
  <c r="R367" i="1"/>
  <c r="R368" i="1"/>
  <c r="R353" i="1"/>
  <c r="Q354" i="1"/>
  <c r="Q355" i="1"/>
  <c r="Q356" i="1"/>
  <c r="Q357" i="1"/>
  <c r="Q358" i="1"/>
  <c r="Q359" i="1"/>
  <c r="Q360" i="1"/>
  <c r="Q361" i="1"/>
  <c r="Q362" i="1"/>
  <c r="Q363" i="1"/>
  <c r="Q364" i="1"/>
  <c r="Q365" i="1"/>
  <c r="Q366" i="1"/>
  <c r="Q367" i="1"/>
  <c r="Q368" i="1"/>
  <c r="Q353" i="1"/>
  <c r="P354" i="1"/>
  <c r="P355" i="1"/>
  <c r="P356" i="1"/>
  <c r="P357" i="1"/>
  <c r="P358" i="1"/>
  <c r="P359" i="1"/>
  <c r="P360" i="1"/>
  <c r="P361" i="1"/>
  <c r="P362" i="1"/>
  <c r="P364" i="1"/>
  <c r="P365" i="1"/>
  <c r="P366" i="1"/>
  <c r="P367" i="1"/>
  <c r="P368" i="1"/>
  <c r="O354" i="1"/>
  <c r="O355" i="1"/>
  <c r="O356" i="1"/>
  <c r="O357" i="1"/>
  <c r="O358" i="1"/>
  <c r="O359" i="1"/>
  <c r="O360" i="1"/>
  <c r="O361" i="1"/>
  <c r="O362" i="1"/>
  <c r="O363" i="1"/>
  <c r="O364" i="1"/>
  <c r="O365" i="1"/>
  <c r="O366" i="1"/>
  <c r="O367" i="1"/>
  <c r="O368" i="1"/>
  <c r="O353" i="1"/>
  <c r="N354" i="1"/>
  <c r="N355" i="1"/>
  <c r="N356" i="1"/>
  <c r="T356" i="1" s="1"/>
  <c r="N357" i="1"/>
  <c r="T357" i="1" s="1"/>
  <c r="U357" i="1" s="1"/>
  <c r="N358" i="1"/>
  <c r="T358" i="1" s="1"/>
  <c r="N359" i="1"/>
  <c r="T359" i="1" s="1"/>
  <c r="N360" i="1"/>
  <c r="T360" i="1" s="1"/>
  <c r="U360" i="1" s="1"/>
  <c r="N361" i="1"/>
  <c r="T361" i="1" s="1"/>
  <c r="U361" i="1" s="1"/>
  <c r="N362" i="1"/>
  <c r="T362" i="1" s="1"/>
  <c r="N363" i="1"/>
  <c r="U363" i="1" s="1"/>
  <c r="N364" i="1"/>
  <c r="N365" i="1"/>
  <c r="T365" i="1" s="1"/>
  <c r="U365" i="1" s="1"/>
  <c r="N366" i="1"/>
  <c r="N367" i="1"/>
  <c r="T367" i="1" s="1"/>
  <c r="N368" i="1"/>
  <c r="T368" i="1" s="1"/>
  <c r="N353" i="1"/>
  <c r="T354" i="1"/>
  <c r="L354" i="1"/>
  <c r="L355" i="1"/>
  <c r="L356" i="1"/>
  <c r="L357" i="1"/>
  <c r="L358" i="1"/>
  <c r="L359" i="1"/>
  <c r="L360" i="1"/>
  <c r="L361" i="1"/>
  <c r="L362" i="1"/>
  <c r="L363" i="1"/>
  <c r="L364" i="1"/>
  <c r="L365" i="1"/>
  <c r="L366" i="1"/>
  <c r="L367" i="1"/>
  <c r="L368" i="1"/>
  <c r="T366" i="1" l="1"/>
  <c r="U366" i="1" s="1"/>
  <c r="U354" i="1"/>
  <c r="U362" i="1"/>
  <c r="U358" i="1"/>
  <c r="U356" i="1"/>
  <c r="U359" i="1"/>
  <c r="U364" i="1"/>
  <c r="T355" i="1"/>
  <c r="U355" i="1" s="1"/>
  <c r="U368" i="1"/>
  <c r="U367" i="1"/>
  <c r="J194" i="1"/>
  <c r="V195" i="1" l="1"/>
  <c r="S195" i="1"/>
  <c r="P195" i="1"/>
  <c r="M195" i="1"/>
  <c r="J195" i="1"/>
  <c r="K407" i="1" l="1"/>
  <c r="K408" i="1"/>
  <c r="K406" i="1"/>
  <c r="H407" i="1"/>
  <c r="H408" i="1"/>
  <c r="H406" i="1"/>
  <c r="K409" i="1" l="1"/>
  <c r="H409" i="1"/>
  <c r="O25" i="1"/>
  <c r="I23" i="1" l="1"/>
  <c r="O22" i="1"/>
  <c r="T123" i="1" l="1"/>
  <c r="T124" i="1"/>
  <c r="T125" i="1"/>
  <c r="T126" i="1"/>
  <c r="T127" i="1"/>
  <c r="T122" i="1"/>
  <c r="R123" i="1"/>
  <c r="R124" i="1"/>
  <c r="R125" i="1"/>
  <c r="R126" i="1"/>
  <c r="R127" i="1"/>
  <c r="R122" i="1"/>
  <c r="P123" i="1"/>
  <c r="P124" i="1"/>
  <c r="P125" i="1"/>
  <c r="P126" i="1"/>
  <c r="P127" i="1"/>
  <c r="P122" i="1"/>
  <c r="M123" i="1"/>
  <c r="M124" i="1"/>
  <c r="M125" i="1"/>
  <c r="M126" i="1"/>
  <c r="M127" i="1"/>
  <c r="M122" i="1"/>
  <c r="H123" i="1"/>
  <c r="H124" i="1"/>
  <c r="H125" i="1"/>
  <c r="H126" i="1"/>
  <c r="H127" i="1"/>
  <c r="F123" i="1"/>
  <c r="F124" i="1"/>
  <c r="F125" i="1"/>
  <c r="F126" i="1"/>
  <c r="F127" i="1"/>
  <c r="D123" i="1"/>
  <c r="D124" i="1"/>
  <c r="D125" i="1"/>
  <c r="D126" i="1"/>
  <c r="D127" i="1"/>
  <c r="A123" i="1"/>
  <c r="A124" i="1"/>
  <c r="A125" i="1"/>
  <c r="A126" i="1"/>
  <c r="A127" i="1"/>
  <c r="R128" i="1" l="1"/>
  <c r="T128" i="1"/>
  <c r="P128" i="1"/>
  <c r="G430" i="1"/>
  <c r="G421" i="1"/>
  <c r="M271" i="1"/>
  <c r="L351" i="1"/>
  <c r="M237" i="1"/>
  <c r="G146" i="1"/>
  <c r="G19" i="1"/>
  <c r="G158" i="1"/>
  <c r="M119" i="1"/>
  <c r="A119" i="1"/>
  <c r="G51" i="1"/>
  <c r="E9" i="1"/>
  <c r="P434" i="1"/>
  <c r="M434" i="1"/>
  <c r="J434" i="1"/>
  <c r="G434" i="1"/>
  <c r="P433" i="1"/>
  <c r="M433" i="1"/>
  <c r="J433" i="1"/>
  <c r="G433" i="1"/>
  <c r="P432" i="1"/>
  <c r="P435" i="1" s="1"/>
  <c r="M432" i="1"/>
  <c r="M435" i="1" s="1"/>
  <c r="J432" i="1"/>
  <c r="J435" i="1" s="1"/>
  <c r="G432" i="1"/>
  <c r="G435" i="1" s="1"/>
  <c r="P425" i="1"/>
  <c r="M425" i="1"/>
  <c r="J425" i="1"/>
  <c r="G425" i="1"/>
  <c r="J424" i="1"/>
  <c r="M424" i="1"/>
  <c r="P424" i="1"/>
  <c r="G424" i="1"/>
  <c r="P423" i="1"/>
  <c r="M423" i="1"/>
  <c r="M426" i="1" s="1"/>
  <c r="J423" i="1"/>
  <c r="G423" i="1"/>
  <c r="Q396" i="1"/>
  <c r="N396" i="1"/>
  <c r="L396" i="1"/>
  <c r="L353" i="1"/>
  <c r="Q302" i="1"/>
  <c r="O302" i="1"/>
  <c r="Q301" i="1"/>
  <c r="O301" i="1"/>
  <c r="Q300" i="1"/>
  <c r="O300" i="1"/>
  <c r="Q299" i="1"/>
  <c r="O299" i="1"/>
  <c r="Q275" i="1"/>
  <c r="O275" i="1"/>
  <c r="M275" i="1"/>
  <c r="K275" i="1"/>
  <c r="Q274" i="1"/>
  <c r="O274" i="1"/>
  <c r="M274" i="1"/>
  <c r="K274" i="1"/>
  <c r="Q273" i="1"/>
  <c r="Q276" i="1" s="1"/>
  <c r="O273" i="1"/>
  <c r="M273" i="1"/>
  <c r="K273" i="1"/>
  <c r="K276" i="1" s="1"/>
  <c r="Q241" i="1"/>
  <c r="O241" i="1"/>
  <c r="M241" i="1"/>
  <c r="K241" i="1"/>
  <c r="Q240" i="1"/>
  <c r="O240" i="1"/>
  <c r="M240" i="1"/>
  <c r="K240" i="1"/>
  <c r="Q239" i="1"/>
  <c r="O239" i="1"/>
  <c r="M239" i="1"/>
  <c r="K239" i="1"/>
  <c r="Q266" i="1"/>
  <c r="O266" i="1"/>
  <c r="Q265" i="1"/>
  <c r="O265" i="1"/>
  <c r="Q264" i="1"/>
  <c r="O264" i="1"/>
  <c r="Q263" i="1"/>
  <c r="O263" i="1"/>
  <c r="V194" i="1"/>
  <c r="S194" i="1"/>
  <c r="P194" i="1"/>
  <c r="M194" i="1"/>
  <c r="V193" i="1"/>
  <c r="S193" i="1"/>
  <c r="P193" i="1"/>
  <c r="M193" i="1"/>
  <c r="J193" i="1"/>
  <c r="V192" i="1"/>
  <c r="S192" i="1"/>
  <c r="P192" i="1"/>
  <c r="M192" i="1"/>
  <c r="J192" i="1"/>
  <c r="V191" i="1"/>
  <c r="S191" i="1"/>
  <c r="P191" i="1"/>
  <c r="M191" i="1"/>
  <c r="J191" i="1"/>
  <c r="V190" i="1"/>
  <c r="S190" i="1"/>
  <c r="P190" i="1"/>
  <c r="M190" i="1"/>
  <c r="J190" i="1"/>
  <c r="S161" i="1"/>
  <c r="S162" i="1"/>
  <c r="S163" i="1"/>
  <c r="S164" i="1"/>
  <c r="S165" i="1"/>
  <c r="S160" i="1"/>
  <c r="P161" i="1"/>
  <c r="P162" i="1"/>
  <c r="P163" i="1"/>
  <c r="P164" i="1"/>
  <c r="P165" i="1"/>
  <c r="P160" i="1"/>
  <c r="M161" i="1"/>
  <c r="M162" i="1"/>
  <c r="M163" i="1"/>
  <c r="M164" i="1"/>
  <c r="M165" i="1"/>
  <c r="M160" i="1"/>
  <c r="J161" i="1"/>
  <c r="J162" i="1"/>
  <c r="J163" i="1"/>
  <c r="J164" i="1"/>
  <c r="J165" i="1"/>
  <c r="J160" i="1"/>
  <c r="G161" i="1"/>
  <c r="G162" i="1"/>
  <c r="G163" i="1"/>
  <c r="G164" i="1"/>
  <c r="G165" i="1"/>
  <c r="G160" i="1"/>
  <c r="C161" i="1"/>
  <c r="C162" i="1"/>
  <c r="C163" i="1"/>
  <c r="C164" i="1"/>
  <c r="C165" i="1"/>
  <c r="C160" i="1"/>
  <c r="S149" i="1"/>
  <c r="S150" i="1"/>
  <c r="S151" i="1"/>
  <c r="S152" i="1"/>
  <c r="S153" i="1"/>
  <c r="S148" i="1"/>
  <c r="P149" i="1"/>
  <c r="P150" i="1"/>
  <c r="P151" i="1"/>
  <c r="P152" i="1"/>
  <c r="P153" i="1"/>
  <c r="P148" i="1"/>
  <c r="M149" i="1"/>
  <c r="M150" i="1"/>
  <c r="M151" i="1"/>
  <c r="M152" i="1"/>
  <c r="M153" i="1"/>
  <c r="M148" i="1"/>
  <c r="J149" i="1"/>
  <c r="J150" i="1"/>
  <c r="J151" i="1"/>
  <c r="J152" i="1"/>
  <c r="J153" i="1"/>
  <c r="J148" i="1"/>
  <c r="G149" i="1"/>
  <c r="G150" i="1"/>
  <c r="G151" i="1"/>
  <c r="G152" i="1"/>
  <c r="G153" i="1"/>
  <c r="G148" i="1"/>
  <c r="C149" i="1"/>
  <c r="C150" i="1"/>
  <c r="C151" i="1"/>
  <c r="C152" i="1"/>
  <c r="C153" i="1"/>
  <c r="C148" i="1"/>
  <c r="H122" i="1"/>
  <c r="F122" i="1"/>
  <c r="D122" i="1"/>
  <c r="A122" i="1"/>
  <c r="Q55" i="1"/>
  <c r="Q56" i="1"/>
  <c r="Q57" i="1"/>
  <c r="Q58" i="1"/>
  <c r="Q59" i="1"/>
  <c r="Q54" i="1"/>
  <c r="O55" i="1"/>
  <c r="O56" i="1"/>
  <c r="O57" i="1"/>
  <c r="O58" i="1"/>
  <c r="O59" i="1"/>
  <c r="O54" i="1"/>
  <c r="M55" i="1"/>
  <c r="M56" i="1"/>
  <c r="M57" i="1"/>
  <c r="M58" i="1"/>
  <c r="M59" i="1"/>
  <c r="M54" i="1"/>
  <c r="K55" i="1"/>
  <c r="K56" i="1"/>
  <c r="K57" i="1"/>
  <c r="K58" i="1"/>
  <c r="K59" i="1"/>
  <c r="K54" i="1"/>
  <c r="I55" i="1"/>
  <c r="U55" i="1" s="1"/>
  <c r="I56" i="1"/>
  <c r="U56" i="1" s="1"/>
  <c r="I57" i="1"/>
  <c r="U57" i="1" s="1"/>
  <c r="I58" i="1"/>
  <c r="U58" i="1" s="1"/>
  <c r="I59" i="1"/>
  <c r="U59" i="1" s="1"/>
  <c r="I54" i="1"/>
  <c r="U54" i="1" s="1"/>
  <c r="G54" i="1"/>
  <c r="G55" i="1"/>
  <c r="G56" i="1"/>
  <c r="G57" i="1"/>
  <c r="G58" i="1"/>
  <c r="G59" i="1"/>
  <c r="C55" i="1"/>
  <c r="C56" i="1"/>
  <c r="C57" i="1"/>
  <c r="C58" i="1"/>
  <c r="C59" i="1"/>
  <c r="C54" i="1"/>
  <c r="Q23" i="1"/>
  <c r="Q24" i="1"/>
  <c r="Q25" i="1"/>
  <c r="Q26" i="1"/>
  <c r="Q27" i="1"/>
  <c r="Q22" i="1"/>
  <c r="O23" i="1"/>
  <c r="O24" i="1"/>
  <c r="O26" i="1"/>
  <c r="O27" i="1"/>
  <c r="M23" i="1"/>
  <c r="M24" i="1"/>
  <c r="M25" i="1"/>
  <c r="M26" i="1"/>
  <c r="M27" i="1"/>
  <c r="M22" i="1"/>
  <c r="K23" i="1"/>
  <c r="K24" i="1"/>
  <c r="K25" i="1"/>
  <c r="K26" i="1"/>
  <c r="K27" i="1"/>
  <c r="K22" i="1"/>
  <c r="C23" i="1"/>
  <c r="C24" i="1"/>
  <c r="C25" i="1"/>
  <c r="C26" i="1"/>
  <c r="C27" i="1"/>
  <c r="I24" i="1"/>
  <c r="I25" i="1"/>
  <c r="I26" i="1"/>
  <c r="I27" i="1"/>
  <c r="I22" i="1"/>
  <c r="G23" i="1"/>
  <c r="G24" i="1"/>
  <c r="G25" i="1"/>
  <c r="G26" i="1"/>
  <c r="G27" i="1"/>
  <c r="G22" i="1"/>
  <c r="S22" i="1" s="1"/>
  <c r="C22" i="1"/>
  <c r="M276" i="1" l="1"/>
  <c r="J196" i="1"/>
  <c r="V196" i="1"/>
  <c r="S196" i="1"/>
  <c r="U353" i="1"/>
  <c r="P196" i="1"/>
  <c r="M196" i="1"/>
  <c r="S24" i="1"/>
  <c r="O276" i="1"/>
  <c r="G426" i="1"/>
  <c r="J426" i="1"/>
  <c r="Q303" i="1"/>
  <c r="S57" i="1"/>
  <c r="S27" i="1"/>
  <c r="S23" i="1"/>
  <c r="U25" i="1"/>
  <c r="S166" i="1"/>
  <c r="U26" i="1"/>
  <c r="P426" i="1"/>
  <c r="S54" i="1"/>
  <c r="S56" i="1"/>
  <c r="G154" i="1"/>
  <c r="M154" i="1"/>
  <c r="S154" i="1"/>
  <c r="F128" i="1"/>
  <c r="S58" i="1"/>
  <c r="S59" i="1"/>
  <c r="S25" i="1"/>
  <c r="U27" i="1"/>
  <c r="U23" i="1"/>
  <c r="S26" i="1"/>
  <c r="U22" i="1"/>
  <c r="O303" i="1"/>
  <c r="J166" i="1"/>
  <c r="P166" i="1"/>
  <c r="G166" i="1"/>
  <c r="M166" i="1"/>
  <c r="P154" i="1"/>
  <c r="J154" i="1"/>
  <c r="D128" i="1"/>
  <c r="H128" i="1"/>
  <c r="S55" i="1"/>
  <c r="U24" i="1"/>
  <c r="S369" i="1"/>
  <c r="R369" i="1"/>
  <c r="Q369" i="1"/>
  <c r="P369" i="1"/>
  <c r="O369" i="1"/>
  <c r="N369" i="1"/>
  <c r="L369" i="1"/>
  <c r="Q267" i="1"/>
  <c r="O267" i="1"/>
  <c r="Q242" i="1"/>
  <c r="O242" i="1"/>
  <c r="M242" i="1"/>
  <c r="K242" i="1"/>
  <c r="Q60" i="1"/>
  <c r="O60" i="1"/>
  <c r="M60" i="1"/>
  <c r="K60" i="1"/>
  <c r="I60" i="1"/>
  <c r="G60" i="1"/>
  <c r="Q28" i="1"/>
  <c r="O28" i="1"/>
  <c r="M28" i="1"/>
  <c r="K28" i="1"/>
  <c r="I28" i="1"/>
  <c r="G28" i="1"/>
  <c r="T369" i="1" l="1"/>
  <c r="U369" i="1"/>
  <c r="S28" i="1"/>
  <c r="U28" i="1"/>
  <c r="S60" i="1"/>
  <c r="U60"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03-01', '2015-03-31'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03-01', '2015-03-31'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03-01', '2015-03-31'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03-01', '2015-03-31'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03-01', '2015-03-31'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03-01', '2015-03-31'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03-01', '2015-03-31'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03-01', '2015-03-31'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03-01', '2015-03-31'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03-01', '2015-03-31'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03-01', '2015-03-31'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03-01', '2015-03-31'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03-01', '2015-03-31'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03-01', '2015-03-31'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03-01', '2015-03-31'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03-01', '2015-03-31'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03-01', '2015-03-31' "/>
  </connection>
</connections>
</file>

<file path=xl/sharedStrings.xml><?xml version="1.0" encoding="utf-8"?>
<sst xmlns="http://schemas.openxmlformats.org/spreadsheetml/2006/main" count="953" uniqueCount="172">
  <si>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</si>
  <si>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</si>
  <si>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</si>
  <si>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</si>
  <si>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</si>
  <si>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</si>
  <si>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</si>
  <si>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</si>
  <si>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</si>
  <si>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</si>
  <si>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</si>
  <si>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</si>
  <si>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</si>
  <si>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</si>
  <si>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</si>
  <si>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</si>
  <si>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</si>
  <si>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</si>
  <si>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</si>
  <si>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</si>
  <si>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</si>
  <si>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</si>
  <si>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</si>
  <si>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</si>
  <si>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</si>
  <si>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</si>
  <si>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</si>
  <si>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</si>
  <si>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</si>
  <si>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</si>
  <si>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</si>
  <si>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</si>
  <si>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</si>
  <si>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</si>
  <si>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</si>
  <si>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</si>
  <si>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</si>
  <si>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</si>
  <si>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</si>
  <si>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</si>
  <si>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</si>
  <si>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</si>
  <si>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</si>
  <si>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</si>
  <si>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</si>
  <si>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</si>
  <si>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</si>
  <si>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</si>
  <si>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</si>
  <si>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</si>
  <si>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</si>
  <si>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</si>
  <si>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</si>
  <si>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</si>
  <si>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</si>
  <si>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</si>
  <si>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</si>
  <si>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</si>
  <si>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</si>
  <si>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</si>
  <si>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</si>
  <si>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</si>
  <si>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</si>
  <si>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</si>
  <si>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</si>
  <si>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</si>
  <si>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</si>
  <si>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</si>
  <si>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</si>
  <si>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</si>
  <si>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</si>
  <si>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</si>
  <si>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</si>
  <si>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</si>
  <si>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</si>
  <si>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</si>
  <si>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</si>
  <si>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</si>
  <si>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</si>
  <si>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</si>
  <si>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</si>
  <si>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</si>
  <si>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</si>
  <si>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</si>
  <si>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</si>
  <si>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</si>
  <si>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</si>
  <si>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</si>
  <si>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</si>
  <si>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</si>
  <si>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</si>
  <si>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</si>
  <si>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</si>
  <si>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</si>
  <si>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</si>
  <si>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</si>
  <si>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</si>
  <si>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</si>
  <si>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</si>
  <si>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</si>
  <si>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</si>
  <si>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</si>
  <si>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</si>
  <si>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</si>
  <si>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</si>
  <si>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</si>
  <si>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</si>
  <si>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</si>
  <si>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</si>
  <si>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</si>
  <si>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</si>
  <si>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</si>
  <si>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</si>
  <si>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</si>
  <si>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</si>
  <si>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</si>
  <si>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</si>
  <si>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</si>
  <si>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</si>
  <si>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</si>
  <si>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</si>
  <si>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</si>
  <si>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</si>
  <si>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</si>
  <si>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</si>
  <si>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</si>
  <si>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</si>
  <si>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</si>
  <si>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</si>
  <si>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</si>
  <si>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</si>
  <si>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</si>
  <si>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</si>
  <si>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</si>
  <si>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</si>
  <si>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</si>
  <si>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</si>
  <si>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</si>
  <si>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</si>
  <si>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</si>
  <si>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</si>
  <si>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</si>
  <si>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</si>
  <si>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KIRGISTAN</t>
  </si>
  <si>
    <t>GRUZJA</t>
  </si>
  <si>
    <t>TADŻYKISTAN</t>
  </si>
  <si>
    <t>WZNOWIENIA</t>
  </si>
  <si>
    <t>BELGIA</t>
  </si>
  <si>
    <t>SZWECJA</t>
  </si>
  <si>
    <t>WĘGRY</t>
  </si>
  <si>
    <t>WŁOCHY</t>
  </si>
  <si>
    <t>01.03.2015</t>
  </si>
  <si>
    <t>31.03.2015</t>
  </si>
  <si>
    <t>SYRIA</t>
  </si>
  <si>
    <t>25.03.2015 - 31.03.2015</t>
  </si>
  <si>
    <t>18.03.2015 - 24.03.2015</t>
  </si>
  <si>
    <t>11.03.2015 - 17.03.2015</t>
  </si>
  <si>
    <t>04.03.2015 - 10.03.2015</t>
  </si>
  <si>
    <t>25.02.2015 - 03.03.2015</t>
  </si>
  <si>
    <t>Liczba cudzoziemców objętych wnioskami o przejęcie odpowiedzialności za wniosek o nadanie statusu uchodźcy złożony na terytorium innego państwa członkowskiego (tzw. IN) w marcu 2015 r. wyniosła 1499 osób - średnio 500 miesięcznie. Polska wystąpiła z takim wnioskiem do innych krajów europejskich (OUT) w przypadku 61 osób (średnio 20 wniosków miesięcznie), z czego 75%  wniosków IN (średnio 375 miesięcznie) oraz 59% wniosków (średnio 12 miesięcznie) OUT zostało rozpatrzonych pozytywnie.  Połowa wniosków IN oraz 1/3 wniosków OUT dotyczy współpracy z Niemcami. Poza tym osoby, które ubiegały sie o ochronę międzynarodową w Polsce składały kolejne wnioski  we Francji, Austrii, Belgii i Szwecjii (Niemcy, Francja, Austria, Belgia pojawiają się stale w wykazach wniosków IN Rozporządzeń Dublińskich) . Z kolei dalsze wnioski OUT z Polski kierowane były głównie do  Francji, Włoch, na Węgry, do Austrii  (Niemcy, Francja i Węgry pojawiają się stale w wykazach wniosków OUT Rozporządzeń Dublińskich). W marcu 2015 r. złożono największą liczbę wniosków IN w porówaniu do pozostałych miesięcy 2015 r., zaś wniosków OUT  mniej niż w lutym (marzec 2015 r.- 21 wniosków, luty 2015 r. - 29 wniosków).</t>
  </si>
  <si>
    <t>VII. Konsultacje wizowe</t>
  </si>
  <si>
    <t>VIII.  Informacja o Małym Ruchu Granicznym</t>
  </si>
  <si>
    <t>IX. Ogólne trendy</t>
  </si>
  <si>
    <t xml:space="preserve">Od początku roku przyjęto niemal 54 896 tys. wniosków w sprawie konsultacji wizowych, przy czym 95% z nich inicjowało inne państwo. W tym samym okresie wydano prawie 57 tys. decyzji - 95% z nich wobec wniosków innych państw. Ponad 2 tys. postępowań prowadzono na podstawie wniosków konsulów RP (4%). </t>
  </si>
  <si>
    <t>Łącznie od początku roku większość zezwoleń MRG (56%) wydano w Rosji, pozostąłe 44% na Ukrainie. Wydano 45 odmów wydania zezwolenia: 43 na Ukrainie, w  Rosji, a unieważniono 62- 52 wydane na Ukrainie, a 10 w Rosji.
W marcu 2015 r. nieco mniej niż połowę (37%) zezwoleń MRG wydano na Ukrainie. Pozostałe 63% zostały wydane przez placówkę konsularną w Kaliningradzie. Odsetek zezwoleń wydanych obywatelom Ukrainy spadł o 25% w porównaniu z lutym 2015 r. (1880 zezwoleń mniej, luty 2015 r. 45% ogółu, marzec 2015 r. 37% ogółu). Z odmową wydania zezwolenia spotkało się 9 osób: 8 cudzoziemieców zamieszkałych na terytorium Ukrainy i 1 na terenie Rosji, a z unieważnieniem zezwolenia 20 osób: wszyscy z Ukrainy.</t>
  </si>
  <si>
    <t>Sytuacja migracyjna w Polsce jest nadal zdominowana przez zwiększony napływ obywateli Ukrainy. Wzrost liczby obywateli tego państwa ubiegających się o ochronę międzynarodową i legalizację pobytu na terytorium RP jest stale monitorowany. Wnioski o ochronę stanowiły  5% postępowań prowadzonych wobec obywateli Ukrainy. Zdecydowana większość obywateli Ukrainy przybywających do Polski preferuje legalizację pobytu umożliwiającą podjęcie pracy (nie ma takiej możliwości w trakcie pierwszych 6 miesiecy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1.01.2015 r. - wynosi 175 tys.
• 1/3 wszystkich cudzoziemców posiadających zezwolenie na pobyt w RP stanowią obywatele Ukrainy (ok. 41 tys.). Kolejne obywatelstwa według liczebności to: Niemcy (20 tys.), Rosja (11 tys.),  Białoruś (10 tys.), Wietnam (9 tys.), Włochy (6 tys.), Francja (5 tys.) Chiny (5 tys.), Bułgaria  (5 tys.), Wielka Brytania (5 tys.). Przy czym obywatele państw sąsiednich (Ukraina, Rosja i Białoruś) mają przewagę zezwoleń na pobyt stały (dawne osiedlenie się) oraz rezydent długoterminowy UE podczas, gdy w przypadku pozostałych obywatelstw liczba wydawanych zezwoleń czasowych (dawne zamieszkanie) przewyższa liczbę zezwoleń stałych.
• Dominują migracje czasowe (8 razy więcej wniosków o pobyt czasowy niż stały).
• Szczególnie dużym zainteresowaniem wśród cudzoziemców cieszy się imigracja zarobkowa do Polski (52% wniosków o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Białorusini, Chińczycy i Rosjanie – około 30 tys. rocznie, w tym: ok. 12 tys. – w związku z pracą, ok. 5 tys. – małżeństwa z obywatelem RP, ok. 5 tys. studentów. Poza tym w Polsce na stałe osiedlają się głównie obywatele: Białorusi, Rosji, Wietnamu i Armenii.
• Obywatele Ukrainy posiadają 41 tysięcy ważnych kart pobytu, co stanowi 31% populacji cudzoziemców w Polsce (prawie 19 tys. – pobyt stały, ponad 19 tys. – zezwolenie na pobyt czasowy, blisko 3 tys. - pobyt rezydenta długoterminowego UE, 93 osoby - pobyt ze względów humanitarnych, 73 osoby - prawo pobytu członka rodziny obywatela UE, , ochrona uzupełniająca – 43, 24 osoby - prawo stałego pobytu członka rodziny obywatela UE, pobyt tolerowany - 24 osoby - status uchodźcy – 1);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 waha się pomiędzy 50% a 60%.</t>
  </si>
  <si>
    <t>Warszawa, 29 kwietnia 2015 r.</t>
  </si>
  <si>
    <r>
      <t xml:space="preserve">Utrzymuje się wysoka liczba cudzoziemców składających wnioski w sprawach o legalizację pobytu na terytoriu RP. Od początku roku złożono ponad 22,8 tys. wniosków w sprawach legalizacyjnych, ze czego:
*prawie 19 tys. wniosków dotyczących pobytu czasowego (83% ogółu),
*ponad 3,2 tys. - dotyczących pobytu stałego (14% ogółtu),
* prawie 600 - dotyczących zezwolenia pobytu rezydenta UE (3% ogółu). 
O zezwolenie pobytu rezydenta UE wnioskowali obywatele: 
*Ukrainy - 33%, 196 osób
*Wietnamu - 13% , 
* Chin8%, 
* Armenii 6% ,
*po 5% przez  obywateli Białorusi, Turcji i Indii. 
W sprawach dotyczących legalizacji pobytu stałego wnioskodawcy pochodzą z: 
* Ukrainy - 72%, 2315 wniosków, 
* Białorusi 12% , 
* Rosji 3% ,
* Wietnamu 2%.
Wnioski dotyczące pobytu czasowego złożyli obywatele: 
Ukrainy 58%, 10296, 
Chin 5%, 
Wietnamu 4%, 
po 3% obywatele Rosji, Turcji, Białorusi oraz Indii. 
W stosunku do analogicznego okresu w 2014 r, w bieżącym roku do końca marca wpłynęło 2-krotnie więcej wniosków legalizacyjnych (18995/12775). W zakresie poszczególnych typów wniosków odnotowano 1,5-krotny wzrost wniosków dotyczących pozwolenia na pobyt stały, oraz 75% dotyczący wniosków na pobyt czasowy. Liczba wniosków dotyczących pobytu rezydenta długoterminowegoUE pozostała bez zmian. Natomiast pomimo zmian w zakresie liczby składanych wniosków, udział poszczególnych typów wniosków nie zmienił się znacząco. W stosunku do łącznej liczby złożonych wniosków spały udziały wniosków dotyczących zezwoleń na pobyt czasowy (z 95% na 83%) oraz zezwoleń pobytu rezydenta UE (z 5% na 3%), a wzrósł udział wniosków dotyczących pobytu stałego (z 11% na 14%).
Marzec 2015 r. powtarza trendy roczne: spośród prawie 9 tys. wniosków 84% dotyczy uzyskania zezwolenia na pobyt czasowy (Ukraina 61%,4625 osób, Chiny 5%, Wietnam 4%, Rosja i Białoruś po 3%, Indie i Turcja po 2%), 14% zezwolenia na pobyt stały, a 3% zezwolenia pobytu rezedenta UE. 
</t>
    </r>
    <r>
      <rPr>
        <sz val="11"/>
        <rFont val="Calibri"/>
        <family val="2"/>
        <charset val="238"/>
        <scheme val="minor"/>
      </rPr>
      <t>Liczba składanych wniosków dotyczących zezwolenia na pobyt czasowy wzrosła niemal dwukrotnie w stosunku do marca 2014 r. i o 20% w stosunku do lutego 2015 r.</t>
    </r>
    <r>
      <rPr>
        <sz val="11"/>
        <color rgb="FFFF0000"/>
        <rFont val="Calibri"/>
        <family val="2"/>
        <charset val="238"/>
        <scheme val="minor"/>
      </rPr>
      <t xml:space="preserve"> </t>
    </r>
    <r>
      <rPr>
        <sz val="11"/>
        <color theme="1"/>
        <rFont val="Calibri"/>
        <family val="2"/>
        <charset val="238"/>
        <scheme val="minor"/>
      </rPr>
      <t xml:space="preserve">
O zezwolenie na pobyt stały ubiegało się prawie 1 230 cudzoziemców, w tym 72% (884) to obywatele Ukrainy, 12% (149) - Białorusini, 4% (50) Rosjanie. </t>
    </r>
    <r>
      <rPr>
        <sz val="11"/>
        <color theme="1"/>
        <rFont val="Calibri"/>
        <family val="2"/>
        <charset val="238"/>
        <scheme val="minor"/>
      </rPr>
      <t xml:space="preserve">
Wnioski o zezwolenie na pobyt rezydenta długoterminowego UE zdominowali również obywatele Ukrainy (84) - złożyli 39% wniosków,  14% -Wietnamczycy (30 os.),12% Chińczycy (25 os.), po 5% - Rosjanie (10 os.) oraz Turcy (11), po 3% Białorusini (7 os.) oraz Hindusi (7 os.)</t>
    </r>
    <r>
      <rPr>
        <sz val="11"/>
        <color rgb="FFFF0000"/>
        <rFont val="Calibri"/>
        <family val="2"/>
        <charset val="238"/>
        <scheme val="minor"/>
      </rPr>
      <t>.</t>
    </r>
  </si>
  <si>
    <r>
      <t>Od początku 2015 r. wnioski o nadanie statusu uchodźcy złożyło 1848 osób, w tym 185 w ramach wznowienia postępowania, w marcu 2015 r. odpowiednio 629 i 68 osób. Liczba składanych wniosków w przeciągu ostatnich 3 miesięcy zawiera się w przedziale: 600-650 osób/miesiąc.  Wśród obywateli Rosji w 2015 r. wnioski składają rodziny, na jeden złożony wniosek przypada średnio 2-3 osoby, natomiast wśród obywateli Ukrainy - średnio 2 osoby. 
W marcu 2015 r. najliczniejszymi grupami wnioskującymi o ochronę są obywatele Ukrainy i Rosji, odpowiednio 246 (39% wszystkich wnioskodawców) i 278 (44% wszystkich wnioskodawców) osób. W  gronie pozostałych dominujących grup znalazły się również wnioski złożone przez obywateli Gruzji (36 osób), Syrii (15 osób), osoby bez obywatelstwa (11 osób), Irakijczyków (9 osób) i obywateli Tadżykistanu (8 osób). 
Od początku roku grupami najczęściej składającymi wnioski o nadanie statusu uchodźcy są obywatele Ukrainy i Rosji (po 41% ogółu), kolejno dalej obywatele Gruzji (87 wniosków, 5% ogółu), Tadżykistaniu (61 wniosków, 3% ogółu) i Syrii (28 wniosków, 2% ogółu). Porównując pierwszy kwartał 2015 z analogicznym okresem w 2014 roku można zaobserwować wzrost liczby złożonych wniosków o 7% - 120 (średnio 40 wniosków miesięcznie więcej), przy czym widoczne następujące tendencje: 
* odnotowano spadek liczby aplikujacych Rosjan (o  33%) spowodowany 5-krotnie mniejszą liczbą wznowień postepowań</t>
    </r>
    <r>
      <rPr>
        <sz val="11"/>
        <color rgb="FFFF0000"/>
        <rFont val="Calibri"/>
        <family val="2"/>
        <charset val="238"/>
        <scheme val="minor"/>
      </rPr>
      <t xml:space="preserve"> </t>
    </r>
    <r>
      <rPr>
        <sz val="11"/>
        <rFont val="Calibri"/>
        <family val="2"/>
        <charset val="238"/>
        <scheme val="minor"/>
      </rPr>
      <t>(I kwartał 2015 r. - 106</t>
    </r>
    <r>
      <rPr>
        <sz val="11"/>
        <color rgb="FFFF0000"/>
        <rFont val="Calibri"/>
        <family val="2"/>
        <charset val="238"/>
        <scheme val="minor"/>
      </rPr>
      <t xml:space="preserve"> </t>
    </r>
    <r>
      <rPr>
        <sz val="11"/>
        <rFont val="Calibri"/>
        <family val="2"/>
        <charset val="238"/>
        <scheme val="minor"/>
      </rPr>
      <t>wznowień, I kwartał 2014 r. - 547 wznowień),</t>
    </r>
    <r>
      <rPr>
        <sz val="11"/>
        <color rgb="FFFF0000"/>
        <rFont val="Calibri"/>
        <family val="2"/>
        <charset val="238"/>
        <scheme val="minor"/>
      </rPr>
      <t xml:space="preserve">
</t>
    </r>
    <r>
      <rPr>
        <sz val="11"/>
        <rFont val="Calibri"/>
        <family val="2"/>
        <charset val="238"/>
        <scheme val="minor"/>
      </rPr>
      <t xml:space="preserve">* około 3- krotny wzrost liczby aplikuących w 2015 roku obywateli Ukrainy (z 11% ogółu w pierwszym kwartale 2014 r. do 41% ogółu analogicznie w 2015 r.; liczba obywateli objętych wnioskami od 1 stycznia do 31 marca 2015 r. jest zbliżona do sumy pierwszych sześciu miesięcy 2014 r.), </t>
    </r>
    <r>
      <rPr>
        <sz val="11"/>
        <color rgb="FFFF0000"/>
        <rFont val="Calibri"/>
        <family val="2"/>
        <charset val="238"/>
        <scheme val="minor"/>
      </rPr>
      <t xml:space="preserve">
</t>
    </r>
    <r>
      <rPr>
        <sz val="11"/>
        <rFont val="Calibri"/>
        <family val="2"/>
        <charset val="238"/>
        <scheme val="minor"/>
      </rPr>
      <t xml:space="preserve">* spadek liczby wniosków składanych przez obywateli Gruzji o  ok 1/3 (41 wniosków mniej), </t>
    </r>
    <r>
      <rPr>
        <sz val="11"/>
        <color rgb="FFFF0000"/>
        <rFont val="Calibri"/>
        <family val="2"/>
        <charset val="238"/>
        <scheme val="minor"/>
      </rPr>
      <t xml:space="preserve">
</t>
    </r>
    <r>
      <rPr>
        <sz val="11"/>
        <rFont val="Calibri"/>
        <family val="2"/>
        <charset val="238"/>
        <scheme val="minor"/>
      </rPr>
      <t>* wzrost o 100% liczby wniosków składanych przez obywateli Tadżykistanu (do czerwca 2014 ww obywatele nie składali wniosków w 2014 r.),</t>
    </r>
    <r>
      <rPr>
        <sz val="11"/>
        <color rgb="FFFF0000"/>
        <rFont val="Calibri"/>
        <family val="2"/>
        <charset val="238"/>
        <scheme val="minor"/>
      </rPr>
      <t xml:space="preserve">
</t>
    </r>
    <r>
      <rPr>
        <sz val="11"/>
        <rFont val="Calibri"/>
        <family val="2"/>
        <charset val="238"/>
        <scheme val="minor"/>
      </rPr>
      <t>*  niewielki spadek liczby wniosków składanych przez obywateli Syrii ( I kwartał 2014 r. - 34 wnioski, analogicznie w 2015 r. - 28 wniosków).</t>
    </r>
    <r>
      <rPr>
        <sz val="11"/>
        <color rgb="FFFF0000"/>
        <rFont val="Calibri"/>
        <family val="2"/>
        <charset val="238"/>
        <scheme val="minor"/>
      </rPr>
      <t xml:space="preserve">
</t>
    </r>
    <r>
      <rPr>
        <sz val="11"/>
        <rFont val="Calibri"/>
        <family val="2"/>
        <charset val="238"/>
        <scheme val="minor"/>
      </rPr>
      <t xml:space="preserve">Wahania liczby złożonych wniosków, które wpłynęły do Urzędu w marcu 2014 r. i marcu 2015 r. są nieznaczne - o 4 wnioski więcej w 2015 r. (0,6%).  Porównując marzec 2014 r. z marcem 2015 r. widać powtórzenie trendów kwartalnych dotyczących wniosków składanych przez obywateli Rosji (spadek o 24% spowodowany mniejszą liczbą wznowień postępowań ) i Ukrainy (niemal 2-krotny wzrost liczby składanych wniosków).
</t>
    </r>
  </si>
  <si>
    <r>
      <rPr>
        <sz val="11"/>
        <rFont val="Calibri"/>
        <family val="2"/>
        <charset val="238"/>
        <scheme val="minor"/>
      </rPr>
      <t>Od początku 2015 r. Szef Urzędu do Spraw Cudzoziemców wydał 2 204 decyzje dot. postępowań o nadanie statusu uchodźcy: udzielił ochrony 154 osobom, 765 osób uzyskało decyzję negatywną, a 1 285 postępowań umorzono.</t>
    </r>
    <r>
      <rPr>
        <sz val="11"/>
        <color rgb="FFFF0000"/>
        <rFont val="Calibri"/>
        <family val="2"/>
        <charset val="238"/>
        <scheme val="minor"/>
      </rPr>
      <t xml:space="preserve"> </t>
    </r>
    <r>
      <rPr>
        <sz val="11"/>
        <rFont val="Calibri"/>
        <family val="2"/>
        <charset val="238"/>
        <scheme val="minor"/>
      </rPr>
      <t>Najwięcej decyzji o nadaniu statusu uchodźcy uzyskali obywatele: Syrii - 16 osób, Egiptu 15 osób, Iraku 10,  osoby bez obywatelstwa - 6 osób, Turkmenistanu 5 osób.</t>
    </r>
    <r>
      <rPr>
        <sz val="11"/>
        <color rgb="FFFF0000"/>
        <rFont val="Calibri"/>
        <family val="2"/>
        <charset val="238"/>
        <scheme val="minor"/>
      </rPr>
      <t xml:space="preserve"> </t>
    </r>
    <r>
      <rPr>
        <sz val="11"/>
        <rFont val="Calibri"/>
        <family val="2"/>
        <charset val="238"/>
        <scheme val="minor"/>
      </rPr>
      <t>Ochrony uzupełniającej udzielano głównie Rosjanom - 21 osób, Irakijczykom - 8 osób i Afgańczykom - 6 osób.</t>
    </r>
    <r>
      <rPr>
        <sz val="11"/>
        <color rgb="FFFF0000"/>
        <rFont val="Calibri"/>
        <family val="2"/>
        <charset val="238"/>
        <scheme val="minor"/>
      </rPr>
      <t xml:space="preserve"> </t>
    </r>
    <r>
      <rPr>
        <sz val="11"/>
        <rFont val="Calibri"/>
        <family val="2"/>
        <charset val="238"/>
        <scheme val="minor"/>
      </rPr>
      <t>Pobyt tolerowany zdominowany jest przez obywateli Rosji - przyznano go 36 obywatelom FR oraz  4 obywatelom Armenii, po 2 - obywatelom Gruzji i Ukrainy.</t>
    </r>
    <r>
      <rPr>
        <sz val="11"/>
        <color rgb="FFFF0000"/>
        <rFont val="Calibri"/>
        <family val="2"/>
        <charset val="238"/>
        <scheme val="minor"/>
      </rPr>
      <t xml:space="preserve"> 
</t>
    </r>
    <r>
      <rPr>
        <sz val="11"/>
        <rFont val="Calibri"/>
        <family val="2"/>
        <charset val="238"/>
        <scheme val="minor"/>
      </rPr>
      <t>Łącznie w marcu 2015 r. wydano 756 decyzji, o 57 mniej niż w lutym 2015  r. i o 150 mniej niż w marcu 2014 r</t>
    </r>
    <r>
      <rPr>
        <sz val="11"/>
        <color rgb="FFFF0000"/>
        <rFont val="Calibri"/>
        <family val="2"/>
        <charset val="238"/>
        <scheme val="minor"/>
      </rPr>
      <t>.</t>
    </r>
    <r>
      <rPr>
        <sz val="11"/>
        <rFont val="Calibri"/>
        <family val="2"/>
        <charset val="238"/>
        <scheme val="minor"/>
      </rPr>
      <t xml:space="preserve"> W zakresie decyzji o nadaniu statusu uchodźcy w marcu 2015 r. wydano o 15 więcej (83%) i  o 7 mniej (18%) niż odpowiednio w lutym 2015 r. i marcu 2014 r. Odnośnie decyzji o udzieleniu ochrony uzupełniającej  w marcu 2015 r. wydano 1 decyzję (11%) więcej niż w lutym 2015 r. i o 8 decyzji mniej (44%) mniej niż w marcu 2014 r. W bieżącym miesiącu zgody na pobyt tolerowany udzielono 16 osobom  - o 5 więcej (45%) niż w lutym 2015 r. oraz o 11 mniej (41%) w marcu 2014 r. Nie udzielono żadnej formy ochrony grupie o 35 osoby mniejszejj (12%) niż w  lutym 2015 r  i o 110 większej (76%) niż w marcu 2014</t>
    </r>
    <r>
      <rPr>
        <sz val="11"/>
        <color rgb="FFFF0000"/>
        <rFont val="Calibri"/>
        <family val="2"/>
        <charset val="238"/>
        <scheme val="minor"/>
      </rPr>
      <t xml:space="preserve">. 
</t>
    </r>
    <r>
      <rPr>
        <sz val="11"/>
        <rFont val="Calibri"/>
        <family val="2"/>
        <charset val="238"/>
        <scheme val="minor"/>
      </rPr>
      <t>W marcu 2015 r. uznawalność wyniosła 14%,  w 2015 r. do końca marca - 12%., podczas gdy w całym 2014 r. - 16%, a w marcu 2014 r. wyniosła 25%.</t>
    </r>
  </si>
  <si>
    <r>
      <t>Szef Urzędu do Spraw Cudzoziemców w marcu 2015 r. miał. pod swoją opieką średnio 3 936 osób dziennie
3 890 osób dziennie, przeciętnie: o 46 osób więcej (1%) niż w poprzednim miesiącu, podczas gdy w marcu 2104 r. średnio o 790 osób więcej (25%)</t>
    </r>
    <r>
      <rPr>
        <sz val="11"/>
        <rFont val="Calibri"/>
        <family val="2"/>
        <charset val="238"/>
        <scheme val="minor"/>
      </rPr>
      <t>.</t>
    </r>
    <r>
      <rPr>
        <sz val="11"/>
        <color rgb="FFFF0000"/>
        <rFont val="Calibri"/>
        <family val="2"/>
        <charset val="238"/>
        <scheme val="minor"/>
      </rPr>
      <t xml:space="preserve"> </t>
    </r>
    <r>
      <rPr>
        <sz val="11"/>
        <color theme="1"/>
        <rFont val="Calibri"/>
        <family val="2"/>
        <charset val="238"/>
        <scheme val="minor"/>
      </rPr>
      <t xml:space="preserve">Utrzymuje się wysokie zainteresowanie funkcjonowaniem poza ośrodkami dla cudzoziemców - blisko 2/3 świadczeniobiorców wynajmuje mieszkania i utrzymuje się ze środków otrzymywanych z Urzędu, </t>
    </r>
    <r>
      <rPr>
        <sz val="11"/>
        <rFont val="Calibri"/>
        <family val="2"/>
        <charset val="238"/>
        <scheme val="minor"/>
      </rPr>
      <t>podczas gdy w marcu 2014 r. poza ośrodkiem mieszkało średnio 46% osób będących pod opieką Szefa Urzędu.</t>
    </r>
  </si>
  <si>
    <t xml:space="preserve">W marcu 2015 r. cudzoziemcy złożyli 394 odwołania od decyzji organów pierwszej instancji 61% dotyczyła pobytu czasowego, a 22% zobowiązania do powrotu) i uzyskali 569 decyzji Szefa UdSC w sprawach o legalizację pobytu na terytorium RP, z czego 38% stanowiło utrzymanie decyzji, od której się odwołano. 12% postępowań odwoławczych zakończyło się uchyleniem decyzji organu pierwszej instancji i udzieleniem zezwolenia.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</si>
</sst>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_(&quot;zł&quot;* #,##0_);_(&quot;zł&quot;* \(#,##0\);_(&quot;zł&quot;* &quot;-&quot;_);_(@_)"/>
    <numFmt numFmtId="165" formatCode="yyyy/mm/dd;@"/>
    <numFmt numFmtId="166" formatCode="_-* #,##0\ _z_ł_-;\-* #,##0\ _z_ł_-;_-* &quot;-&quot;??\ _z_ł_-;_-@_-"/>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9" fontId="1"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6" xfId="24" applyFont="1" applyFill="1" applyBorder="1" applyAlignment="1" applyProtection="1">
      <alignment horizontal="left" vertical="center" wrapText="1" indent="1"/>
      <protection locked="0"/>
    </xf>
    <xf numFmtId="0" fontId="31" fillId="35" borderId="47" xfId="24" applyFont="1" applyFill="1" applyBorder="1" applyAlignment="1" applyProtection="1">
      <alignment horizontal="left" vertical="center" wrapText="1" indent="1"/>
      <protection locked="0"/>
    </xf>
    <xf numFmtId="0" fontId="31" fillId="35" borderId="47" xfId="0" applyFont="1" applyFill="1" applyBorder="1" applyAlignment="1" applyProtection="1">
      <alignment horizontal="center" vertical="center"/>
      <protection locked="0"/>
    </xf>
    <xf numFmtId="3" fontId="31" fillId="35" borderId="47" xfId="0" applyNumberFormat="1" applyFont="1" applyFill="1" applyBorder="1" applyAlignment="1" applyProtection="1">
      <alignment horizontal="center" vertical="center"/>
      <protection locked="0"/>
    </xf>
    <xf numFmtId="3" fontId="31"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1" fillId="35" borderId="46" xfId="0" applyFont="1" applyFill="1" applyBorder="1" applyAlignment="1" applyProtection="1">
      <alignment horizontal="center" vertical="center"/>
      <protection locked="0"/>
    </xf>
    <xf numFmtId="3" fontId="31" fillId="35" borderId="46" xfId="0" applyNumberFormat="1" applyFont="1" applyFill="1" applyBorder="1" applyAlignment="1" applyProtection="1">
      <alignment horizontal="center" vertical="center"/>
      <protection locked="0"/>
    </xf>
    <xf numFmtId="3" fontId="31"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1"/>
      <protection locked="0"/>
    </xf>
    <xf numFmtId="0" fontId="22" fillId="0" borderId="0" xfId="0" applyFont="1" applyAlignment="1" applyProtection="1">
      <alignment horizontal="center"/>
      <protection locked="0"/>
    </xf>
    <xf numFmtId="3" fontId="36" fillId="0" borderId="10" xfId="0" applyNumberFormat="1" applyFont="1" applyBorder="1" applyAlignment="1" applyProtection="1">
      <alignment horizontal="right" vertical="center"/>
    </xf>
    <xf numFmtId="3" fontId="35" fillId="35" borderId="49" xfId="10" applyNumberFormat="1" applyFont="1" applyFill="1" applyBorder="1" applyAlignment="1" applyProtection="1">
      <alignment horizontal="center" vertical="center"/>
    </xf>
    <xf numFmtId="0" fontId="0" fillId="0" borderId="54" xfId="0" applyBorder="1" applyProtection="1">
      <protection locked="0"/>
    </xf>
    <xf numFmtId="3" fontId="36" fillId="0" borderId="10" xfId="0" applyNumberFormat="1" applyFont="1" applyBorder="1" applyAlignment="1" applyProtection="1">
      <alignment horizontal="right" vertical="center"/>
    </xf>
    <xf numFmtId="0" fontId="0" fillId="0" borderId="0" xfId="0" applyProtection="1">
      <protection locked="0"/>
    </xf>
    <xf numFmtId="0" fontId="0" fillId="0" borderId="55" xfId="0" applyBorder="1" applyAlignment="1" applyProtection="1">
      <protection locked="0"/>
    </xf>
    <xf numFmtId="0" fontId="0" fillId="0" borderId="55" xfId="0" applyBorder="1" applyAlignment="1"/>
    <xf numFmtId="9" fontId="0" fillId="0" borderId="0" xfId="46" applyFont="1" applyProtection="1">
      <protection locked="0"/>
    </xf>
    <xf numFmtId="0" fontId="0" fillId="0" borderId="0" xfId="0" applyProtection="1">
      <protection locked="0"/>
    </xf>
    <xf numFmtId="0" fontId="0" fillId="0" borderId="0" xfId="0" applyProtection="1">
      <protection locked="0"/>
    </xf>
    <xf numFmtId="3" fontId="0" fillId="0" borderId="0" xfId="0" applyNumberFormat="1" applyProtection="1">
      <protection locked="0"/>
    </xf>
    <xf numFmtId="0" fontId="0" fillId="0" borderId="0" xfId="0" applyProtection="1">
      <protection locked="0"/>
    </xf>
    <xf numFmtId="0" fontId="0" fillId="0" borderId="0" xfId="0" applyProtection="1">
      <protection locked="0"/>
    </xf>
    <xf numFmtId="166" fontId="0" fillId="0" borderId="0" xfId="47" applyNumberFormat="1" applyFont="1" applyProtection="1">
      <protection locked="0"/>
    </xf>
    <xf numFmtId="0" fontId="0" fillId="0" borderId="0" xfId="0" applyProtection="1">
      <protection locked="0"/>
    </xf>
    <xf numFmtId="0" fontId="35" fillId="36" borderId="48" xfId="0" applyFont="1" applyFill="1" applyBorder="1" applyAlignment="1" applyProtection="1">
      <alignment horizontal="center" vertical="center"/>
    </xf>
    <xf numFmtId="0" fontId="35" fillId="36" borderId="49" xfId="0" applyFont="1" applyFill="1" applyBorder="1" applyAlignment="1" applyProtection="1">
      <alignment horizontal="center" vertical="center"/>
    </xf>
    <xf numFmtId="3" fontId="35" fillId="36" borderId="49" xfId="0" applyNumberFormat="1" applyFont="1" applyFill="1" applyBorder="1" applyAlignment="1" applyProtection="1">
      <alignment horizontal="center" vertical="center"/>
    </xf>
    <xf numFmtId="3" fontId="35" fillId="36" borderId="50" xfId="0" applyNumberFormat="1" applyFont="1" applyFill="1" applyBorder="1" applyAlignment="1" applyProtection="1">
      <alignment horizontal="center" vertical="center"/>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3" fontId="36" fillId="36" borderId="10" xfId="24" applyNumberFormat="1" applyFont="1" applyFill="1" applyBorder="1" applyAlignment="1" applyProtection="1">
      <alignment horizontal="right" vertical="center"/>
    </xf>
    <xf numFmtId="3" fontId="36" fillId="36" borderId="10" xfId="24" applyNumberFormat="1" applyFont="1" applyFill="1" applyBorder="1" applyAlignment="1" applyProtection="1">
      <alignment horizontal="right" vertical="center" wrapText="1"/>
    </xf>
    <xf numFmtId="3" fontId="36" fillId="36" borderId="32" xfId="24" applyNumberFormat="1" applyFont="1" applyFill="1" applyBorder="1" applyAlignment="1" applyProtection="1">
      <alignment horizontal="right" vertical="center" wrapText="1"/>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6" fillId="0" borderId="42" xfId="0" applyNumberFormat="1" applyFont="1" applyBorder="1" applyAlignment="1" applyProtection="1">
      <alignment horizontal="right" vertical="center"/>
    </xf>
    <xf numFmtId="3" fontId="36" fillId="0" borderId="42" xfId="0" applyNumberFormat="1" applyFont="1" applyBorder="1" applyAlignment="1" applyProtection="1">
      <alignment horizontal="right" vertical="center" wrapText="1"/>
    </xf>
    <xf numFmtId="3" fontId="36" fillId="0" borderId="43" xfId="0" applyNumberFormat="1" applyFont="1" applyBorder="1" applyAlignment="1" applyProtection="1">
      <alignment horizontal="right" vertical="center" wrapText="1"/>
    </xf>
    <xf numFmtId="0" fontId="0" fillId="33" borderId="0" xfId="0" applyFill="1" applyAlignment="1" applyProtection="1">
      <alignment horizontal="left" vertical="top" wrapText="1"/>
      <protection locked="0"/>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5" fillId="36" borderId="21" xfId="0" applyFont="1" applyFill="1" applyBorder="1" applyAlignment="1" applyProtection="1">
      <alignment horizontal="center" vertical="center"/>
      <protection locked="0"/>
    </xf>
    <xf numFmtId="3" fontId="36" fillId="0" borderId="10" xfId="0" applyNumberFormat="1" applyFont="1" applyBorder="1" applyAlignment="1" applyProtection="1">
      <alignment horizontal="right" vertical="center" wrapText="1"/>
    </xf>
    <xf numFmtId="0" fontId="35" fillId="35" borderId="48" xfId="10" applyFont="1" applyFill="1" applyBorder="1" applyAlignment="1" applyProtection="1">
      <alignment horizontal="center" vertical="center" wrapText="1"/>
      <protection locked="0"/>
    </xf>
    <xf numFmtId="0" fontId="35" fillId="35" borderId="49" xfId="1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protection locked="0"/>
    </xf>
    <xf numFmtId="3" fontId="35" fillId="35" borderId="49" xfId="10" applyNumberFormat="1" applyFont="1" applyFill="1" applyBorder="1" applyAlignment="1" applyProtection="1">
      <alignment horizontal="center" vertical="center"/>
    </xf>
    <xf numFmtId="3" fontId="35" fillId="35" borderId="50" xfId="10" applyNumberFormat="1" applyFont="1" applyFill="1" applyBorder="1" applyAlignment="1" applyProtection="1">
      <alignment horizontal="center" vertical="center"/>
    </xf>
    <xf numFmtId="3" fontId="36" fillId="0" borderId="10" xfId="0" applyNumberFormat="1" applyFont="1" applyBorder="1" applyAlignment="1" applyProtection="1">
      <alignment horizontal="right" vertical="center"/>
    </xf>
    <xf numFmtId="3" fontId="36" fillId="0" borderId="32" xfId="0" applyNumberFormat="1" applyFont="1" applyBorder="1" applyAlignment="1" applyProtection="1">
      <alignment horizontal="right" vertical="center"/>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0" fontId="35" fillId="33" borderId="10" xfId="0" applyFont="1" applyFill="1" applyBorder="1" applyAlignment="1" applyProtection="1">
      <alignment horizontal="center" vertical="center" wrapText="1"/>
      <protection locked="0"/>
    </xf>
    <xf numFmtId="0" fontId="35" fillId="33" borderId="32" xfId="0" applyFont="1" applyFill="1" applyBorder="1" applyAlignment="1" applyProtection="1">
      <alignment horizontal="center" vertical="center" wrapText="1"/>
      <protection locked="0"/>
    </xf>
    <xf numFmtId="3" fontId="35" fillId="33" borderId="49" xfId="10" applyNumberFormat="1" applyFont="1" applyFill="1" applyBorder="1" applyAlignment="1" applyProtection="1">
      <alignment horizontal="center" vertical="center"/>
    </xf>
    <xf numFmtId="3" fontId="35" fillId="33" borderId="50" xfId="10" applyNumberFormat="1" applyFont="1" applyFill="1" applyBorder="1" applyAlignment="1" applyProtection="1">
      <alignment horizontal="center" vertical="center"/>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xf numFmtId="3" fontId="36" fillId="0" borderId="42" xfId="24" applyNumberFormat="1" applyFont="1" applyFill="1" applyBorder="1" applyAlignment="1" applyProtection="1">
      <alignment horizontal="right" vertical="center"/>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3" fontId="36" fillId="0" borderId="10" xfId="24" applyNumberFormat="1" applyFont="1" applyFill="1" applyBorder="1" applyAlignment="1" applyProtection="1">
      <alignment horizontal="right" vertical="center"/>
    </xf>
    <xf numFmtId="0" fontId="35" fillId="33" borderId="48" xfId="10" applyFont="1" applyFill="1" applyBorder="1" applyAlignment="1" applyProtection="1">
      <alignment horizontal="center" vertical="center"/>
      <protection locked="0"/>
    </xf>
    <xf numFmtId="0" fontId="35" fillId="33" borderId="49" xfId="10" applyFont="1" applyFill="1" applyBorder="1" applyAlignment="1" applyProtection="1">
      <alignment horizontal="center" vertical="center"/>
      <protection locked="0"/>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6" borderId="48" xfId="10" applyFont="1" applyFill="1" applyBorder="1" applyAlignment="1" applyProtection="1">
      <alignment horizontal="center" vertical="center"/>
      <protection locked="0"/>
    </xf>
    <xf numFmtId="0" fontId="35" fillId="36" borderId="49" xfId="10" applyFont="1" applyFill="1" applyBorder="1" applyAlignment="1" applyProtection="1">
      <alignment horizontal="center" vertical="center"/>
      <protection locked="0"/>
    </xf>
    <xf numFmtId="3" fontId="35" fillId="36" borderId="49" xfId="10" applyNumberFormat="1" applyFont="1" applyFill="1" applyBorder="1" applyAlignment="1" applyProtection="1">
      <alignment horizontal="center" vertical="center"/>
    </xf>
    <xf numFmtId="3" fontId="35" fillId="36" borderId="50" xfId="10" applyNumberFormat="1" applyFont="1" applyFill="1" applyBorder="1" applyAlignment="1" applyProtection="1">
      <alignment horizontal="center" vertical="center"/>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0" fontId="35" fillId="36" borderId="20" xfId="0" applyFont="1" applyFill="1" applyBorder="1" applyAlignment="1" applyProtection="1">
      <alignment horizontal="center" vertical="center"/>
      <protection locked="0"/>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3" fontId="36" fillId="34" borderId="10" xfId="0" applyNumberFormat="1" applyFont="1" applyFill="1" applyBorder="1" applyAlignment="1" applyProtection="1">
      <alignment horizontal="right" vertical="center"/>
    </xf>
    <xf numFmtId="0" fontId="35" fillId="36" borderId="10" xfId="0" applyFont="1" applyFill="1" applyBorder="1" applyAlignment="1" applyProtection="1">
      <alignment horizontal="center" vertical="center" textRotation="90"/>
      <protection locked="0"/>
    </xf>
    <xf numFmtId="0" fontId="35" fillId="36" borderId="32" xfId="0" applyFont="1" applyFill="1" applyBorder="1" applyAlignment="1" applyProtection="1">
      <alignment horizontal="center" vertical="center" textRotation="90"/>
      <protection locked="0"/>
    </xf>
    <xf numFmtId="0" fontId="35" fillId="36" borderId="10" xfId="0" applyFont="1" applyFill="1" applyBorder="1" applyAlignment="1" applyProtection="1">
      <alignment horizontal="center" vertical="center"/>
      <protection locked="0"/>
    </xf>
    <xf numFmtId="3" fontId="35" fillId="34" borderId="49" xfId="0" applyNumberFormat="1" applyFont="1" applyFill="1" applyBorder="1" applyAlignment="1" applyProtection="1">
      <alignment horizontal="center" vertical="center"/>
    </xf>
    <xf numFmtId="3" fontId="36" fillId="35" borderId="42" xfId="0" applyNumberFormat="1" applyFont="1" applyFill="1" applyBorder="1" applyAlignment="1" applyProtection="1">
      <alignment horizontal="right" vertical="center"/>
    </xf>
    <xf numFmtId="0" fontId="34" fillId="35" borderId="21" xfId="0" applyFont="1" applyFill="1" applyBorder="1" applyAlignment="1" applyProtection="1">
      <alignment horizontal="center" vertical="center" wrapText="1"/>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0" fontId="20" fillId="0" borderId="0" xfId="0" applyFont="1" applyAlignment="1" applyProtection="1">
      <alignment horizontal="left" vertical="center" wrapText="1"/>
      <protection locked="0"/>
    </xf>
    <xf numFmtId="0" fontId="35" fillId="36" borderId="48" xfId="10" applyFont="1" applyFill="1" applyBorder="1" applyAlignment="1" applyProtection="1">
      <alignment vertical="center" wrapText="1"/>
    </xf>
    <xf numFmtId="0" fontId="35" fillId="36" borderId="49" xfId="10" applyFont="1" applyFill="1" applyBorder="1" applyAlignment="1" applyProtection="1">
      <alignment vertical="center" wrapText="1"/>
    </xf>
    <xf numFmtId="3" fontId="36" fillId="0" borderId="42" xfId="0" applyNumberFormat="1" applyFont="1" applyFill="1" applyBorder="1" applyAlignment="1" applyProtection="1">
      <alignment horizontal="right" vertical="center"/>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3" fontId="36" fillId="0" borderId="10" xfId="0" applyNumberFormat="1" applyFont="1" applyFill="1" applyBorder="1" applyAlignment="1" applyProtection="1">
      <alignment horizontal="right" vertical="center"/>
    </xf>
    <xf numFmtId="0" fontId="34" fillId="35" borderId="31" xfId="0" applyFont="1" applyFill="1" applyBorder="1" applyAlignment="1" applyProtection="1">
      <alignment horizontal="center" vertical="center" wrapText="1"/>
    </xf>
    <xf numFmtId="0" fontId="35" fillId="35" borderId="17" xfId="44" applyFont="1" applyFill="1" applyBorder="1" applyAlignment="1" applyProtection="1">
      <alignment horizontal="center" vertical="center"/>
      <protection locked="0"/>
    </xf>
    <xf numFmtId="0" fontId="35" fillId="35" borderId="26" xfId="44" applyFont="1" applyFill="1" applyBorder="1" applyAlignment="1" applyProtection="1">
      <alignment horizontal="center" vertical="center"/>
      <protection locked="0"/>
    </xf>
    <xf numFmtId="0" fontId="35" fillId="34" borderId="48" xfId="24" applyFont="1" applyFill="1" applyBorder="1" applyAlignment="1" applyProtection="1">
      <alignment horizontal="center" vertical="center" wrapText="1"/>
      <protection locked="0"/>
    </xf>
    <xf numFmtId="0" fontId="35" fillId="34" borderId="49" xfId="24" applyFont="1" applyFill="1" applyBorder="1" applyAlignment="1" applyProtection="1">
      <alignment horizontal="center" vertical="center" wrapText="1"/>
      <protection locked="0"/>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3" fontId="36" fillId="35" borderId="10" xfId="0" applyNumberFormat="1" applyFont="1" applyFill="1" applyBorder="1" applyAlignment="1" applyProtection="1">
      <alignment horizontal="right" vertical="center"/>
    </xf>
    <xf numFmtId="0" fontId="36" fillId="34" borderId="17"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36" fillId="35" borderId="17"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5" fillId="35" borderId="10" xfId="44" applyFont="1" applyFill="1" applyBorder="1" applyAlignment="1" applyProtection="1">
      <alignment horizontal="center" vertical="center"/>
      <protection locked="0"/>
    </xf>
    <xf numFmtId="0" fontId="36" fillId="34" borderId="10" xfId="43" applyFont="1" applyFill="1" applyBorder="1" applyAlignment="1" applyProtection="1">
      <alignment horizontal="right" vertical="center"/>
    </xf>
    <xf numFmtId="0" fontId="36" fillId="34" borderId="32" xfId="43" applyFont="1" applyFill="1" applyBorder="1" applyAlignment="1" applyProtection="1">
      <alignment horizontal="right" vertical="center"/>
    </xf>
    <xf numFmtId="0" fontId="36" fillId="35" borderId="10"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0" fillId="0" borderId="0" xfId="0" applyProtection="1">
      <protection locked="0"/>
    </xf>
    <xf numFmtId="0" fontId="35" fillId="36" borderId="51" xfId="10" applyFont="1" applyFill="1" applyBorder="1" applyAlignment="1" applyProtection="1">
      <alignment horizontal="center" vertical="center"/>
    </xf>
    <xf numFmtId="0" fontId="35" fillId="36" borderId="52" xfId="10" applyFont="1" applyFill="1" applyBorder="1" applyAlignment="1" applyProtection="1">
      <alignment horizontal="center" vertical="center"/>
    </xf>
    <xf numFmtId="0" fontId="36" fillId="35" borderId="11"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27" fillId="35" borderId="0" xfId="1" applyFont="1" applyFill="1" applyBorder="1" applyAlignment="1" applyProtection="1">
      <alignment horizontal="center" vertical="center" wrapText="1"/>
      <protection locked="0"/>
    </xf>
    <xf numFmtId="0" fontId="36" fillId="35" borderId="42" xfId="43" applyFont="1" applyFill="1" applyBorder="1" applyAlignment="1" applyProtection="1">
      <alignment horizontal="right" vertical="center"/>
    </xf>
    <xf numFmtId="0" fontId="20" fillId="0" borderId="0" xfId="0" applyFont="1" applyAlignment="1" applyProtection="1">
      <alignment horizontal="left" vertical="center"/>
      <protection locked="0"/>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5" fillId="35" borderId="32"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wrapText="1"/>
      <protection locked="0"/>
    </xf>
    <xf numFmtId="0" fontId="35" fillId="35" borderId="18"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35" fillId="35" borderId="11" xfId="44" applyFont="1" applyFill="1" applyBorder="1" applyAlignment="1" applyProtection="1">
      <alignment horizontal="center" vertical="center" textRotation="90" wrapText="1"/>
      <protection locked="0"/>
    </xf>
    <xf numFmtId="0" fontId="35" fillId="35" borderId="13"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5" fillId="36" borderId="49" xfId="10" applyFont="1" applyFill="1" applyBorder="1" applyAlignment="1" applyProtection="1">
      <alignment horizontal="center" vertical="center"/>
    </xf>
    <xf numFmtId="0" fontId="36" fillId="35" borderId="43" xfId="43" applyFont="1" applyFill="1" applyBorder="1" applyAlignment="1" applyProtection="1">
      <alignment horizontal="right" vertical="center"/>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35" fillId="35" borderId="35"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0" fontId="35" fillId="36" borderId="53" xfId="10" applyFont="1" applyFill="1" applyBorder="1" applyAlignment="1" applyProtection="1">
      <alignment horizontal="center" vertical="center"/>
    </xf>
    <xf numFmtId="0" fontId="36" fillId="35" borderId="10" xfId="0" applyFont="1" applyFill="1" applyBorder="1" applyAlignment="1" applyProtection="1">
      <alignment horizontal="right" vertical="center"/>
    </xf>
    <xf numFmtId="0" fontId="36" fillId="34" borderId="10" xfId="0" applyFont="1" applyFill="1" applyBorder="1" applyAlignment="1" applyProtection="1">
      <alignment horizontal="right" vertical="center"/>
    </xf>
    <xf numFmtId="0" fontId="36" fillId="35" borderId="42" xfId="0" applyFont="1" applyFill="1" applyBorder="1" applyAlignment="1" applyProtection="1">
      <alignment horizontal="right" vertical="center"/>
    </xf>
    <xf numFmtId="164" fontId="28" fillId="0" borderId="0" xfId="2" applyNumberFormat="1" applyFont="1" applyBorder="1" applyAlignment="1" applyProtection="1">
      <alignment horizontal="center"/>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0" fontId="35" fillId="35" borderId="26" xfId="0" applyFont="1" applyFill="1" applyBorder="1" applyAlignment="1" applyProtection="1">
      <alignment horizontal="center" vertical="center" textRotation="90" wrapText="1"/>
      <protection locked="0"/>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0" fontId="35" fillId="36" borderId="48" xfId="10" applyFont="1" applyFill="1" applyBorder="1" applyAlignment="1" applyProtection="1">
      <alignment horizontal="left" vertical="center" indent="1"/>
    </xf>
    <xf numFmtId="0" fontId="35" fillId="36" borderId="49" xfId="10" applyFont="1" applyFill="1" applyBorder="1" applyAlignment="1" applyProtection="1">
      <alignment horizontal="left" vertical="center" indent="1"/>
    </xf>
    <xf numFmtId="0" fontId="35" fillId="36" borderId="50" xfId="10" applyFont="1" applyFill="1" applyBorder="1" applyAlignment="1" applyProtection="1">
      <alignment horizontal="center" vertical="center"/>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36" fillId="35" borderId="32" xfId="0" applyFont="1" applyFill="1" applyBorder="1" applyAlignment="1" applyProtection="1">
      <alignment horizontal="right" vertical="center"/>
    </xf>
    <xf numFmtId="0" fontId="36" fillId="34" borderId="32" xfId="0" applyFont="1" applyFill="1" applyBorder="1" applyAlignment="1" applyProtection="1">
      <alignment horizontal="right" vertical="center"/>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5" fillId="35" borderId="20" xfId="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wrapText="1"/>
      <protection locked="0"/>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3" fontId="36" fillId="36" borderId="42" xfId="24" applyNumberFormat="1" applyFont="1" applyFill="1" applyBorder="1" applyAlignment="1" applyProtection="1">
      <alignment horizontal="right" vertical="center" wrapText="1"/>
    </xf>
    <xf numFmtId="3" fontId="35" fillId="35" borderId="49" xfId="0" applyNumberFormat="1" applyFont="1" applyFill="1" applyBorder="1" applyAlignment="1" applyProtection="1">
      <alignment horizontal="center" vertical="center"/>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5" fillId="36" borderId="25" xfId="0" applyFont="1" applyFill="1" applyBorder="1" applyAlignment="1" applyProtection="1">
      <alignment horizontal="center" vertical="center"/>
      <protection locked="0"/>
    </xf>
    <xf numFmtId="3" fontId="36" fillId="35" borderId="28" xfId="0" applyNumberFormat="1" applyFont="1" applyFill="1" applyBorder="1" applyAlignment="1" applyProtection="1">
      <alignment horizontal="right" vertical="center" wrapText="1"/>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0" fontId="14" fillId="33" borderId="0" xfId="0" applyFont="1" applyFill="1" applyAlignment="1" applyProtection="1">
      <alignment horizontal="left" vertical="top" wrapText="1"/>
      <protection locked="0"/>
    </xf>
    <xf numFmtId="0" fontId="0" fillId="33" borderId="0" xfId="0" applyFill="1" applyAlignment="1" applyProtection="1">
      <alignment horizontal="left" vertical="top"/>
      <protection locked="0"/>
    </xf>
    <xf numFmtId="0" fontId="35" fillId="35" borderId="48" xfId="0" applyFont="1" applyFill="1" applyBorder="1" applyAlignment="1" applyProtection="1">
      <alignment horizontal="center" vertical="center"/>
    </xf>
    <xf numFmtId="0" fontId="35" fillId="35" borderId="49" xfId="0" applyFont="1" applyFill="1" applyBorder="1" applyAlignment="1" applyProtection="1">
      <alignment horizontal="center" vertical="center"/>
    </xf>
    <xf numFmtId="3" fontId="36" fillId="0" borderId="32" xfId="0" applyNumberFormat="1" applyFont="1" applyBorder="1" applyAlignment="1" applyProtection="1">
      <alignment horizontal="right" vertical="center" wrapText="1"/>
    </xf>
    <xf numFmtId="3" fontId="35" fillId="34" borderId="50" xfId="0" applyNumberFormat="1" applyFont="1" applyFill="1" applyBorder="1" applyAlignment="1" applyProtection="1">
      <alignment horizontal="center" vertical="center"/>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6" fillId="34" borderId="48" xfId="0" applyFont="1" applyFill="1" applyBorder="1" applyAlignment="1" applyProtection="1">
      <alignment horizontal="left" vertical="center"/>
    </xf>
    <xf numFmtId="0" fontId="36" fillId="34" borderId="49" xfId="0" applyFont="1" applyFill="1" applyBorder="1" applyAlignment="1" applyProtection="1">
      <alignment horizontal="lef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35" fillId="36" borderId="48" xfId="10" applyFont="1" applyFill="1" applyBorder="1" applyAlignment="1" applyProtection="1">
      <alignment horizontal="left" vertical="center"/>
    </xf>
    <xf numFmtId="0" fontId="35" fillId="36" borderId="49" xfId="10" applyFont="1" applyFill="1" applyBorder="1" applyAlignment="1" applyProtection="1">
      <alignment horizontal="left" vertical="center"/>
    </xf>
    <xf numFmtId="0" fontId="32" fillId="0" borderId="0" xfId="0" applyFont="1" applyAlignment="1" applyProtection="1">
      <alignment horizontal="center" vertical="center" wrapText="1"/>
      <protection locked="0"/>
    </xf>
    <xf numFmtId="0" fontId="30" fillId="33" borderId="0" xfId="0" applyFont="1" applyFill="1" applyAlignment="1" applyProtection="1">
      <alignment horizontal="left" vertical="top" wrapText="1"/>
      <protection locked="0"/>
    </xf>
    <xf numFmtId="0" fontId="36" fillId="35" borderId="43" xfId="0" applyFont="1" applyFill="1" applyBorder="1" applyAlignment="1" applyProtection="1">
      <alignment horizontal="right" vertical="center"/>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35" xfId="43" applyFont="1" applyFill="1" applyBorder="1" applyAlignment="1" applyProtection="1">
      <alignment horizontal="right" vertical="center"/>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wrapText="1"/>
    </xf>
    <xf numFmtId="3" fontId="36" fillId="36" borderId="10" xfId="0" applyNumberFormat="1" applyFont="1" applyFill="1" applyBorder="1" applyAlignment="1" applyProtection="1">
      <alignment horizontal="right" vertical="center" wrapText="1"/>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6" fillId="35" borderId="17" xfId="0" applyNumberFormat="1" applyFont="1" applyFill="1" applyBorder="1" applyAlignment="1" applyProtection="1">
      <alignment horizontal="right" vertical="center" wrapText="1"/>
    </xf>
    <xf numFmtId="3" fontId="36" fillId="35" borderId="26" xfId="0" applyNumberFormat="1" applyFont="1" applyFill="1" applyBorder="1" applyAlignment="1" applyProtection="1">
      <alignment horizontal="right" vertical="center" wrapText="1"/>
    </xf>
    <xf numFmtId="3" fontId="36" fillId="36" borderId="17" xfId="0" applyNumberFormat="1" applyFont="1" applyFill="1" applyBorder="1" applyAlignment="1" applyProtection="1">
      <alignment horizontal="right" vertical="center" wrapText="1"/>
    </xf>
    <xf numFmtId="3" fontId="36" fillId="36" borderId="26" xfId="0" applyNumberFormat="1" applyFont="1" applyFill="1" applyBorder="1" applyAlignment="1" applyProtection="1">
      <alignment horizontal="right" vertical="center" wrapText="1"/>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3" fontId="35" fillId="35" borderId="51" xfId="24" applyNumberFormat="1" applyFont="1" applyFill="1" applyBorder="1" applyAlignment="1" applyProtection="1">
      <alignment horizontal="center" vertical="center" wrapText="1"/>
    </xf>
    <xf numFmtId="3" fontId="35" fillId="35" borderId="53" xfId="24" applyNumberFormat="1" applyFont="1" applyFill="1" applyBorder="1" applyAlignment="1" applyProtection="1">
      <alignment horizontal="center" vertical="center" wrapText="1"/>
    </xf>
    <xf numFmtId="3" fontId="35" fillId="35" borderId="50" xfId="0" applyNumberFormat="1" applyFont="1" applyFill="1" applyBorder="1" applyAlignment="1" applyProtection="1">
      <alignment horizontal="center" vertical="center"/>
    </xf>
    <xf numFmtId="0" fontId="20" fillId="0" borderId="40" xfId="0" applyFont="1" applyBorder="1" applyAlignment="1" applyProtection="1">
      <alignment horizontal="center" vertical="center" wrapText="1"/>
    </xf>
  </cellXfs>
  <cellStyles count="48">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Dziesiętny" xfId="47" builtinId="3"/>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Procentowy" xfId="46"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'marzec 2015'!$C$54</c:f>
              <c:strCache>
                <c:ptCount val="1"/>
                <c:pt idx="0">
                  <c:v>UKRAINA</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('marzec 2015'!$G$52:$J$53,'marzec 2015'!$K$52:$N$53,'marzec 2015'!$O$52:$R$53)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2015'!$G$54:$R$54</c:f>
              <c:numCache>
                <c:formatCode>General</c:formatCode>
                <c:ptCount val="12"/>
                <c:pt idx="0">
                  <c:v>365</c:v>
                </c:pt>
                <c:pt idx="2">
                  <c:v>635</c:v>
                </c:pt>
                <c:pt idx="4">
                  <c:v>38</c:v>
                </c:pt>
                <c:pt idx="6">
                  <c:v>98</c:v>
                </c:pt>
                <c:pt idx="8">
                  <c:v>26</c:v>
                </c:pt>
                <c:pt idx="10">
                  <c:v>26</c:v>
                </c:pt>
              </c:numCache>
            </c:numRef>
          </c:val>
        </c:ser>
        <c:ser>
          <c:idx val="1"/>
          <c:order val="1"/>
          <c:tx>
            <c:strRef>
              <c:f>'marzec 2015'!$C$55</c:f>
              <c:strCache>
                <c:ptCount val="1"/>
                <c:pt idx="0">
                  <c:v>ROSJA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('marzec 2015'!$G$52:$J$53,'marzec 2015'!$K$52:$N$53,'marzec 2015'!$O$52:$R$53)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2015'!$G$55:$R$55</c:f>
              <c:numCache>
                <c:formatCode>General</c:formatCode>
                <c:ptCount val="12"/>
                <c:pt idx="0">
                  <c:v>233</c:v>
                </c:pt>
                <c:pt idx="2">
                  <c:v>570</c:v>
                </c:pt>
                <c:pt idx="4">
                  <c:v>33</c:v>
                </c:pt>
                <c:pt idx="6">
                  <c:v>77</c:v>
                </c:pt>
                <c:pt idx="8">
                  <c:v>46</c:v>
                </c:pt>
                <c:pt idx="10">
                  <c:v>106</c:v>
                </c:pt>
              </c:numCache>
            </c:numRef>
          </c:val>
        </c:ser>
        <c:ser>
          <c:idx val="2"/>
          <c:order val="2"/>
          <c:tx>
            <c:strRef>
              <c:f>'marzec 2015'!$C$56</c:f>
              <c:strCache>
                <c:ptCount val="1"/>
                <c:pt idx="0">
                  <c:v>GRUZJA</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('marzec 2015'!$G$52:$J$53,'marzec 2015'!$K$52:$N$53,'marzec 2015'!$O$52:$R$53)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2015'!$G$56:$R$56</c:f>
              <c:numCache>
                <c:formatCode>General</c:formatCode>
                <c:ptCount val="12"/>
                <c:pt idx="0">
                  <c:v>16</c:v>
                </c:pt>
                <c:pt idx="2">
                  <c:v>37</c:v>
                </c:pt>
                <c:pt idx="4">
                  <c:v>8</c:v>
                </c:pt>
                <c:pt idx="6">
                  <c:v>23</c:v>
                </c:pt>
                <c:pt idx="8">
                  <c:v>15</c:v>
                </c:pt>
                <c:pt idx="10">
                  <c:v>27</c:v>
                </c:pt>
              </c:numCache>
            </c:numRef>
          </c:val>
        </c:ser>
        <c:ser>
          <c:idx val="3"/>
          <c:order val="3"/>
          <c:tx>
            <c:strRef>
              <c:f>'marzec 2015'!$C$57</c:f>
              <c:strCache>
                <c:ptCount val="1"/>
                <c:pt idx="0">
                  <c:v>TADŻYKISTAN</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('marzec 2015'!$G$52:$J$53,'marzec 2015'!$K$52:$N$53,'marzec 2015'!$O$52:$R$53)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2015'!$G$57:$R$57</c:f>
              <c:numCache>
                <c:formatCode>General</c:formatCode>
                <c:ptCount val="12"/>
                <c:pt idx="0">
                  <c:v>25</c:v>
                </c:pt>
                <c:pt idx="2">
                  <c:v>52</c:v>
                </c:pt>
                <c:pt idx="4">
                  <c:v>0</c:v>
                </c:pt>
                <c:pt idx="6">
                  <c:v>0</c:v>
                </c:pt>
                <c:pt idx="8">
                  <c:v>4</c:v>
                </c:pt>
                <c:pt idx="10">
                  <c:v>9</c:v>
                </c:pt>
              </c:numCache>
            </c:numRef>
          </c:val>
        </c:ser>
        <c:ser>
          <c:idx val="5"/>
          <c:order val="4"/>
          <c:tx>
            <c:strRef>
              <c:f>'marzec 2015'!$C$58</c:f>
              <c:strCache>
                <c:ptCount val="1"/>
                <c:pt idx="0">
                  <c:v>SYRIA</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'marzec 2015'!$G$58:$R$58</c:f>
              <c:numCache>
                <c:formatCode>General</c:formatCode>
                <c:ptCount val="12"/>
                <c:pt idx="0">
                  <c:v>21</c:v>
                </c:pt>
                <c:pt idx="2">
                  <c:v>26</c:v>
                </c:pt>
                <c:pt idx="4">
                  <c:v>1</c:v>
                </c:pt>
                <c:pt idx="6">
                  <c:v>1</c:v>
                </c:pt>
                <c:pt idx="8">
                  <c:v>1</c:v>
                </c:pt>
                <c:pt idx="10">
                  <c:v>1</c:v>
                </c:pt>
              </c:numCache>
            </c:numRef>
          </c:val>
        </c:ser>
        <c:ser>
          <c:idx val="4"/>
          <c:order val="5"/>
          <c:tx>
            <c:strRef>
              <c:f>'marzec 2015'!$C$59</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('marzec 2015'!$G$52:$J$53,'marzec 2015'!$K$52:$N$53,'marzec 2015'!$O$52:$R$53)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2015'!$G$59:$R$59</c:f>
              <c:numCache>
                <c:formatCode>General</c:formatCode>
                <c:ptCount val="12"/>
                <c:pt idx="0">
                  <c:v>81</c:v>
                </c:pt>
                <c:pt idx="2">
                  <c:v>126</c:v>
                </c:pt>
                <c:pt idx="4">
                  <c:v>17</c:v>
                </c:pt>
                <c:pt idx="6">
                  <c:v>18</c:v>
                </c:pt>
                <c:pt idx="8">
                  <c:v>8</c:v>
                </c:pt>
                <c:pt idx="10">
                  <c:v>16</c:v>
                </c:pt>
              </c:numCache>
            </c:numRef>
          </c:val>
        </c:ser>
        <c:dLbls>
          <c:showLegendKey val="0"/>
          <c:showVal val="0"/>
          <c:showCatName val="0"/>
          <c:showSerName val="0"/>
          <c:showPercent val="0"/>
          <c:showBubbleSize val="0"/>
        </c:dLbls>
        <c:gapWidth val="55"/>
        <c:gapDepth val="55"/>
        <c:shape val="box"/>
        <c:axId val="90786432"/>
        <c:axId val="90812800"/>
        <c:axId val="0"/>
      </c:bar3DChart>
      <c:catAx>
        <c:axId val="90786432"/>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90812800"/>
        <c:crosses val="autoZero"/>
        <c:auto val="1"/>
        <c:lblAlgn val="ctr"/>
        <c:lblOffset val="100"/>
        <c:noMultiLvlLbl val="0"/>
      </c:catAx>
      <c:valAx>
        <c:axId val="90812800"/>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90786432"/>
        <c:crosses val="autoZero"/>
        <c:crossBetween val="between"/>
      </c:valAx>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'marzec 2015'!$B$191</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('marzec 2015'!$J$190,'marzec 2015'!$M$190,'marzec 2015'!$P$190,'marzec 2015'!$S$190,'marzec 2015'!$V$190)</c:f>
              <c:strCache>
                <c:ptCount val="5"/>
                <c:pt idx="0">
                  <c:v>25.02.2015 - 03.03.2015</c:v>
                </c:pt>
                <c:pt idx="1">
                  <c:v>04.03.2015 - 10.03.2015</c:v>
                </c:pt>
                <c:pt idx="2">
                  <c:v>11.03.2015 - 17.03.2015</c:v>
                </c:pt>
                <c:pt idx="3">
                  <c:v>18.03.2015 - 24.03.2015</c:v>
                </c:pt>
                <c:pt idx="4">
                  <c:v>25.03.2015 - 31.03.2015</c:v>
                </c:pt>
              </c:strCache>
            </c:strRef>
          </c:cat>
          <c:val>
            <c:numRef>
              <c:f>('marzec 2015'!$J$191,'marzec 2015'!$M$191,'marzec 2015'!$P$191,'marzec 2015'!$S$191,'marzec 2015'!$V$191)</c:f>
              <c:numCache>
                <c:formatCode>#,##0</c:formatCode>
                <c:ptCount val="5"/>
                <c:pt idx="0">
                  <c:v>1324</c:v>
                </c:pt>
                <c:pt idx="1">
                  <c:v>1291</c:v>
                </c:pt>
                <c:pt idx="2">
                  <c:v>1305</c:v>
                </c:pt>
                <c:pt idx="3">
                  <c:v>1316</c:v>
                </c:pt>
                <c:pt idx="4">
                  <c:v>1357</c:v>
                </c:pt>
              </c:numCache>
            </c:numRef>
          </c:val>
        </c:ser>
        <c:ser>
          <c:idx val="1"/>
          <c:order val="1"/>
          <c:tx>
            <c:strRef>
              <c:f>'marzec 2015'!$B$192</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('marzec 2015'!$J$190,'marzec 2015'!$M$190,'marzec 2015'!$P$190,'marzec 2015'!$S$190,'marzec 2015'!$V$190)</c:f>
              <c:strCache>
                <c:ptCount val="5"/>
                <c:pt idx="0">
                  <c:v>25.02.2015 - 03.03.2015</c:v>
                </c:pt>
                <c:pt idx="1">
                  <c:v>04.03.2015 - 10.03.2015</c:v>
                </c:pt>
                <c:pt idx="2">
                  <c:v>11.03.2015 - 17.03.2015</c:v>
                </c:pt>
                <c:pt idx="3">
                  <c:v>18.03.2015 - 24.03.2015</c:v>
                </c:pt>
                <c:pt idx="4">
                  <c:v>25.03.2015 - 31.03.2015</c:v>
                </c:pt>
              </c:strCache>
            </c:strRef>
          </c:cat>
          <c:val>
            <c:numRef>
              <c:f>('marzec 2015'!$J$192,'marzec 2015'!$M$192,'marzec 2015'!$P$192,'marzec 2015'!$S$192,'marzec 2015'!$V$192)</c:f>
              <c:numCache>
                <c:formatCode>#,##0</c:formatCode>
                <c:ptCount val="5"/>
                <c:pt idx="0">
                  <c:v>2587</c:v>
                </c:pt>
                <c:pt idx="1">
                  <c:v>2630</c:v>
                </c:pt>
                <c:pt idx="2">
                  <c:v>2620</c:v>
                </c:pt>
                <c:pt idx="3">
                  <c:v>2616</c:v>
                </c:pt>
                <c:pt idx="4">
                  <c:v>2622</c:v>
                </c:pt>
              </c:numCache>
            </c:numRef>
          </c:val>
        </c:ser>
        <c:ser>
          <c:idx val="5"/>
          <c:order val="2"/>
          <c:tx>
            <c:strRef>
              <c:f>'marzec 2015'!$B$195</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('marzec 2015'!$J$190,'marzec 2015'!$M$190,'marzec 2015'!$P$190,'marzec 2015'!$S$190,'marzec 2015'!$V$190)</c:f>
              <c:strCache>
                <c:ptCount val="5"/>
                <c:pt idx="0">
                  <c:v>25.02.2015 - 03.03.2015</c:v>
                </c:pt>
                <c:pt idx="1">
                  <c:v>04.03.2015 - 10.03.2015</c:v>
                </c:pt>
                <c:pt idx="2">
                  <c:v>11.03.2015 - 17.03.2015</c:v>
                </c:pt>
                <c:pt idx="3">
                  <c:v>18.03.2015 - 24.03.2015</c:v>
                </c:pt>
                <c:pt idx="4">
                  <c:v>25.03.2015 - 31.03.2015</c:v>
                </c:pt>
              </c:strCache>
            </c:strRef>
          </c:cat>
          <c:val>
            <c:numRef>
              <c:f>('marzec 2015'!$J$195,'marzec 2015'!$M$195,'marzec 2015'!$P$195,'marzec 2015'!$S$195,'marzec 2015'!$V$195)</c:f>
              <c:numCache>
                <c:formatCode>#,##0</c:formatCode>
                <c:ptCount val="5"/>
                <c:pt idx="0">
                  <c:v>3</c:v>
                </c:pt>
                <c:pt idx="1">
                  <c:v>3</c:v>
                </c:pt>
                <c:pt idx="2">
                  <c:v>3</c:v>
                </c:pt>
                <c:pt idx="3">
                  <c:v>2</c:v>
                </c:pt>
                <c:pt idx="4">
                  <c:v>2</c:v>
                </c:pt>
              </c:numCache>
            </c:numRef>
          </c:val>
        </c:ser>
        <c:dLbls>
          <c:showLegendKey val="0"/>
          <c:showVal val="1"/>
          <c:showCatName val="0"/>
          <c:showSerName val="0"/>
          <c:showPercent val="0"/>
          <c:showBubbleSize val="0"/>
        </c:dLbls>
        <c:gapWidth val="75"/>
        <c:gapDepth val="195"/>
        <c:shape val="cylinder"/>
        <c:axId val="91442176"/>
        <c:axId val="91452160"/>
        <c:axId val="0"/>
      </c:bar3DChart>
      <c:catAx>
        <c:axId val="91442176"/>
        <c:scaling>
          <c:orientation val="minMax"/>
        </c:scaling>
        <c:delete val="0"/>
        <c:axPos val="l"/>
        <c:numFmt formatCode="General" sourceLinked="0"/>
        <c:majorTickMark val="none"/>
        <c:minorTickMark val="none"/>
        <c:tickLblPos val="nextTo"/>
        <c:crossAx val="91452160"/>
        <c:crosses val="autoZero"/>
        <c:auto val="1"/>
        <c:lblAlgn val="ctr"/>
        <c:lblOffset val="100"/>
        <c:noMultiLvlLbl val="0"/>
      </c:catAx>
      <c:valAx>
        <c:axId val="91452160"/>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91442176"/>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'marzec 2015'!$C$353</c:f>
              <c:strCache>
                <c:ptCount val="1"/>
                <c:pt idx="0">
                  <c:v>pobyt czasowy</c:v>
                </c:pt>
              </c:strCache>
            </c:strRef>
          </c:tx>
          <c:spPr>
            <a:solidFill>
              <a:srgbClr val="FF000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2015'!$L$353:$T$353</c:f>
              <c:numCache>
                <c:formatCode>#,##0</c:formatCode>
                <c:ptCount val="9"/>
                <c:pt idx="0">
                  <c:v>394</c:v>
                </c:pt>
                <c:pt idx="2">
                  <c:v>92</c:v>
                </c:pt>
                <c:pt idx="3">
                  <c:v>60</c:v>
                </c:pt>
                <c:pt idx="4">
                  <c:v>73</c:v>
                </c:pt>
                <c:pt idx="5">
                  <c:v>4</c:v>
                </c:pt>
                <c:pt idx="6">
                  <c:v>0</c:v>
                </c:pt>
                <c:pt idx="7">
                  <c:v>0</c:v>
                </c:pt>
                <c:pt idx="8">
                  <c:v>114</c:v>
                </c:pt>
              </c:numCache>
            </c:numRef>
          </c:val>
        </c:ser>
        <c:ser>
          <c:idx val="0"/>
          <c:order val="1"/>
          <c:tx>
            <c:strRef>
              <c:f>'marzec 2015'!$C$354</c:f>
              <c:strCache>
                <c:ptCount val="1"/>
                <c:pt idx="0">
                  <c:v>pobyt stały</c:v>
                </c:pt>
              </c:strCache>
            </c:strRef>
          </c:tx>
          <c:spPr>
            <a:solidFill>
              <a:srgbClr val="FFC00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2015'!$L$354:$T$354</c:f>
              <c:numCache>
                <c:formatCode>#,##0</c:formatCode>
                <c:ptCount val="9"/>
                <c:pt idx="0">
                  <c:v>74</c:v>
                </c:pt>
                <c:pt idx="2">
                  <c:v>27</c:v>
                </c:pt>
                <c:pt idx="3">
                  <c:v>8</c:v>
                </c:pt>
                <c:pt idx="4">
                  <c:v>8</c:v>
                </c:pt>
                <c:pt idx="5">
                  <c:v>0</c:v>
                </c:pt>
                <c:pt idx="6">
                  <c:v>0</c:v>
                </c:pt>
                <c:pt idx="7">
                  <c:v>0</c:v>
                </c:pt>
                <c:pt idx="8">
                  <c:v>8</c:v>
                </c:pt>
              </c:numCache>
            </c:numRef>
          </c:val>
        </c:ser>
        <c:ser>
          <c:idx val="1"/>
          <c:order val="2"/>
          <c:tx>
            <c:strRef>
              <c:f>'marzec 2015'!$C$355</c:f>
              <c:strCache>
                <c:ptCount val="1"/>
                <c:pt idx="0">
                  <c:v>pobyt rezydenta długoterminowego UE</c:v>
                </c:pt>
              </c:strCache>
            </c:strRef>
          </c:tx>
          <c:spPr>
            <a:solidFill>
              <a:srgbClr val="FFFF0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2015'!$L$355:$T$355</c:f>
              <c:numCache>
                <c:formatCode>#,##0</c:formatCode>
                <c:ptCount val="9"/>
                <c:pt idx="0">
                  <c:v>19</c:v>
                </c:pt>
                <c:pt idx="2">
                  <c:v>12</c:v>
                </c:pt>
                <c:pt idx="3">
                  <c:v>0</c:v>
                </c:pt>
                <c:pt idx="4">
                  <c:v>3</c:v>
                </c:pt>
                <c:pt idx="5">
                  <c:v>0</c:v>
                </c:pt>
                <c:pt idx="6">
                  <c:v>0</c:v>
                </c:pt>
                <c:pt idx="7">
                  <c:v>0</c:v>
                </c:pt>
                <c:pt idx="8">
                  <c:v>5</c:v>
                </c:pt>
              </c:numCache>
            </c:numRef>
          </c:val>
        </c:ser>
        <c:ser>
          <c:idx val="2"/>
          <c:order val="3"/>
          <c:tx>
            <c:strRef>
              <c:f>'marzec 2015'!$C$356</c:f>
              <c:strCache>
                <c:ptCount val="1"/>
                <c:pt idx="0">
                  <c:v>prawo pobytu ob. UE</c:v>
                </c:pt>
              </c:strCache>
            </c:strRef>
          </c:tx>
          <c:spPr>
            <a:solidFill>
              <a:srgbClr val="92D05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2015'!$L$356:$T$356</c:f>
              <c:numCache>
                <c:formatCode>#,##0</c:formatCode>
                <c:ptCount val="9"/>
                <c:pt idx="0">
                  <c:v>2</c:v>
                </c:pt>
                <c:pt idx="2">
                  <c:v>1</c:v>
                </c:pt>
                <c:pt idx="3">
                  <c:v>0</c:v>
                </c:pt>
                <c:pt idx="4">
                  <c:v>1</c:v>
                </c:pt>
                <c:pt idx="5">
                  <c:v>0</c:v>
                </c:pt>
                <c:pt idx="6">
                  <c:v>0</c:v>
                </c:pt>
                <c:pt idx="7">
                  <c:v>0</c:v>
                </c:pt>
                <c:pt idx="8">
                  <c:v>0</c:v>
                </c:pt>
              </c:numCache>
            </c:numRef>
          </c:val>
        </c:ser>
        <c:ser>
          <c:idx val="3"/>
          <c:order val="4"/>
          <c:tx>
            <c:strRef>
              <c:f>'marzec 2015'!$C$357</c:f>
              <c:strCache>
                <c:ptCount val="1"/>
                <c:pt idx="0">
                  <c:v>prawo stałego pobytu obywatela UE</c:v>
                </c:pt>
              </c:strCache>
            </c:strRef>
          </c:tx>
          <c:spPr>
            <a:solidFill>
              <a:srgbClr val="00B05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2015'!$L$357:$T$357</c:f>
              <c:numCache>
                <c:formatCode>#,##0</c:formatCode>
                <c:ptCount val="9"/>
                <c:pt idx="0">
                  <c:v>0</c:v>
                </c:pt>
                <c:pt idx="2">
                  <c:v>0</c:v>
                </c:pt>
                <c:pt idx="3">
                  <c:v>0</c:v>
                </c:pt>
                <c:pt idx="4">
                  <c:v>0</c:v>
                </c:pt>
                <c:pt idx="5">
                  <c:v>0</c:v>
                </c:pt>
                <c:pt idx="6">
                  <c:v>0</c:v>
                </c:pt>
                <c:pt idx="7">
                  <c:v>0</c:v>
                </c:pt>
                <c:pt idx="8">
                  <c:v>0</c:v>
                </c:pt>
              </c:numCache>
            </c:numRef>
          </c:val>
        </c:ser>
        <c:ser>
          <c:idx val="4"/>
          <c:order val="5"/>
          <c:tx>
            <c:strRef>
              <c:f>'marzec 2015'!$C$358</c:f>
              <c:strCache>
                <c:ptCount val="1"/>
                <c:pt idx="0">
                  <c:v>prawo pobytu członka rodziny ob. UE</c:v>
                </c:pt>
              </c:strCache>
            </c:strRef>
          </c:tx>
          <c:spPr>
            <a:solidFill>
              <a:srgbClr val="00B0F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2015'!$L$358:$T$358</c:f>
              <c:numCache>
                <c:formatCode>#,##0</c:formatCode>
                <c:ptCount val="9"/>
                <c:pt idx="0">
                  <c:v>1</c:v>
                </c:pt>
                <c:pt idx="2">
                  <c:v>1</c:v>
                </c:pt>
                <c:pt idx="3">
                  <c:v>0</c:v>
                </c:pt>
                <c:pt idx="4">
                  <c:v>0</c:v>
                </c:pt>
                <c:pt idx="5">
                  <c:v>0</c:v>
                </c:pt>
                <c:pt idx="6">
                  <c:v>0</c:v>
                </c:pt>
                <c:pt idx="7">
                  <c:v>0</c:v>
                </c:pt>
                <c:pt idx="8">
                  <c:v>0</c:v>
                </c:pt>
              </c:numCache>
            </c:numRef>
          </c:val>
        </c:ser>
        <c:ser>
          <c:idx val="5"/>
          <c:order val="6"/>
          <c:tx>
            <c:strRef>
              <c:f>'marzec 2015'!$C$359</c:f>
              <c:strCache>
                <c:ptCount val="1"/>
                <c:pt idx="0">
                  <c:v>prawo stałego pobytu członka rodziny ob.. UE</c:v>
                </c:pt>
              </c:strCache>
            </c:strRef>
          </c:tx>
          <c:spPr>
            <a:solidFill>
              <a:srgbClr val="0070C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2015'!$L$359:$T$359</c:f>
              <c:numCache>
                <c:formatCode>#,##0</c:formatCode>
                <c:ptCount val="9"/>
                <c:pt idx="0">
                  <c:v>0</c:v>
                </c:pt>
                <c:pt idx="2">
                  <c:v>0</c:v>
                </c:pt>
                <c:pt idx="3">
                  <c:v>0</c:v>
                </c:pt>
                <c:pt idx="4">
                  <c:v>0</c:v>
                </c:pt>
                <c:pt idx="5">
                  <c:v>0</c:v>
                </c:pt>
                <c:pt idx="6">
                  <c:v>0</c:v>
                </c:pt>
                <c:pt idx="7">
                  <c:v>0</c:v>
                </c:pt>
                <c:pt idx="8">
                  <c:v>0</c:v>
                </c:pt>
              </c:numCache>
            </c:numRef>
          </c:val>
        </c:ser>
        <c:ser>
          <c:idx val="6"/>
          <c:order val="7"/>
          <c:tx>
            <c:strRef>
              <c:f>'marzec 2015'!$C$360</c:f>
              <c:strCache>
                <c:ptCount val="1"/>
                <c:pt idx="0">
                  <c:v>pobyt tolerowany</c:v>
                </c:pt>
              </c:strCache>
            </c:strRef>
          </c:tx>
          <c:spPr>
            <a:solidFill>
              <a:srgbClr val="00206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2015'!$L$360:$T$360</c:f>
              <c:numCache>
                <c:formatCode>#,##0</c:formatCode>
                <c:ptCount val="9"/>
                <c:pt idx="0">
                  <c:v>1</c:v>
                </c:pt>
                <c:pt idx="2">
                  <c:v>1</c:v>
                </c:pt>
                <c:pt idx="3">
                  <c:v>0</c:v>
                </c:pt>
                <c:pt idx="4">
                  <c:v>0</c:v>
                </c:pt>
                <c:pt idx="5">
                  <c:v>0</c:v>
                </c:pt>
                <c:pt idx="6">
                  <c:v>0</c:v>
                </c:pt>
                <c:pt idx="7">
                  <c:v>2</c:v>
                </c:pt>
                <c:pt idx="8">
                  <c:v>1</c:v>
                </c:pt>
              </c:numCache>
            </c:numRef>
          </c:val>
        </c:ser>
        <c:ser>
          <c:idx val="7"/>
          <c:order val="8"/>
          <c:tx>
            <c:strRef>
              <c:f>'marzec 2015'!$C$361</c:f>
              <c:strCache>
                <c:ptCount val="1"/>
                <c:pt idx="0">
                  <c:v>pobyt humanitarny</c:v>
                </c:pt>
              </c:strCache>
            </c:strRef>
          </c:tx>
          <c:spPr>
            <a:solidFill>
              <a:srgbClr val="7030A0"/>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2015'!$L$361:$T$361</c:f>
              <c:numCache>
                <c:formatCode>#,##0</c:formatCode>
                <c:ptCount val="9"/>
                <c:pt idx="0">
                  <c:v>1</c:v>
                </c:pt>
                <c:pt idx="2">
                  <c:v>1</c:v>
                </c:pt>
                <c:pt idx="3">
                  <c:v>1</c:v>
                </c:pt>
                <c:pt idx="4">
                  <c:v>0</c:v>
                </c:pt>
                <c:pt idx="5">
                  <c:v>0</c:v>
                </c:pt>
                <c:pt idx="6">
                  <c:v>0</c:v>
                </c:pt>
                <c:pt idx="7">
                  <c:v>0</c:v>
                </c:pt>
                <c:pt idx="8">
                  <c:v>0</c:v>
                </c:pt>
              </c:numCache>
            </c:numRef>
          </c:val>
        </c:ser>
        <c:ser>
          <c:idx val="9"/>
          <c:order val="9"/>
          <c:tx>
            <c:strRef>
              <c:f>'marzec 2015'!$C$362</c:f>
              <c:strCache>
                <c:ptCount val="1"/>
                <c:pt idx="0">
                  <c:v>wydalenie</c:v>
                </c:pt>
              </c:strCache>
            </c:strRef>
          </c:tx>
          <c:spPr>
            <a:solidFill>
              <a:schemeClr val="bg1">
                <a:lumMod val="85000"/>
              </a:schemeClr>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2015'!$L$362:$T$362</c:f>
              <c:numCache>
                <c:formatCode>#,##0</c:formatCode>
                <c:ptCount val="9"/>
                <c:pt idx="0">
                  <c:v>4</c:v>
                </c:pt>
                <c:pt idx="2">
                  <c:v>2</c:v>
                </c:pt>
                <c:pt idx="3">
                  <c:v>0</c:v>
                </c:pt>
                <c:pt idx="4">
                  <c:v>1</c:v>
                </c:pt>
                <c:pt idx="5">
                  <c:v>0</c:v>
                </c:pt>
                <c:pt idx="6">
                  <c:v>0</c:v>
                </c:pt>
                <c:pt idx="7">
                  <c:v>0</c:v>
                </c:pt>
                <c:pt idx="8">
                  <c:v>0</c:v>
                </c:pt>
              </c:numCache>
            </c:numRef>
          </c:val>
        </c:ser>
        <c:ser>
          <c:idx val="10"/>
          <c:order val="10"/>
          <c:tx>
            <c:strRef>
              <c:f>'marzec 2015'!$C$363</c:f>
              <c:strCache>
                <c:ptCount val="1"/>
                <c:pt idx="0">
                  <c:v>zobowiązanie do powrotu</c:v>
                </c:pt>
              </c:strCache>
            </c:strRef>
          </c:tx>
          <c:spPr>
            <a:solidFill>
              <a:schemeClr val="bg1">
                <a:lumMod val="65000"/>
              </a:schemeClr>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2015'!$L$363:$T$363</c:f>
              <c:numCache>
                <c:formatCode>#,##0</c:formatCode>
                <c:ptCount val="9"/>
                <c:pt idx="0">
                  <c:v>145</c:v>
                </c:pt>
                <c:pt idx="2">
                  <c:v>72</c:v>
                </c:pt>
                <c:pt idx="3">
                  <c:v>1</c:v>
                </c:pt>
                <c:pt idx="4">
                  <c:v>13</c:v>
                </c:pt>
                <c:pt idx="5">
                  <c:v>7</c:v>
                </c:pt>
                <c:pt idx="6">
                  <c:v>0</c:v>
                </c:pt>
                <c:pt idx="7">
                  <c:v>0</c:v>
                </c:pt>
                <c:pt idx="8">
                  <c:v>36</c:v>
                </c:pt>
              </c:numCache>
            </c:numRef>
          </c:val>
        </c:ser>
        <c:ser>
          <c:idx val="11"/>
          <c:order val="11"/>
          <c:tx>
            <c:strRef>
              <c:f>'marzec 2015'!$C$364</c:f>
              <c:strCache>
                <c:ptCount val="1"/>
                <c:pt idx="0">
                  <c:v>cofnięcie zakazu wjazdu</c:v>
                </c:pt>
              </c:strCache>
            </c:strRef>
          </c:tx>
          <c:spPr>
            <a:solidFill>
              <a:schemeClr val="tx1">
                <a:lumMod val="50000"/>
                <a:lumOff val="50000"/>
              </a:schemeClr>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2015'!$L$364:$T$364</c:f>
              <c:numCache>
                <c:formatCode>#,##0</c:formatCode>
                <c:ptCount val="9"/>
                <c:pt idx="0">
                  <c:v>0</c:v>
                </c:pt>
                <c:pt idx="2">
                  <c:v>0</c:v>
                </c:pt>
                <c:pt idx="3">
                  <c:v>0</c:v>
                </c:pt>
                <c:pt idx="4">
                  <c:v>0</c:v>
                </c:pt>
                <c:pt idx="5">
                  <c:v>0</c:v>
                </c:pt>
                <c:pt idx="6">
                  <c:v>0</c:v>
                </c:pt>
                <c:pt idx="7">
                  <c:v>0</c:v>
                </c:pt>
                <c:pt idx="8">
                  <c:v>4</c:v>
                </c:pt>
              </c:numCache>
            </c:numRef>
          </c:val>
        </c:ser>
        <c:ser>
          <c:idx val="12"/>
          <c:order val="12"/>
          <c:tx>
            <c:strRef>
              <c:f>'marzec 2015'!$C$365</c:f>
              <c:strCache>
                <c:ptCount val="1"/>
                <c:pt idx="0">
                  <c:v>zaproszenie</c:v>
                </c:pt>
              </c:strCache>
            </c:strRef>
          </c:tx>
          <c:spPr>
            <a:solidFill>
              <a:schemeClr val="tx1">
                <a:lumMod val="75000"/>
                <a:lumOff val="25000"/>
              </a:schemeClr>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2015'!$L$365:$T$365</c:f>
              <c:numCache>
                <c:formatCode>#,##0</c:formatCode>
                <c:ptCount val="9"/>
                <c:pt idx="0">
                  <c:v>0</c:v>
                </c:pt>
                <c:pt idx="2">
                  <c:v>0</c:v>
                </c:pt>
                <c:pt idx="3">
                  <c:v>0</c:v>
                </c:pt>
                <c:pt idx="4">
                  <c:v>0</c:v>
                </c:pt>
                <c:pt idx="5">
                  <c:v>0</c:v>
                </c:pt>
                <c:pt idx="6">
                  <c:v>0</c:v>
                </c:pt>
                <c:pt idx="7">
                  <c:v>0</c:v>
                </c:pt>
                <c:pt idx="8">
                  <c:v>0</c:v>
                </c:pt>
              </c:numCache>
            </c:numRef>
          </c:val>
        </c:ser>
        <c:ser>
          <c:idx val="13"/>
          <c:order val="13"/>
          <c:tx>
            <c:strRef>
              <c:f>'marzec 2015'!$C$366</c:f>
              <c:strCache>
                <c:ptCount val="1"/>
                <c:pt idx="0">
                  <c:v>polski dokument podróży</c:v>
                </c:pt>
              </c:strCache>
            </c:strRef>
          </c:tx>
          <c:spPr>
            <a:solidFill>
              <a:schemeClr val="tx1">
                <a:lumMod val="95000"/>
                <a:lumOff val="5000"/>
              </a:schemeClr>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2015'!$L$366:$T$366</c:f>
              <c:numCache>
                <c:formatCode>#,##0</c:formatCode>
                <c:ptCount val="9"/>
                <c:pt idx="0">
                  <c:v>1</c:v>
                </c:pt>
                <c:pt idx="2">
                  <c:v>2</c:v>
                </c:pt>
                <c:pt idx="3">
                  <c:v>0</c:v>
                </c:pt>
                <c:pt idx="4">
                  <c:v>0</c:v>
                </c:pt>
                <c:pt idx="5">
                  <c:v>0</c:v>
                </c:pt>
                <c:pt idx="6">
                  <c:v>0</c:v>
                </c:pt>
                <c:pt idx="7">
                  <c:v>0</c:v>
                </c:pt>
                <c:pt idx="8">
                  <c:v>0</c:v>
                </c:pt>
              </c:numCache>
            </c:numRef>
          </c:val>
        </c:ser>
        <c:ser>
          <c:idx val="14"/>
          <c:order val="14"/>
          <c:tx>
            <c:strRef>
              <c:f>'marzec 2015'!$C$367</c:f>
              <c:strCache>
                <c:ptCount val="1"/>
                <c:pt idx="0">
                  <c:v>polski dokument tożsamości cudzoziemca</c:v>
                </c:pt>
              </c:strCache>
            </c:strRef>
          </c:tx>
          <c:spPr>
            <a:solidFill>
              <a:schemeClr val="bg2">
                <a:lumMod val="90000"/>
              </a:schemeClr>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2015'!$L$367:$T$367</c:f>
              <c:numCache>
                <c:formatCode>#,##0</c:formatCode>
                <c:ptCount val="9"/>
                <c:pt idx="0">
                  <c:v>1</c:v>
                </c:pt>
                <c:pt idx="2">
                  <c:v>0</c:v>
                </c:pt>
                <c:pt idx="3">
                  <c:v>0</c:v>
                </c:pt>
                <c:pt idx="4">
                  <c:v>0</c:v>
                </c:pt>
                <c:pt idx="5">
                  <c:v>0</c:v>
                </c:pt>
                <c:pt idx="6">
                  <c:v>0</c:v>
                </c:pt>
                <c:pt idx="7">
                  <c:v>0</c:v>
                </c:pt>
                <c:pt idx="8">
                  <c:v>1</c:v>
                </c:pt>
              </c:numCache>
            </c:numRef>
          </c:val>
        </c:ser>
        <c:ser>
          <c:idx val="15"/>
          <c:order val="15"/>
          <c:tx>
            <c:strRef>
              <c:f>'marzec 2015'!$C$368</c:f>
              <c:strCache>
                <c:ptCount val="1"/>
                <c:pt idx="0">
                  <c:v>wiza (nowa + Schengen)</c:v>
                </c:pt>
              </c:strCache>
            </c:strRef>
          </c:tx>
          <c:spPr>
            <a:solidFill>
              <a:schemeClr val="bg2">
                <a:lumMod val="50000"/>
              </a:schemeClr>
            </a:solidFill>
          </c:spPr>
          <c:invertIfNegative val="0"/>
          <c:cat>
            <c:strRef>
              <c:f>'marzec 2015'!$L$352:$T$352</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'marzec 2015'!$L$368:$T$368</c:f>
              <c:numCache>
                <c:formatCode>#,##0</c:formatCode>
                <c:ptCount val="9"/>
                <c:pt idx="0">
                  <c:v>2</c:v>
                </c:pt>
                <c:pt idx="2">
                  <c:v>7</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55"/>
        <c:gapDepth val="55"/>
        <c:shape val="box"/>
        <c:axId val="97391360"/>
        <c:axId val="97392896"/>
        <c:axId val="0"/>
      </c:bar3DChart>
      <c:catAx>
        <c:axId val="97391360"/>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97392896"/>
        <c:crosses val="autoZero"/>
        <c:auto val="1"/>
        <c:lblAlgn val="ctr"/>
        <c:lblOffset val="100"/>
        <c:noMultiLvlLbl val="0"/>
      </c:catAx>
      <c:valAx>
        <c:axId val="97392896"/>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97391360"/>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'marzec 2015'!$C$22</c:f>
              <c:strCache>
                <c:ptCount val="1"/>
                <c:pt idx="0">
                  <c:v>UKRAINA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('marzec 2015'!$G$20:$J$21,'marzec 2015'!$K$20:$N$21,'marzec 2015'!$O$20:$R$21)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2015'!$G$22:$R$22</c:f>
              <c:numCache>
                <c:formatCode>General</c:formatCode>
                <c:ptCount val="12"/>
                <c:pt idx="0">
                  <c:v>113</c:v>
                </c:pt>
                <c:pt idx="2">
                  <c:v>190</c:v>
                </c:pt>
                <c:pt idx="4">
                  <c:v>15</c:v>
                </c:pt>
                <c:pt idx="6">
                  <c:v>45</c:v>
                </c:pt>
                <c:pt idx="8">
                  <c:v>11</c:v>
                </c:pt>
                <c:pt idx="10">
                  <c:v>11</c:v>
                </c:pt>
              </c:numCache>
            </c:numRef>
          </c:val>
        </c:ser>
        <c:ser>
          <c:idx val="1"/>
          <c:order val="1"/>
          <c:tx>
            <c:strRef>
              <c:f>'marzec 2015'!$C$23</c:f>
              <c:strCache>
                <c:ptCount val="1"/>
                <c:pt idx="0">
                  <c:v>ROSJA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('marzec 2015'!$G$20:$J$21,'marzec 2015'!$K$20:$N$21,'marzec 2015'!$O$20:$R$21)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2015'!$G$23:$R$23</c:f>
              <c:numCache>
                <c:formatCode>General</c:formatCode>
                <c:ptCount val="12"/>
                <c:pt idx="0">
                  <c:v>84</c:v>
                </c:pt>
                <c:pt idx="2">
                  <c:v>221</c:v>
                </c:pt>
                <c:pt idx="4">
                  <c:v>8</c:v>
                </c:pt>
                <c:pt idx="6">
                  <c:v>13</c:v>
                </c:pt>
                <c:pt idx="8">
                  <c:v>21</c:v>
                </c:pt>
                <c:pt idx="10">
                  <c:v>44</c:v>
                </c:pt>
              </c:numCache>
            </c:numRef>
          </c:val>
        </c:ser>
        <c:ser>
          <c:idx val="2"/>
          <c:order val="2"/>
          <c:tx>
            <c:strRef>
              <c:f>'marzec 2015'!$C$24</c:f>
              <c:strCache>
                <c:ptCount val="1"/>
                <c:pt idx="0">
                  <c:v>GRUZJA</c:v>
                </c:pt>
              </c:strCache>
            </c:strRef>
          </c:tx>
          <c:spPr>
            <a:solidFill>
              <a:srgbClr val="00B050"/>
            </a:solidFill>
            <a:ln>
              <a:solidFill>
                <a:sysClr val="windowText" lastClr="000000"/>
              </a:solidFill>
            </a:ln>
          </c:spPr>
          <c:invertIfNegative val="0"/>
          <c:cat>
            <c:multiLvlStrRef>
              <c:f>('marzec 2015'!$G$20:$J$21,'marzec 2015'!$K$20:$N$21,'marzec 2015'!$O$20:$R$21)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2015'!$G$24:$R$24</c:f>
              <c:numCache>
                <c:formatCode>General</c:formatCode>
                <c:ptCount val="12"/>
                <c:pt idx="0">
                  <c:v>6</c:v>
                </c:pt>
                <c:pt idx="2">
                  <c:v>15</c:v>
                </c:pt>
                <c:pt idx="4">
                  <c:v>4</c:v>
                </c:pt>
                <c:pt idx="6">
                  <c:v>11</c:v>
                </c:pt>
                <c:pt idx="8">
                  <c:v>5</c:v>
                </c:pt>
                <c:pt idx="10">
                  <c:v>10</c:v>
                </c:pt>
              </c:numCache>
            </c:numRef>
          </c:val>
        </c:ser>
        <c:ser>
          <c:idx val="3"/>
          <c:order val="3"/>
          <c:tx>
            <c:strRef>
              <c:f>'marzec 2015'!$C$25</c:f>
              <c:strCache>
                <c:ptCount val="1"/>
                <c:pt idx="0">
                  <c:v>TADŻYKISTAN</c:v>
                </c:pt>
              </c:strCache>
            </c:strRef>
          </c:tx>
          <c:spPr>
            <a:solidFill>
              <a:srgbClr val="92D050"/>
            </a:solidFill>
            <a:ln>
              <a:solidFill>
                <a:sysClr val="windowText" lastClr="000000"/>
              </a:solidFill>
            </a:ln>
          </c:spPr>
          <c:invertIfNegative val="0"/>
          <c:cat>
            <c:multiLvlStrRef>
              <c:f>('marzec 2015'!$G$20:$J$21,'marzec 2015'!$K$20:$N$21,'marzec 2015'!$O$20:$R$21)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2015'!$G$25:$R$25</c:f>
              <c:numCache>
                <c:formatCode>General</c:formatCode>
                <c:ptCount val="12"/>
                <c:pt idx="0">
                  <c:v>5</c:v>
                </c:pt>
                <c:pt idx="2">
                  <c:v>6</c:v>
                </c:pt>
                <c:pt idx="4">
                  <c:v>0</c:v>
                </c:pt>
                <c:pt idx="6">
                  <c:v>0</c:v>
                </c:pt>
                <c:pt idx="8">
                  <c:v>2</c:v>
                </c:pt>
                <c:pt idx="10">
                  <c:v>2</c:v>
                </c:pt>
              </c:numCache>
            </c:numRef>
          </c:val>
        </c:ser>
        <c:ser>
          <c:idx val="5"/>
          <c:order val="4"/>
          <c:tx>
            <c:strRef>
              <c:f>'marzec 2015'!$C$26</c:f>
              <c:strCache>
                <c:ptCount val="1"/>
                <c:pt idx="0">
                  <c:v>SYRIA</c:v>
                </c:pt>
              </c:strCache>
            </c:strRef>
          </c:tx>
          <c:spPr>
            <a:solidFill>
              <a:srgbClr val="0070C0"/>
            </a:solidFill>
            <a:ln>
              <a:solidFill>
                <a:sysClr val="windowText" lastClr="000000"/>
              </a:solidFill>
            </a:ln>
          </c:spPr>
          <c:invertIfNegative val="0"/>
          <c:val>
            <c:numRef>
              <c:f>'marzec 2015'!$G$26:$R$26</c:f>
              <c:numCache>
                <c:formatCode>General</c:formatCode>
                <c:ptCount val="12"/>
                <c:pt idx="0">
                  <c:v>11</c:v>
                </c:pt>
                <c:pt idx="2">
                  <c:v>13</c:v>
                </c:pt>
                <c:pt idx="4">
                  <c:v>1</c:v>
                </c:pt>
                <c:pt idx="6">
                  <c:v>1</c:v>
                </c:pt>
                <c:pt idx="8">
                  <c:v>1</c:v>
                </c:pt>
                <c:pt idx="10">
                  <c:v>1</c:v>
                </c:pt>
              </c:numCache>
            </c:numRef>
          </c:val>
        </c:ser>
        <c:ser>
          <c:idx val="4"/>
          <c:order val="5"/>
          <c:tx>
            <c:strRef>
              <c:f>'marzec 2015'!$C$27</c:f>
              <c:strCache>
                <c:ptCount val="1"/>
                <c:pt idx="0">
                  <c:v>Pozostałe</c:v>
                </c:pt>
              </c:strCache>
            </c:strRef>
          </c:tx>
          <c:spPr>
            <a:solidFill>
              <a:srgbClr val="002060"/>
            </a:solidFill>
            <a:ln>
              <a:solidFill>
                <a:sysClr val="windowText" lastClr="000000"/>
              </a:solidFill>
            </a:ln>
          </c:spPr>
          <c:invertIfNegative val="0"/>
          <c:cat>
            <c:multiLvlStrRef>
              <c:f>('marzec 2015'!$G$20:$J$21,'marzec 2015'!$K$20:$N$21,'marzec 2015'!$O$20:$R$21)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'marzec 2015'!$G$27:$R$27</c:f>
              <c:numCache>
                <c:formatCode>General</c:formatCode>
                <c:ptCount val="12"/>
                <c:pt idx="0">
                  <c:v>29</c:v>
                </c:pt>
                <c:pt idx="2">
                  <c:v>40</c:v>
                </c:pt>
                <c:pt idx="4">
                  <c:v>6</c:v>
                </c:pt>
                <c:pt idx="6">
                  <c:v>6</c:v>
                </c:pt>
                <c:pt idx="8">
                  <c:v>0</c:v>
                </c:pt>
                <c:pt idx="10">
                  <c:v>0</c:v>
                </c:pt>
              </c:numCache>
            </c:numRef>
          </c:val>
        </c:ser>
        <c:dLbls>
          <c:showLegendKey val="0"/>
          <c:showVal val="0"/>
          <c:showCatName val="0"/>
          <c:showSerName val="0"/>
          <c:showPercent val="0"/>
          <c:showBubbleSize val="0"/>
        </c:dLbls>
        <c:gapWidth val="55"/>
        <c:gapDepth val="55"/>
        <c:shape val="box"/>
        <c:axId val="97444224"/>
        <c:axId val="97445760"/>
        <c:axId val="0"/>
      </c:bar3DChart>
      <c:catAx>
        <c:axId val="97444224"/>
        <c:scaling>
          <c:orientation val="minMax"/>
        </c:scaling>
        <c:delete val="0"/>
        <c:axPos val="b"/>
        <c:numFmt formatCode="General" sourceLinked="0"/>
        <c:majorTickMark val="none"/>
        <c:minorTickMark val="none"/>
        <c:tickLblPos val="nextTo"/>
        <c:txPr>
          <a:bodyPr/>
          <a:lstStyle/>
          <a:p>
            <a:pPr algn="ctr">
              <a:defRPr/>
            </a:pPr>
            <a:endParaRPr lang="pl-PL"/>
          </a:p>
        </c:txPr>
        <c:crossAx val="97445760"/>
        <c:crosses val="autoZero"/>
        <c:auto val="1"/>
        <c:lblAlgn val="ctr"/>
        <c:lblOffset val="100"/>
        <c:noMultiLvlLbl val="0"/>
      </c:catAx>
      <c:valAx>
        <c:axId val="97445760"/>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97444224"/>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'marzec 2015'!$G$239</c:f>
              <c:strCache>
                <c:ptCount val="1"/>
                <c:pt idx="0">
                  <c:v>pobyt czasowy</c:v>
                </c:pt>
              </c:strCache>
            </c:strRef>
          </c:tx>
          <c:spPr>
            <a:solidFill>
              <a:srgbClr val="FF0000"/>
            </a:solidFill>
          </c:spPr>
          <c:invertIfNegative val="0"/>
          <c:cat>
            <c:multiLvlStrRef>
              <c:f>('marzec 2015'!$K$237:$K$238,'marzec 2015'!$M$237:$M$238,'marzec 2015'!$O$237:$O$238,'marzec 2015'!$Q$237:$Q$238)</c:f>
              <c:multiLvlStrCache>
                <c:ptCount val="4"/>
                <c:lvl>
                  <c:pt idx="1">
                    <c:v>pozytywne</c:v>
                  </c:pt>
                  <c:pt idx="2">
                    <c:v>negatywne</c:v>
                  </c:pt>
                  <c:pt idx="3">
                    <c:v>umorzenia</c:v>
                  </c:pt>
                </c:lvl>
                <c:lvl>
                  <c:pt idx="0">
                    <c:v>wnioski</c:v>
                  </c:pt>
                  <c:pt idx="1">
                    <c:v>decyzje 01.03.2015 - 31.03.2015 r.</c:v>
                  </c:pt>
                </c:lvl>
              </c:multiLvlStrCache>
            </c:multiLvlStrRef>
          </c:cat>
          <c:val>
            <c:numRef>
              <c:f>('marzec 2015'!$K$239,'marzec 2015'!$M$239,'marzec 2015'!$O$239,'marzec 2015'!$Q$239)</c:f>
              <c:numCache>
                <c:formatCode>#,##0</c:formatCode>
                <c:ptCount val="4"/>
                <c:pt idx="0">
                  <c:v>7539</c:v>
                </c:pt>
                <c:pt idx="1">
                  <c:v>4732</c:v>
                </c:pt>
                <c:pt idx="2">
                  <c:v>220</c:v>
                </c:pt>
                <c:pt idx="3">
                  <c:v>145</c:v>
                </c:pt>
              </c:numCache>
            </c:numRef>
          </c:val>
        </c:ser>
        <c:ser>
          <c:idx val="2"/>
          <c:order val="1"/>
          <c:tx>
            <c:strRef>
              <c:f>'marzec 2015'!$G$240</c:f>
              <c:strCache>
                <c:ptCount val="1"/>
                <c:pt idx="0">
                  <c:v>pobyt stały</c:v>
                </c:pt>
              </c:strCache>
            </c:strRef>
          </c:tx>
          <c:spPr>
            <a:solidFill>
              <a:srgbClr val="FFC000"/>
            </a:solidFill>
          </c:spPr>
          <c:invertIfNegative val="0"/>
          <c:cat>
            <c:multiLvlStrRef>
              <c:f>('marzec 2015'!$K$237:$K$238,'marzec 2015'!$M$237:$M$238,'marzec 2015'!$O$237:$O$238,'marzec 2015'!$Q$237:$Q$238)</c:f>
              <c:multiLvlStrCache>
                <c:ptCount val="4"/>
                <c:lvl>
                  <c:pt idx="1">
                    <c:v>pozytywne</c:v>
                  </c:pt>
                  <c:pt idx="2">
                    <c:v>negatywne</c:v>
                  </c:pt>
                  <c:pt idx="3">
                    <c:v>umorzenia</c:v>
                  </c:pt>
                </c:lvl>
                <c:lvl>
                  <c:pt idx="0">
                    <c:v>wnioski</c:v>
                  </c:pt>
                  <c:pt idx="1">
                    <c:v>decyzje 01.03.2015 - 31.03.2015 r.</c:v>
                  </c:pt>
                </c:lvl>
              </c:multiLvlStrCache>
            </c:multiLvlStrRef>
          </c:cat>
          <c:val>
            <c:numRef>
              <c:f>('marzec 2015'!$K$240,'marzec 2015'!$M$240,'marzec 2015'!$O$240,'marzec 2015'!$Q$240)</c:f>
              <c:numCache>
                <c:formatCode>#,##0</c:formatCode>
                <c:ptCount val="4"/>
                <c:pt idx="0">
                  <c:v>1227</c:v>
                </c:pt>
                <c:pt idx="1">
                  <c:v>807</c:v>
                </c:pt>
                <c:pt idx="2">
                  <c:v>49</c:v>
                </c:pt>
                <c:pt idx="3">
                  <c:v>25</c:v>
                </c:pt>
              </c:numCache>
            </c:numRef>
          </c:val>
        </c:ser>
        <c:ser>
          <c:idx val="4"/>
          <c:order val="2"/>
          <c:tx>
            <c:strRef>
              <c:f>'marzec 2015'!$G$241</c:f>
              <c:strCache>
                <c:ptCount val="1"/>
                <c:pt idx="0">
                  <c:v>pobyt rezyd. UE</c:v>
                </c:pt>
              </c:strCache>
            </c:strRef>
          </c:tx>
          <c:spPr>
            <a:solidFill>
              <a:srgbClr val="92D050"/>
            </a:solidFill>
          </c:spPr>
          <c:invertIfNegative val="0"/>
          <c:cat>
            <c:multiLvlStrRef>
              <c:f>('marzec 2015'!$K$237:$K$238,'marzec 2015'!$M$237:$M$238,'marzec 2015'!$O$237:$O$238,'marzec 2015'!$Q$237:$Q$238)</c:f>
              <c:multiLvlStrCache>
                <c:ptCount val="4"/>
                <c:lvl>
                  <c:pt idx="1">
                    <c:v>pozytywne</c:v>
                  </c:pt>
                  <c:pt idx="2">
                    <c:v>negatywne</c:v>
                  </c:pt>
                  <c:pt idx="3">
                    <c:v>umorzenia</c:v>
                  </c:pt>
                </c:lvl>
                <c:lvl>
                  <c:pt idx="0">
                    <c:v>wnioski</c:v>
                  </c:pt>
                  <c:pt idx="1">
                    <c:v>decyzje 01.03.2015 - 31.03.2015 r.</c:v>
                  </c:pt>
                </c:lvl>
              </c:multiLvlStrCache>
            </c:multiLvlStrRef>
          </c:cat>
          <c:val>
            <c:numRef>
              <c:f>('marzec 2015'!$K$241,'marzec 2015'!$M$241,'marzec 2015'!$O$241,'marzec 2015'!$Q$241)</c:f>
              <c:numCache>
                <c:formatCode>#,##0</c:formatCode>
                <c:ptCount val="4"/>
                <c:pt idx="0">
                  <c:v>214</c:v>
                </c:pt>
                <c:pt idx="1">
                  <c:v>202</c:v>
                </c:pt>
                <c:pt idx="2">
                  <c:v>16</c:v>
                </c:pt>
                <c:pt idx="3">
                  <c:v>13</c:v>
                </c:pt>
              </c:numCache>
            </c:numRef>
          </c:val>
        </c:ser>
        <c:dLbls>
          <c:showLegendKey val="0"/>
          <c:showVal val="0"/>
          <c:showCatName val="0"/>
          <c:showSerName val="0"/>
          <c:showPercent val="0"/>
          <c:showBubbleSize val="0"/>
        </c:dLbls>
        <c:gapWidth val="150"/>
        <c:shape val="box"/>
        <c:axId val="97744000"/>
        <c:axId val="97745536"/>
        <c:axId val="0"/>
      </c:bar3DChart>
      <c:catAx>
        <c:axId val="97744000"/>
        <c:scaling>
          <c:orientation val="minMax"/>
        </c:scaling>
        <c:delete val="0"/>
        <c:axPos val="b"/>
        <c:numFmt formatCode="General" sourceLinked="0"/>
        <c:majorTickMark val="out"/>
        <c:minorTickMark val="none"/>
        <c:tickLblPos val="nextTo"/>
        <c:crossAx val="97745536"/>
        <c:crosses val="autoZero"/>
        <c:auto val="1"/>
        <c:lblAlgn val="ctr"/>
        <c:lblOffset val="100"/>
        <c:noMultiLvlLbl val="0"/>
      </c:catAx>
      <c:valAx>
        <c:axId val="97745536"/>
        <c:scaling>
          <c:orientation val="minMax"/>
        </c:scaling>
        <c:delete val="0"/>
        <c:axPos val="l"/>
        <c:majorGridlines/>
        <c:numFmt formatCode="#,##0" sourceLinked="1"/>
        <c:majorTickMark val="out"/>
        <c:minorTickMark val="none"/>
        <c:tickLblPos val="nextTo"/>
        <c:crossAx val="97744000"/>
        <c:crosses val="autoZero"/>
        <c:crossBetween val="between"/>
      </c:valAx>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'marzec 2015'!$G$239</c:f>
              <c:strCache>
                <c:ptCount val="1"/>
                <c:pt idx="0">
                  <c:v>pobyt czasowy</c:v>
                </c:pt>
              </c:strCache>
            </c:strRef>
          </c:tx>
          <c:spPr>
            <a:solidFill>
              <a:srgbClr val="FF0000"/>
            </a:solidFill>
          </c:spPr>
          <c:invertIfNegative val="0"/>
          <c:cat>
            <c:multiLvlStrRef>
              <c:f>('marzec 2015'!$K$237:$K$238,'marzec 2015'!$M$237:$M$238,'marzec 2015'!$O$237:$O$238,'marzec 2015'!$Q$237:$Q$238)</c:f>
              <c:multiLvlStrCache>
                <c:ptCount val="4"/>
                <c:lvl>
                  <c:pt idx="1">
                    <c:v>pozytywne</c:v>
                  </c:pt>
                  <c:pt idx="2">
                    <c:v>negatywne</c:v>
                  </c:pt>
                  <c:pt idx="3">
                    <c:v>umorzenia</c:v>
                  </c:pt>
                </c:lvl>
                <c:lvl>
                  <c:pt idx="0">
                    <c:v>wnioski</c:v>
                  </c:pt>
                  <c:pt idx="1">
                    <c:v>decyzje 01.03.2015 - 31.03.2015 r.</c:v>
                  </c:pt>
                </c:lvl>
              </c:multiLvlStrCache>
            </c:multiLvlStrRef>
          </c:cat>
          <c:val>
            <c:numRef>
              <c:f>('marzec 2015'!$K$239,'marzec 2015'!$M$239,'marzec 2015'!$O$239,'marzec 2015'!$Q$239)</c:f>
              <c:numCache>
                <c:formatCode>#,##0</c:formatCode>
                <c:ptCount val="4"/>
                <c:pt idx="0">
                  <c:v>7539</c:v>
                </c:pt>
                <c:pt idx="1">
                  <c:v>4732</c:v>
                </c:pt>
                <c:pt idx="2">
                  <c:v>220</c:v>
                </c:pt>
                <c:pt idx="3">
                  <c:v>145</c:v>
                </c:pt>
              </c:numCache>
            </c:numRef>
          </c:val>
        </c:ser>
        <c:ser>
          <c:idx val="2"/>
          <c:order val="1"/>
          <c:tx>
            <c:strRef>
              <c:f>'marzec 2015'!$G$240</c:f>
              <c:strCache>
                <c:ptCount val="1"/>
                <c:pt idx="0">
                  <c:v>pobyt stały</c:v>
                </c:pt>
              </c:strCache>
            </c:strRef>
          </c:tx>
          <c:spPr>
            <a:solidFill>
              <a:srgbClr val="FFC000"/>
            </a:solidFill>
          </c:spPr>
          <c:invertIfNegative val="0"/>
          <c:cat>
            <c:multiLvlStrRef>
              <c:f>('marzec 2015'!$K$237:$K$238,'marzec 2015'!$M$237:$M$238,'marzec 2015'!$O$237:$O$238,'marzec 2015'!$Q$237:$Q$238)</c:f>
              <c:multiLvlStrCache>
                <c:ptCount val="4"/>
                <c:lvl>
                  <c:pt idx="1">
                    <c:v>pozytywne</c:v>
                  </c:pt>
                  <c:pt idx="2">
                    <c:v>negatywne</c:v>
                  </c:pt>
                  <c:pt idx="3">
                    <c:v>umorzenia</c:v>
                  </c:pt>
                </c:lvl>
                <c:lvl>
                  <c:pt idx="0">
                    <c:v>wnioski</c:v>
                  </c:pt>
                  <c:pt idx="1">
                    <c:v>decyzje 01.03.2015 - 31.03.2015 r.</c:v>
                  </c:pt>
                </c:lvl>
              </c:multiLvlStrCache>
            </c:multiLvlStrRef>
          </c:cat>
          <c:val>
            <c:numRef>
              <c:f>('marzec 2015'!$K$240,'marzec 2015'!$M$240,'marzec 2015'!$O$240,'marzec 2015'!$Q$240)</c:f>
              <c:numCache>
                <c:formatCode>#,##0</c:formatCode>
                <c:ptCount val="4"/>
                <c:pt idx="0">
                  <c:v>1227</c:v>
                </c:pt>
                <c:pt idx="1">
                  <c:v>807</c:v>
                </c:pt>
                <c:pt idx="2">
                  <c:v>49</c:v>
                </c:pt>
                <c:pt idx="3">
                  <c:v>25</c:v>
                </c:pt>
              </c:numCache>
            </c:numRef>
          </c:val>
        </c:ser>
        <c:ser>
          <c:idx val="4"/>
          <c:order val="2"/>
          <c:tx>
            <c:strRef>
              <c:f>'marzec 2015'!$G$241</c:f>
              <c:strCache>
                <c:ptCount val="1"/>
                <c:pt idx="0">
                  <c:v>pobyt rezyd. UE</c:v>
                </c:pt>
              </c:strCache>
            </c:strRef>
          </c:tx>
          <c:spPr>
            <a:solidFill>
              <a:srgbClr val="92D050"/>
            </a:solidFill>
          </c:spPr>
          <c:invertIfNegative val="0"/>
          <c:cat>
            <c:multiLvlStrRef>
              <c:f>('marzec 2015'!$K$237:$K$238,'marzec 2015'!$M$237:$M$238,'marzec 2015'!$O$237:$O$238,'marzec 2015'!$Q$237:$Q$238)</c:f>
              <c:multiLvlStrCache>
                <c:ptCount val="4"/>
                <c:lvl>
                  <c:pt idx="1">
                    <c:v>pozytywne</c:v>
                  </c:pt>
                  <c:pt idx="2">
                    <c:v>negatywne</c:v>
                  </c:pt>
                  <c:pt idx="3">
                    <c:v>umorzenia</c:v>
                  </c:pt>
                </c:lvl>
                <c:lvl>
                  <c:pt idx="0">
                    <c:v>wnioski</c:v>
                  </c:pt>
                  <c:pt idx="1">
                    <c:v>decyzje 01.03.2015 - 31.03.2015 r.</c:v>
                  </c:pt>
                </c:lvl>
              </c:multiLvlStrCache>
            </c:multiLvlStrRef>
          </c:cat>
          <c:val>
            <c:numRef>
              <c:f>('marzec 2015'!$K$241,'marzec 2015'!$M$241,'marzec 2015'!$O$241,'marzec 2015'!$Q$241)</c:f>
              <c:numCache>
                <c:formatCode>#,##0</c:formatCode>
                <c:ptCount val="4"/>
                <c:pt idx="0">
                  <c:v>214</c:v>
                </c:pt>
                <c:pt idx="1">
                  <c:v>202</c:v>
                </c:pt>
                <c:pt idx="2">
                  <c:v>16</c:v>
                </c:pt>
                <c:pt idx="3">
                  <c:v>13</c:v>
                </c:pt>
              </c:numCache>
            </c:numRef>
          </c:val>
        </c:ser>
        <c:dLbls>
          <c:showLegendKey val="0"/>
          <c:showVal val="0"/>
          <c:showCatName val="0"/>
          <c:showSerName val="0"/>
          <c:showPercent val="0"/>
          <c:showBubbleSize val="0"/>
        </c:dLbls>
        <c:gapWidth val="150"/>
        <c:shape val="box"/>
        <c:axId val="97772288"/>
        <c:axId val="97773824"/>
        <c:axId val="0"/>
      </c:bar3DChart>
      <c:catAx>
        <c:axId val="97772288"/>
        <c:scaling>
          <c:orientation val="minMax"/>
        </c:scaling>
        <c:delete val="0"/>
        <c:axPos val="b"/>
        <c:numFmt formatCode="General" sourceLinked="0"/>
        <c:majorTickMark val="out"/>
        <c:minorTickMark val="none"/>
        <c:tickLblPos val="nextTo"/>
        <c:crossAx val="97773824"/>
        <c:crosses val="autoZero"/>
        <c:auto val="1"/>
        <c:lblAlgn val="ctr"/>
        <c:lblOffset val="100"/>
        <c:noMultiLvlLbl val="0"/>
      </c:catAx>
      <c:valAx>
        <c:axId val="97773824"/>
        <c:scaling>
          <c:orientation val="minMax"/>
        </c:scaling>
        <c:delete val="0"/>
        <c:axPos val="l"/>
        <c:majorGridlines/>
        <c:numFmt formatCode="#,##0" sourceLinked="1"/>
        <c:majorTickMark val="out"/>
        <c:minorTickMark val="none"/>
        <c:tickLblPos val="nextTo"/>
        <c:crossAx val="97772288"/>
        <c:crosses val="autoZero"/>
        <c:crossBetween val="between"/>
      </c:valAx>
    </c:plotArea>
    <c:legend>
      <c:legendPos val="b"/>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77237</xdr:rowOff>
    </xdr:from>
    <xdr:to>
      <xdr:col>24</xdr:col>
      <xdr:colOff>19050</xdr:colOff>
      <xdr:row>84</xdr:row>
      <xdr:rowOff>158199</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202</xdr:row>
      <xdr:rowOff>65086</xdr:rowOff>
    </xdr:from>
    <xdr:to>
      <xdr:col>23</xdr:col>
      <xdr:colOff>9525</xdr:colOff>
      <xdr:row>216</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370</xdr:row>
      <xdr:rowOff>69397</xdr:rowOff>
    </xdr:from>
    <xdr:to>
      <xdr:col>23</xdr:col>
      <xdr:colOff>1</xdr:colOff>
      <xdr:row>392</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243</xdr:row>
      <xdr:rowOff>9526</xdr:rowOff>
    </xdr:from>
    <xdr:to>
      <xdr:col>23</xdr:col>
      <xdr:colOff>9525</xdr:colOff>
      <xdr:row>257</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34925</xdr:colOff>
      <xdr:row>139</xdr:row>
      <xdr:rowOff>0</xdr:rowOff>
    </xdr:from>
    <xdr:to>
      <xdr:col>20</xdr:col>
      <xdr:colOff>234084</xdr:colOff>
      <xdr:row>139</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281</xdr:row>
      <xdr:rowOff>0</xdr:rowOff>
    </xdr:from>
    <xdr:to>
      <xdr:col>22</xdr:col>
      <xdr:colOff>266700</xdr:colOff>
      <xdr:row>294</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10583</xdr:colOff>
      <xdr:row>86</xdr:row>
      <xdr:rowOff>31751</xdr:rowOff>
    </xdr:from>
    <xdr:to>
      <xdr:col>25</xdr:col>
      <xdr:colOff>21167</xdr:colOff>
      <xdr:row>110</xdr:row>
      <xdr:rowOff>21167</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129</xdr:row>
      <xdr:rowOff>0</xdr:rowOff>
    </xdr:from>
    <xdr:to>
      <xdr:col>25</xdr:col>
      <xdr:colOff>10584</xdr:colOff>
      <xdr:row>139</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167</xdr:row>
      <xdr:rowOff>190499</xdr:rowOff>
    </xdr:from>
    <xdr:to>
      <xdr:col>25</xdr:col>
      <xdr:colOff>10584</xdr:colOff>
      <xdr:row>181</xdr:row>
      <xdr:rowOff>169332</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220</xdr:row>
      <xdr:rowOff>0</xdr:rowOff>
    </xdr:from>
    <xdr:to>
      <xdr:col>25</xdr:col>
      <xdr:colOff>10584</xdr:colOff>
      <xdr:row>226</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304</xdr:row>
      <xdr:rowOff>190499</xdr:rowOff>
    </xdr:from>
    <xdr:to>
      <xdr:col>25</xdr:col>
      <xdr:colOff>10584</xdr:colOff>
      <xdr:row>346</xdr:row>
      <xdr:rowOff>0</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397</xdr:row>
      <xdr:rowOff>0</xdr:rowOff>
    </xdr:from>
    <xdr:to>
      <xdr:col>25</xdr:col>
      <xdr:colOff>10584</xdr:colOff>
      <xdr:row>401</xdr:row>
      <xdr:rowOff>0</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411</xdr:row>
      <xdr:rowOff>0</xdr:rowOff>
    </xdr:from>
    <xdr:to>
      <xdr:col>25</xdr:col>
      <xdr:colOff>10584</xdr:colOff>
      <xdr:row>415</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437</xdr:row>
      <xdr:rowOff>0</xdr:rowOff>
    </xdr:from>
    <xdr:to>
      <xdr:col>25</xdr:col>
      <xdr:colOff>10584</xdr:colOff>
      <xdr:row>446</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451</xdr:row>
      <xdr:rowOff>190499</xdr:rowOff>
    </xdr:from>
    <xdr:to>
      <xdr:col>25</xdr:col>
      <xdr:colOff>10584</xdr:colOff>
      <xdr:row>489</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C498"/>
  <sheetViews>
    <sheetView tabSelected="1" zoomScale="85" zoomScaleNormal="85" zoomScalePageLayoutView="70" workbookViewId="0"/>
  </sheetViews>
  <sheetFormatPr defaultColWidth="4.140625" defaultRowHeight="15" x14ac:dyDescent="0.25"/>
  <cols>
    <col min="1" max="20" width="5" style="3" customWidth="1"/>
    <col min="21" max="21" width="9.140625" style="3" bestFit="1" customWidth="1"/>
    <col min="22" max="22" width="6.85546875" style="3" customWidth="1"/>
    <col min="23" max="23" width="5.28515625" style="3" customWidth="1"/>
    <col min="24" max="24" width="5" style="3" customWidth="1"/>
    <col min="25" max="25" width="7.42578125" style="6" customWidth="1"/>
    <col min="26" max="26" width="4.5703125" style="3" bestFit="1" customWidth="1"/>
    <col min="27" max="27" width="5.140625" style="3" bestFit="1" customWidth="1"/>
    <col min="28" max="28" width="4.140625" style="3"/>
    <col min="29" max="29" width="4.42578125" style="3" bestFit="1" customWidth="1"/>
    <col min="30" max="16384" width="4.140625" style="3"/>
  </cols>
  <sheetData>
    <row r="1" spans="1:29" x14ac:dyDescent="0.25">
      <c r="T1" s="56"/>
      <c r="U1" s="57"/>
      <c r="V1" s="57"/>
      <c r="W1" s="57"/>
      <c r="X1" s="57"/>
      <c r="Y1" s="57"/>
      <c r="Z1" s="57"/>
      <c r="AA1" s="57"/>
      <c r="AB1" s="57"/>
      <c r="AC1" s="57"/>
    </row>
    <row r="2" spans="1:29" x14ac:dyDescent="0.25">
      <c r="Q2" s="5"/>
      <c r="T2" s="57"/>
      <c r="U2" s="57"/>
      <c r="V2" s="57"/>
      <c r="W2" s="57"/>
      <c r="X2" s="57"/>
      <c r="Y2" s="57"/>
      <c r="Z2" s="57"/>
      <c r="AA2" s="57"/>
      <c r="AB2" s="57"/>
      <c r="AC2" s="57"/>
    </row>
    <row r="3" spans="1:29" x14ac:dyDescent="0.25">
      <c r="T3" s="57"/>
      <c r="U3" s="57"/>
      <c r="V3" s="57"/>
      <c r="W3" s="57"/>
      <c r="X3" s="57"/>
      <c r="Y3" s="57"/>
      <c r="Z3" s="57"/>
      <c r="AA3" s="57"/>
      <c r="AB3" s="57"/>
      <c r="AC3" s="57"/>
    </row>
    <row r="4" spans="1:29" x14ac:dyDescent="0.25">
      <c r="T4" s="57"/>
      <c r="U4" s="57"/>
      <c r="V4" s="57"/>
      <c r="W4" s="57"/>
      <c r="X4" s="57"/>
      <c r="Y4" s="57"/>
      <c r="Z4" s="57"/>
      <c r="AA4" s="57"/>
      <c r="AB4" s="57"/>
      <c r="AC4" s="57"/>
    </row>
    <row r="5" spans="1:29" x14ac:dyDescent="0.25">
      <c r="E5" s="182" t="s">
        <v>67</v>
      </c>
      <c r="F5" s="182"/>
      <c r="G5" s="182"/>
      <c r="H5" s="182"/>
      <c r="I5" s="182"/>
      <c r="J5" s="182"/>
      <c r="K5" s="182"/>
      <c r="L5" s="182"/>
      <c r="M5" s="182"/>
      <c r="N5" s="182"/>
      <c r="O5" s="182"/>
      <c r="P5" s="182"/>
      <c r="Q5" s="182"/>
      <c r="T5" s="57"/>
      <c r="U5" s="57"/>
      <c r="V5" s="57"/>
      <c r="W5" s="57"/>
      <c r="X5" s="57"/>
      <c r="Y5" s="57"/>
      <c r="Z5" s="57"/>
      <c r="AA5" s="57"/>
      <c r="AB5" s="57"/>
      <c r="AC5" s="57"/>
    </row>
    <row r="6" spans="1:29" x14ac:dyDescent="0.25">
      <c r="E6" s="182"/>
      <c r="F6" s="182"/>
      <c r="G6" s="182"/>
      <c r="H6" s="182"/>
      <c r="I6" s="182"/>
      <c r="J6" s="182"/>
      <c r="K6" s="182"/>
      <c r="L6" s="182"/>
      <c r="M6" s="182"/>
      <c r="N6" s="182"/>
      <c r="O6" s="182"/>
      <c r="P6" s="182"/>
      <c r="Q6" s="182"/>
      <c r="T6" s="57"/>
      <c r="U6" s="57"/>
      <c r="V6" s="57"/>
      <c r="W6" s="57"/>
      <c r="X6" s="57"/>
      <c r="Y6" s="57"/>
      <c r="Z6" s="57"/>
      <c r="AA6" s="57"/>
      <c r="AB6" s="57"/>
      <c r="AC6" s="57"/>
    </row>
    <row r="7" spans="1:29" x14ac:dyDescent="0.25">
      <c r="E7" s="182"/>
      <c r="F7" s="182"/>
      <c r="G7" s="182"/>
      <c r="H7" s="182"/>
      <c r="I7" s="182"/>
      <c r="J7" s="182"/>
      <c r="K7" s="182"/>
      <c r="L7" s="182"/>
      <c r="M7" s="182"/>
      <c r="N7" s="182"/>
      <c r="O7" s="182"/>
      <c r="P7" s="182"/>
      <c r="Q7" s="182"/>
      <c r="T7" s="57"/>
      <c r="U7" s="57"/>
      <c r="V7" s="57"/>
      <c r="W7" s="57"/>
      <c r="X7" s="57"/>
      <c r="Y7" s="57"/>
      <c r="Z7" s="57"/>
      <c r="AA7" s="57"/>
      <c r="AB7" s="57"/>
      <c r="AC7" s="57"/>
    </row>
    <row r="8" spans="1:29" x14ac:dyDescent="0.25">
      <c r="E8" s="182"/>
      <c r="F8" s="182"/>
      <c r="G8" s="182"/>
      <c r="H8" s="182"/>
      <c r="I8" s="182"/>
      <c r="J8" s="182"/>
      <c r="K8" s="182"/>
      <c r="L8" s="182"/>
      <c r="M8" s="182"/>
      <c r="N8" s="182"/>
      <c r="O8" s="182"/>
      <c r="P8" s="182"/>
      <c r="Q8" s="182"/>
      <c r="T8" s="57"/>
      <c r="U8" s="57"/>
      <c r="V8" s="57"/>
      <c r="W8" s="57"/>
      <c r="X8" s="57"/>
      <c r="Y8" s="57"/>
      <c r="Z8" s="57"/>
      <c r="AA8" s="57"/>
      <c r="AB8" s="57"/>
      <c r="AC8" s="57"/>
    </row>
    <row r="9" spans="1:29" ht="19.5" x14ac:dyDescent="0.3">
      <c r="E9" s="208" t="str">
        <f>CONCATENATE("w okresie ",Arkusz18!A2," - ",Arkusz18!B2," r.")</f>
        <v>w okresie 01.03.2015 - 31.03.2015 r.</v>
      </c>
      <c r="F9" s="208"/>
      <c r="G9" s="208"/>
      <c r="H9" s="208"/>
      <c r="I9" s="208"/>
      <c r="J9" s="208"/>
      <c r="K9" s="208"/>
      <c r="L9" s="208"/>
      <c r="M9" s="208"/>
      <c r="N9" s="208"/>
      <c r="O9" s="208"/>
      <c r="P9" s="208"/>
      <c r="Q9" s="208"/>
      <c r="T9" s="57"/>
      <c r="U9" s="57"/>
      <c r="V9" s="57"/>
      <c r="W9" s="57"/>
      <c r="X9" s="57"/>
      <c r="Y9" s="57"/>
      <c r="Z9" s="57"/>
      <c r="AA9" s="57"/>
      <c r="AB9" s="57"/>
      <c r="AC9" s="57"/>
    </row>
    <row r="10" spans="1:29" x14ac:dyDescent="0.25">
      <c r="T10" s="57"/>
      <c r="U10" s="57"/>
      <c r="V10" s="57"/>
      <c r="W10" s="57"/>
      <c r="X10" s="57"/>
      <c r="Y10" s="57"/>
      <c r="Z10" s="57"/>
      <c r="AA10" s="57"/>
      <c r="AB10" s="57"/>
      <c r="AC10" s="57"/>
    </row>
    <row r="11" spans="1:29" x14ac:dyDescent="0.25">
      <c r="T11" s="57"/>
      <c r="U11" s="57"/>
      <c r="V11" s="57"/>
      <c r="W11" s="57"/>
      <c r="X11" s="57"/>
      <c r="Y11" s="57"/>
      <c r="Z11" s="57"/>
      <c r="AA11" s="57"/>
      <c r="AB11" s="57"/>
      <c r="AC11" s="57"/>
    </row>
    <row r="12" spans="1:29" x14ac:dyDescent="0.25">
      <c r="T12" s="57"/>
      <c r="U12" s="57"/>
      <c r="V12" s="57"/>
      <c r="W12" s="57"/>
      <c r="X12" s="57"/>
      <c r="Y12" s="57"/>
      <c r="Z12" s="57"/>
      <c r="AA12" s="57"/>
      <c r="AB12" s="57"/>
      <c r="AC12" s="57"/>
    </row>
    <row r="13" spans="1:29" x14ac:dyDescent="0.25">
      <c r="T13" s="57"/>
      <c r="U13" s="57"/>
      <c r="V13" s="57"/>
      <c r="W13" s="57"/>
      <c r="X13" s="57"/>
      <c r="Y13" s="57"/>
      <c r="Z13" s="57"/>
      <c r="AA13" s="57"/>
      <c r="AB13" s="57"/>
      <c r="AC13" s="57"/>
    </row>
    <row r="14" spans="1:29" ht="18" x14ac:dyDescent="0.25">
      <c r="A14" s="8" t="s">
        <v>68</v>
      </c>
      <c r="F14" s="9"/>
      <c r="T14" s="57"/>
      <c r="U14" s="57"/>
      <c r="V14" s="57"/>
      <c r="W14" s="57"/>
      <c r="X14" s="57"/>
      <c r="Y14" s="57"/>
      <c r="Z14" s="57"/>
      <c r="AA14" s="57"/>
      <c r="AB14" s="57"/>
      <c r="AC14" s="57"/>
    </row>
    <row r="15" spans="1:29" x14ac:dyDescent="0.25">
      <c r="F15" s="9"/>
      <c r="T15" s="57"/>
      <c r="U15" s="57"/>
      <c r="V15" s="57"/>
      <c r="W15" s="57"/>
      <c r="X15" s="57"/>
      <c r="Y15" s="57"/>
      <c r="Z15" s="57"/>
      <c r="AA15" s="57"/>
      <c r="AB15" s="57"/>
      <c r="AC15" s="57"/>
    </row>
    <row r="16" spans="1:29" x14ac:dyDescent="0.25">
      <c r="A16" s="184" t="s">
        <v>2</v>
      </c>
      <c r="B16" s="184"/>
      <c r="C16" s="184"/>
      <c r="D16" s="184"/>
      <c r="E16" s="184"/>
      <c r="F16" s="184"/>
      <c r="G16" s="184"/>
      <c r="H16" s="184"/>
      <c r="I16" s="184"/>
      <c r="J16" s="184"/>
      <c r="K16" s="184"/>
      <c r="L16" s="184"/>
      <c r="M16" s="184"/>
      <c r="N16" s="184"/>
      <c r="O16" s="184"/>
      <c r="P16" s="184"/>
      <c r="Q16" s="184"/>
      <c r="R16" s="184"/>
      <c r="S16" s="184"/>
      <c r="T16" s="184"/>
      <c r="U16" s="184"/>
    </row>
    <row r="17" spans="1:26" x14ac:dyDescent="0.25">
      <c r="A17" s="10"/>
      <c r="B17" s="10"/>
      <c r="C17" s="10"/>
      <c r="D17" s="10"/>
      <c r="E17" s="10"/>
      <c r="F17" s="10"/>
      <c r="G17" s="10"/>
      <c r="H17" s="10"/>
      <c r="I17" s="10"/>
      <c r="J17" s="10"/>
      <c r="K17" s="10"/>
      <c r="L17" s="10"/>
      <c r="M17" s="10"/>
      <c r="N17" s="10"/>
      <c r="O17" s="10"/>
      <c r="P17" s="10"/>
      <c r="Q17" s="10"/>
      <c r="R17" s="10"/>
      <c r="S17" s="10"/>
      <c r="T17" s="10"/>
      <c r="U17" s="10"/>
    </row>
    <row r="18" spans="1:26"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6" x14ac:dyDescent="0.25">
      <c r="C19" s="219" t="s">
        <v>0</v>
      </c>
      <c r="D19" s="220"/>
      <c r="E19" s="220"/>
      <c r="F19" s="220"/>
      <c r="G19" s="285" t="str">
        <f>CONCATENATE(Arkusz18!A2," - ",Arkusz18!B2," r.")</f>
        <v>01.03.2015 - 31.03.2015 r.</v>
      </c>
      <c r="H19" s="286"/>
      <c r="I19" s="286"/>
      <c r="J19" s="286"/>
      <c r="K19" s="286"/>
      <c r="L19" s="286"/>
      <c r="M19" s="286"/>
      <c r="N19" s="286"/>
      <c r="O19" s="286"/>
      <c r="P19" s="286"/>
      <c r="Q19" s="286"/>
      <c r="R19" s="286"/>
      <c r="S19" s="286"/>
      <c r="T19" s="286"/>
      <c r="U19" s="286"/>
      <c r="V19" s="287"/>
    </row>
    <row r="20" spans="1:26" x14ac:dyDescent="0.25">
      <c r="C20" s="221"/>
      <c r="D20" s="172"/>
      <c r="E20" s="172"/>
      <c r="F20" s="172"/>
      <c r="G20" s="159" t="s">
        <v>31</v>
      </c>
      <c r="H20" s="189"/>
      <c r="I20" s="189"/>
      <c r="J20" s="190"/>
      <c r="K20" s="159" t="s">
        <v>32</v>
      </c>
      <c r="L20" s="189"/>
      <c r="M20" s="189"/>
      <c r="N20" s="190"/>
      <c r="O20" s="159" t="s">
        <v>107</v>
      </c>
      <c r="P20" s="189"/>
      <c r="Q20" s="189"/>
      <c r="R20" s="190"/>
      <c r="S20" s="159" t="s">
        <v>54</v>
      </c>
      <c r="T20" s="189"/>
      <c r="U20" s="189"/>
      <c r="V20" s="160"/>
    </row>
    <row r="21" spans="1:26" ht="15" customHeight="1" x14ac:dyDescent="0.25">
      <c r="C21" s="221"/>
      <c r="D21" s="172"/>
      <c r="E21" s="172"/>
      <c r="F21" s="172"/>
      <c r="G21" s="191" t="s">
        <v>30</v>
      </c>
      <c r="H21" s="192"/>
      <c r="I21" s="159" t="s">
        <v>10</v>
      </c>
      <c r="J21" s="190"/>
      <c r="K21" s="191" t="s">
        <v>33</v>
      </c>
      <c r="L21" s="192"/>
      <c r="M21" s="159" t="s">
        <v>10</v>
      </c>
      <c r="N21" s="190"/>
      <c r="O21" s="191" t="s">
        <v>30</v>
      </c>
      <c r="P21" s="192"/>
      <c r="Q21" s="159" t="s">
        <v>10</v>
      </c>
      <c r="R21" s="190"/>
      <c r="S21" s="191" t="s">
        <v>30</v>
      </c>
      <c r="T21" s="192"/>
      <c r="U21" s="159" t="s">
        <v>10</v>
      </c>
      <c r="V21" s="160"/>
    </row>
    <row r="22" spans="1:26" x14ac:dyDescent="0.25">
      <c r="C22" s="209" t="str">
        <f>Arkusz2!B2</f>
        <v>UKRAINA</v>
      </c>
      <c r="D22" s="210"/>
      <c r="E22" s="210"/>
      <c r="F22" s="210"/>
      <c r="G22" s="166">
        <f>Arkusz2!F2</f>
        <v>113</v>
      </c>
      <c r="H22" s="168"/>
      <c r="I22" s="166">
        <f>Arkusz2!F8</f>
        <v>190</v>
      </c>
      <c r="J22" s="168"/>
      <c r="K22" s="166">
        <f>Arkusz2!F14</f>
        <v>15</v>
      </c>
      <c r="L22" s="168"/>
      <c r="M22" s="166">
        <f>Arkusz2!F20</f>
        <v>45</v>
      </c>
      <c r="N22" s="168"/>
      <c r="O22" s="166">
        <f>Arkusz2!F26</f>
        <v>11</v>
      </c>
      <c r="P22" s="168"/>
      <c r="Q22" s="166">
        <f>Arkusz2!F32</f>
        <v>11</v>
      </c>
      <c r="R22" s="168"/>
      <c r="S22" s="166">
        <f>SUM(G22,K22,O22)</f>
        <v>139</v>
      </c>
      <c r="T22" s="168"/>
      <c r="U22" s="166">
        <f>SUM(I22,M22,Q22)</f>
        <v>246</v>
      </c>
      <c r="V22" s="167"/>
      <c r="W22" s="58"/>
    </row>
    <row r="23" spans="1:26" x14ac:dyDescent="0.25">
      <c r="C23" s="211" t="str">
        <f>Arkusz2!B3</f>
        <v>ROSJA</v>
      </c>
      <c r="D23" s="212"/>
      <c r="E23" s="212"/>
      <c r="F23" s="212"/>
      <c r="G23" s="169">
        <f>Arkusz2!F3</f>
        <v>84</v>
      </c>
      <c r="H23" s="171"/>
      <c r="I23" s="169">
        <f>Arkusz2!F9</f>
        <v>221</v>
      </c>
      <c r="J23" s="171"/>
      <c r="K23" s="169">
        <f>Arkusz2!F15</f>
        <v>8</v>
      </c>
      <c r="L23" s="171"/>
      <c r="M23" s="169">
        <f>Arkusz2!F21</f>
        <v>13</v>
      </c>
      <c r="N23" s="171"/>
      <c r="O23" s="169">
        <f>Arkusz2!F27</f>
        <v>21</v>
      </c>
      <c r="P23" s="171"/>
      <c r="Q23" s="169">
        <f>Arkusz2!F33</f>
        <v>44</v>
      </c>
      <c r="R23" s="171"/>
      <c r="S23" s="169">
        <f t="shared" ref="S23:S27" si="0">SUM(G23,K23,O23)</f>
        <v>113</v>
      </c>
      <c r="T23" s="171"/>
      <c r="U23" s="169">
        <f t="shared" ref="U23:U27" si="1">SUM(I23,M23,Q23)</f>
        <v>278</v>
      </c>
      <c r="V23" s="170"/>
      <c r="W23" s="58"/>
    </row>
    <row r="24" spans="1:26" x14ac:dyDescent="0.25">
      <c r="C24" s="209" t="str">
        <f>Arkusz2!B4</f>
        <v>GRUZJA</v>
      </c>
      <c r="D24" s="210"/>
      <c r="E24" s="210"/>
      <c r="F24" s="210"/>
      <c r="G24" s="166">
        <f>Arkusz2!F4</f>
        <v>6</v>
      </c>
      <c r="H24" s="168"/>
      <c r="I24" s="166">
        <f>Arkusz2!F10</f>
        <v>15</v>
      </c>
      <c r="J24" s="168"/>
      <c r="K24" s="166">
        <f>Arkusz2!F16</f>
        <v>4</v>
      </c>
      <c r="L24" s="168"/>
      <c r="M24" s="166">
        <f>Arkusz2!F22</f>
        <v>11</v>
      </c>
      <c r="N24" s="168"/>
      <c r="O24" s="166">
        <f>Arkusz2!F28</f>
        <v>5</v>
      </c>
      <c r="P24" s="168"/>
      <c r="Q24" s="166">
        <f>Arkusz2!F34</f>
        <v>10</v>
      </c>
      <c r="R24" s="168"/>
      <c r="S24" s="166">
        <f t="shared" si="0"/>
        <v>15</v>
      </c>
      <c r="T24" s="168"/>
      <c r="U24" s="166">
        <f t="shared" si="1"/>
        <v>36</v>
      </c>
      <c r="V24" s="167"/>
      <c r="Z24" s="58"/>
    </row>
    <row r="25" spans="1:26" x14ac:dyDescent="0.25">
      <c r="C25" s="211" t="str">
        <f>Arkusz2!B5</f>
        <v>TADŻYKISTAN</v>
      </c>
      <c r="D25" s="212"/>
      <c r="E25" s="212"/>
      <c r="F25" s="212"/>
      <c r="G25" s="169">
        <f>Arkusz2!F5</f>
        <v>5</v>
      </c>
      <c r="H25" s="171"/>
      <c r="I25" s="169">
        <f>Arkusz2!F11</f>
        <v>6</v>
      </c>
      <c r="J25" s="171"/>
      <c r="K25" s="169">
        <f>Arkusz2!F17</f>
        <v>0</v>
      </c>
      <c r="L25" s="171"/>
      <c r="M25" s="169">
        <f>Arkusz2!F23</f>
        <v>0</v>
      </c>
      <c r="N25" s="171"/>
      <c r="O25" s="169">
        <f>Arkusz2!F29</f>
        <v>2</v>
      </c>
      <c r="P25" s="171"/>
      <c r="Q25" s="169">
        <f>Arkusz2!F35</f>
        <v>2</v>
      </c>
      <c r="R25" s="171"/>
      <c r="S25" s="169">
        <f t="shared" si="0"/>
        <v>7</v>
      </c>
      <c r="T25" s="171"/>
      <c r="U25" s="169">
        <f t="shared" si="1"/>
        <v>8</v>
      </c>
      <c r="V25" s="170"/>
    </row>
    <row r="26" spans="1:26" x14ac:dyDescent="0.25">
      <c r="C26" s="209" t="str">
        <f>Arkusz2!B6</f>
        <v>SYRIA</v>
      </c>
      <c r="D26" s="210"/>
      <c r="E26" s="210"/>
      <c r="F26" s="210"/>
      <c r="G26" s="166">
        <f>Arkusz2!F6</f>
        <v>11</v>
      </c>
      <c r="H26" s="168"/>
      <c r="I26" s="166">
        <f>Arkusz2!F12</f>
        <v>13</v>
      </c>
      <c r="J26" s="168"/>
      <c r="K26" s="166">
        <f>Arkusz2!F18</f>
        <v>1</v>
      </c>
      <c r="L26" s="168"/>
      <c r="M26" s="166">
        <f>Arkusz2!F24</f>
        <v>1</v>
      </c>
      <c r="N26" s="168"/>
      <c r="O26" s="166">
        <f>Arkusz2!F30</f>
        <v>1</v>
      </c>
      <c r="P26" s="168"/>
      <c r="Q26" s="166">
        <f>Arkusz2!F36</f>
        <v>1</v>
      </c>
      <c r="R26" s="168"/>
      <c r="S26" s="166">
        <f t="shared" si="0"/>
        <v>13</v>
      </c>
      <c r="T26" s="168"/>
      <c r="U26" s="166">
        <f t="shared" si="1"/>
        <v>15</v>
      </c>
      <c r="V26" s="167"/>
    </row>
    <row r="27" spans="1:26" ht="15.75" thickBot="1" x14ac:dyDescent="0.3">
      <c r="C27" s="278" t="str">
        <f>Arkusz2!B7</f>
        <v>Pozostałe</v>
      </c>
      <c r="D27" s="279"/>
      <c r="E27" s="279"/>
      <c r="F27" s="279"/>
      <c r="G27" s="180">
        <f>Arkusz2!F7</f>
        <v>29</v>
      </c>
      <c r="H27" s="181"/>
      <c r="I27" s="180">
        <f>Arkusz2!F13</f>
        <v>40</v>
      </c>
      <c r="J27" s="181"/>
      <c r="K27" s="180">
        <f>Arkusz2!F19</f>
        <v>6</v>
      </c>
      <c r="L27" s="181"/>
      <c r="M27" s="180">
        <f>Arkusz2!F25</f>
        <v>6</v>
      </c>
      <c r="N27" s="181"/>
      <c r="O27" s="180">
        <f>Arkusz2!F31</f>
        <v>0</v>
      </c>
      <c r="P27" s="181"/>
      <c r="Q27" s="180">
        <f>Arkusz2!F37</f>
        <v>0</v>
      </c>
      <c r="R27" s="181"/>
      <c r="S27" s="180">
        <f t="shared" si="0"/>
        <v>35</v>
      </c>
      <c r="T27" s="181"/>
      <c r="U27" s="180">
        <f t="shared" si="1"/>
        <v>46</v>
      </c>
      <c r="V27" s="288"/>
    </row>
    <row r="28" spans="1:26" ht="15.75" thickBot="1" x14ac:dyDescent="0.3">
      <c r="C28" s="276" t="s">
        <v>1</v>
      </c>
      <c r="D28" s="277"/>
      <c r="E28" s="277"/>
      <c r="F28" s="277"/>
      <c r="G28" s="178">
        <f>SUM(G22:G27)</f>
        <v>248</v>
      </c>
      <c r="H28" s="179"/>
      <c r="I28" s="178">
        <f>SUM(I22:I27)</f>
        <v>485</v>
      </c>
      <c r="J28" s="179"/>
      <c r="K28" s="178">
        <f>SUM(K22:K27)</f>
        <v>34</v>
      </c>
      <c r="L28" s="179"/>
      <c r="M28" s="178">
        <f>SUM(M22:M27)</f>
        <v>76</v>
      </c>
      <c r="N28" s="179"/>
      <c r="O28" s="178">
        <f>SUM(O22:O27)</f>
        <v>40</v>
      </c>
      <c r="P28" s="179"/>
      <c r="Q28" s="178">
        <f>SUM(Q22:Q27)</f>
        <v>68</v>
      </c>
      <c r="R28" s="179"/>
      <c r="S28" s="178">
        <f>SUM(S22:S27)</f>
        <v>322</v>
      </c>
      <c r="T28" s="179"/>
      <c r="U28" s="178">
        <f>SUM(U22:U27)</f>
        <v>629</v>
      </c>
      <c r="V28" s="204"/>
    </row>
    <row r="32" spans="1:26"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177"/>
      <c r="E40" s="177"/>
    </row>
    <row r="44" spans="1:19" x14ac:dyDescent="0.25">
      <c r="A44" s="7"/>
      <c r="B44" s="7"/>
      <c r="C44" s="7"/>
      <c r="D44" s="7"/>
      <c r="E44" s="7"/>
      <c r="F44" s="7"/>
      <c r="G44" s="7"/>
      <c r="H44" s="7"/>
      <c r="I44" s="7"/>
      <c r="J44" s="7"/>
      <c r="K44" s="7"/>
      <c r="L44" s="7"/>
      <c r="M44" s="7"/>
      <c r="N44" s="7"/>
      <c r="O44" s="7"/>
      <c r="P44" s="7"/>
      <c r="Q44" s="7"/>
      <c r="R44" s="7"/>
      <c r="S44" s="7"/>
    </row>
    <row r="50" spans="1:26" ht="15.75" thickBot="1" x14ac:dyDescent="0.3"/>
    <row r="51" spans="1:26" x14ac:dyDescent="0.25">
      <c r="C51" s="219" t="s">
        <v>0</v>
      </c>
      <c r="D51" s="220"/>
      <c r="E51" s="220"/>
      <c r="F51" s="220"/>
      <c r="G51" s="185" t="str">
        <f>CONCATENATE(Arkusz18!C2," - ",Arkusz18!B2," r.")</f>
        <v>01.01.2015 - 31.03.2015 r.</v>
      </c>
      <c r="H51" s="185"/>
      <c r="I51" s="185"/>
      <c r="J51" s="185"/>
      <c r="K51" s="185"/>
      <c r="L51" s="185"/>
      <c r="M51" s="185"/>
      <c r="N51" s="185"/>
      <c r="O51" s="185"/>
      <c r="P51" s="185"/>
      <c r="Q51" s="185"/>
      <c r="R51" s="185"/>
      <c r="S51" s="185"/>
      <c r="T51" s="185"/>
      <c r="U51" s="185"/>
      <c r="V51" s="186"/>
    </row>
    <row r="52" spans="1:26" x14ac:dyDescent="0.25">
      <c r="C52" s="221"/>
      <c r="D52" s="172"/>
      <c r="E52" s="172"/>
      <c r="F52" s="172"/>
      <c r="G52" s="172" t="s">
        <v>31</v>
      </c>
      <c r="H52" s="172"/>
      <c r="I52" s="172"/>
      <c r="J52" s="172"/>
      <c r="K52" s="172" t="s">
        <v>32</v>
      </c>
      <c r="L52" s="172"/>
      <c r="M52" s="172"/>
      <c r="N52" s="172"/>
      <c r="O52" s="172" t="s">
        <v>146</v>
      </c>
      <c r="P52" s="172"/>
      <c r="Q52" s="172"/>
      <c r="R52" s="172"/>
      <c r="S52" s="172" t="s">
        <v>54</v>
      </c>
      <c r="T52" s="172"/>
      <c r="U52" s="172"/>
      <c r="V52" s="187"/>
    </row>
    <row r="53" spans="1:26" x14ac:dyDescent="0.25">
      <c r="C53" s="221"/>
      <c r="D53" s="172"/>
      <c r="E53" s="172"/>
      <c r="F53" s="172"/>
      <c r="G53" s="188" t="s">
        <v>30</v>
      </c>
      <c r="H53" s="188"/>
      <c r="I53" s="172" t="s">
        <v>10</v>
      </c>
      <c r="J53" s="172"/>
      <c r="K53" s="188" t="s">
        <v>33</v>
      </c>
      <c r="L53" s="188"/>
      <c r="M53" s="172" t="s">
        <v>10</v>
      </c>
      <c r="N53" s="172"/>
      <c r="O53" s="188" t="s">
        <v>30</v>
      </c>
      <c r="P53" s="188"/>
      <c r="Q53" s="172" t="s">
        <v>10</v>
      </c>
      <c r="R53" s="172"/>
      <c r="S53" s="188" t="s">
        <v>30</v>
      </c>
      <c r="T53" s="188"/>
      <c r="U53" s="172" t="s">
        <v>10</v>
      </c>
      <c r="V53" s="187"/>
    </row>
    <row r="54" spans="1:26" x14ac:dyDescent="0.25">
      <c r="C54" s="209" t="str">
        <f>Arkusz3!B2</f>
        <v>UKRAINA</v>
      </c>
      <c r="D54" s="210"/>
      <c r="E54" s="210"/>
      <c r="F54" s="210"/>
      <c r="G54" s="173">
        <f>Arkusz3!F2</f>
        <v>365</v>
      </c>
      <c r="H54" s="173"/>
      <c r="I54" s="173">
        <f>Arkusz3!F8</f>
        <v>635</v>
      </c>
      <c r="J54" s="173"/>
      <c r="K54" s="173">
        <f>Arkusz3!F14</f>
        <v>38</v>
      </c>
      <c r="L54" s="173"/>
      <c r="M54" s="173">
        <f>Arkusz3!F20</f>
        <v>98</v>
      </c>
      <c r="N54" s="173"/>
      <c r="O54" s="173">
        <f>Arkusz3!F26</f>
        <v>26</v>
      </c>
      <c r="P54" s="173"/>
      <c r="Q54" s="173">
        <f>Arkusz3!F32</f>
        <v>26</v>
      </c>
      <c r="R54" s="173"/>
      <c r="S54" s="173">
        <f>SUM(G54,K54,O54)</f>
        <v>429</v>
      </c>
      <c r="T54" s="173"/>
      <c r="U54" s="173">
        <f>SUM(I54,M54,Q54)</f>
        <v>759</v>
      </c>
      <c r="V54" s="174"/>
      <c r="X54" s="58"/>
    </row>
    <row r="55" spans="1:26" x14ac:dyDescent="0.25">
      <c r="C55" s="211" t="str">
        <f>Arkusz3!B3</f>
        <v>ROSJA</v>
      </c>
      <c r="D55" s="212"/>
      <c r="E55" s="212"/>
      <c r="F55" s="212"/>
      <c r="G55" s="175">
        <f>Arkusz3!F3</f>
        <v>233</v>
      </c>
      <c r="H55" s="175"/>
      <c r="I55" s="175">
        <f>Arkusz3!F9</f>
        <v>570</v>
      </c>
      <c r="J55" s="175"/>
      <c r="K55" s="175">
        <f>Arkusz3!F15</f>
        <v>33</v>
      </c>
      <c r="L55" s="175"/>
      <c r="M55" s="175">
        <f>Arkusz3!F21</f>
        <v>77</v>
      </c>
      <c r="N55" s="175"/>
      <c r="O55" s="175">
        <f>Arkusz3!F27</f>
        <v>46</v>
      </c>
      <c r="P55" s="175"/>
      <c r="Q55" s="175">
        <f>Arkusz3!F33</f>
        <v>106</v>
      </c>
      <c r="R55" s="175"/>
      <c r="S55" s="175">
        <f t="shared" ref="S55:S59" si="2">SUM(G55,K55,O55)</f>
        <v>312</v>
      </c>
      <c r="T55" s="175"/>
      <c r="U55" s="175">
        <f t="shared" ref="U55:U59" si="3">SUM(I55,M55,Q55)</f>
        <v>753</v>
      </c>
      <c r="V55" s="176"/>
      <c r="X55" s="58"/>
    </row>
    <row r="56" spans="1:26" x14ac:dyDescent="0.25">
      <c r="C56" s="209" t="str">
        <f>Arkusz3!B4</f>
        <v>GRUZJA</v>
      </c>
      <c r="D56" s="210"/>
      <c r="E56" s="210"/>
      <c r="F56" s="210"/>
      <c r="G56" s="173">
        <f>Arkusz3!F4</f>
        <v>16</v>
      </c>
      <c r="H56" s="173"/>
      <c r="I56" s="173">
        <f>Arkusz3!F10</f>
        <v>37</v>
      </c>
      <c r="J56" s="173"/>
      <c r="K56" s="173">
        <f>Arkusz3!F16</f>
        <v>8</v>
      </c>
      <c r="L56" s="173"/>
      <c r="M56" s="173">
        <f>Arkusz3!F22</f>
        <v>23</v>
      </c>
      <c r="N56" s="173"/>
      <c r="O56" s="173">
        <f>Arkusz3!F28</f>
        <v>15</v>
      </c>
      <c r="P56" s="173"/>
      <c r="Q56" s="173">
        <f>Arkusz3!F34</f>
        <v>27</v>
      </c>
      <c r="R56" s="173"/>
      <c r="S56" s="173">
        <f t="shared" si="2"/>
        <v>39</v>
      </c>
      <c r="T56" s="173"/>
      <c r="U56" s="173">
        <f t="shared" si="3"/>
        <v>87</v>
      </c>
      <c r="V56" s="174"/>
    </row>
    <row r="57" spans="1:26" x14ac:dyDescent="0.25">
      <c r="C57" s="211" t="str">
        <f>Arkusz3!B5</f>
        <v>TADŻYKISTAN</v>
      </c>
      <c r="D57" s="212"/>
      <c r="E57" s="212"/>
      <c r="F57" s="212"/>
      <c r="G57" s="175">
        <f>Arkusz3!F5</f>
        <v>25</v>
      </c>
      <c r="H57" s="175"/>
      <c r="I57" s="175">
        <f>Arkusz3!F11</f>
        <v>52</v>
      </c>
      <c r="J57" s="175"/>
      <c r="K57" s="175">
        <f>Arkusz3!F17</f>
        <v>0</v>
      </c>
      <c r="L57" s="175"/>
      <c r="M57" s="175">
        <f>Arkusz3!F23</f>
        <v>0</v>
      </c>
      <c r="N57" s="175"/>
      <c r="O57" s="175">
        <f>Arkusz3!F29</f>
        <v>4</v>
      </c>
      <c r="P57" s="175"/>
      <c r="Q57" s="175">
        <f>Arkusz3!F35</f>
        <v>9</v>
      </c>
      <c r="R57" s="175"/>
      <c r="S57" s="175">
        <f t="shared" si="2"/>
        <v>29</v>
      </c>
      <c r="T57" s="175"/>
      <c r="U57" s="175">
        <f t="shared" si="3"/>
        <v>61</v>
      </c>
      <c r="V57" s="176"/>
    </row>
    <row r="58" spans="1:26" x14ac:dyDescent="0.25">
      <c r="C58" s="209" t="str">
        <f>Arkusz3!B6</f>
        <v>SYRIA</v>
      </c>
      <c r="D58" s="210"/>
      <c r="E58" s="210"/>
      <c r="F58" s="210"/>
      <c r="G58" s="173">
        <f>Arkusz3!F6</f>
        <v>21</v>
      </c>
      <c r="H58" s="173"/>
      <c r="I58" s="173">
        <f>Arkusz3!F12</f>
        <v>26</v>
      </c>
      <c r="J58" s="173"/>
      <c r="K58" s="173">
        <f>Arkusz3!F18</f>
        <v>1</v>
      </c>
      <c r="L58" s="173"/>
      <c r="M58" s="173">
        <f>Arkusz3!F24</f>
        <v>1</v>
      </c>
      <c r="N58" s="173"/>
      <c r="O58" s="173">
        <f>Arkusz3!F30</f>
        <v>1</v>
      </c>
      <c r="P58" s="173"/>
      <c r="Q58" s="173">
        <f>Arkusz3!F36</f>
        <v>1</v>
      </c>
      <c r="R58" s="173"/>
      <c r="S58" s="173">
        <f t="shared" si="2"/>
        <v>23</v>
      </c>
      <c r="T58" s="173"/>
      <c r="U58" s="173">
        <f t="shared" si="3"/>
        <v>28</v>
      </c>
      <c r="V58" s="174"/>
    </row>
    <row r="59" spans="1:26" ht="15.75" thickBot="1" x14ac:dyDescent="0.3">
      <c r="C59" s="278" t="str">
        <f>Arkusz3!B7</f>
        <v>Pozostałe</v>
      </c>
      <c r="D59" s="279"/>
      <c r="E59" s="279"/>
      <c r="F59" s="279"/>
      <c r="G59" s="183">
        <f>Arkusz3!F7</f>
        <v>81</v>
      </c>
      <c r="H59" s="183"/>
      <c r="I59" s="183">
        <f>Arkusz3!F13</f>
        <v>126</v>
      </c>
      <c r="J59" s="183"/>
      <c r="K59" s="183">
        <f>Arkusz3!F19</f>
        <v>17</v>
      </c>
      <c r="L59" s="183"/>
      <c r="M59" s="183">
        <f>Arkusz3!F25</f>
        <v>18</v>
      </c>
      <c r="N59" s="183"/>
      <c r="O59" s="183">
        <f>Arkusz3!F31</f>
        <v>8</v>
      </c>
      <c r="P59" s="183"/>
      <c r="Q59" s="183">
        <f>Arkusz3!F37</f>
        <v>16</v>
      </c>
      <c r="R59" s="183"/>
      <c r="S59" s="183">
        <f t="shared" si="2"/>
        <v>106</v>
      </c>
      <c r="T59" s="183"/>
      <c r="U59" s="183">
        <f t="shared" si="3"/>
        <v>160</v>
      </c>
      <c r="V59" s="198"/>
    </row>
    <row r="60" spans="1:26" ht="15.75" thickBot="1" x14ac:dyDescent="0.3">
      <c r="C60" s="280" t="s">
        <v>1</v>
      </c>
      <c r="D60" s="281"/>
      <c r="E60" s="281"/>
      <c r="F60" s="281"/>
      <c r="G60" s="197">
        <f>SUM(G54:G59)</f>
        <v>741</v>
      </c>
      <c r="H60" s="197"/>
      <c r="I60" s="197">
        <f>SUM(I54:I59)</f>
        <v>1446</v>
      </c>
      <c r="J60" s="197"/>
      <c r="K60" s="197">
        <f>SUM(K54:K59)</f>
        <v>97</v>
      </c>
      <c r="L60" s="197"/>
      <c r="M60" s="197">
        <f>SUM(M54:M59)</f>
        <v>217</v>
      </c>
      <c r="N60" s="197"/>
      <c r="O60" s="197">
        <f>SUM(O54:O59)</f>
        <v>100</v>
      </c>
      <c r="P60" s="197"/>
      <c r="Q60" s="197">
        <f>SUM(Q54:Q59)</f>
        <v>185</v>
      </c>
      <c r="R60" s="197"/>
      <c r="S60" s="197">
        <f>SUM(S54:S59)</f>
        <v>938</v>
      </c>
      <c r="T60" s="197"/>
      <c r="U60" s="197">
        <f>SUM(U54:U59)</f>
        <v>1848</v>
      </c>
      <c r="V60" s="230"/>
    </row>
    <row r="61" spans="1:26" x14ac:dyDescent="0.25">
      <c r="A61" s="12"/>
      <c r="B61" s="13"/>
      <c r="C61" s="14"/>
      <c r="D61" s="14"/>
      <c r="E61" s="14"/>
      <c r="F61" s="14"/>
      <c r="G61" s="15"/>
      <c r="H61" s="15"/>
      <c r="I61" s="15"/>
      <c r="J61" s="15"/>
      <c r="K61" s="15"/>
      <c r="L61" s="15"/>
      <c r="M61" s="15"/>
      <c r="N61" s="15"/>
      <c r="O61" s="15"/>
      <c r="P61" s="15"/>
      <c r="Q61" s="15"/>
      <c r="R61" s="15"/>
      <c r="S61" s="15"/>
      <c r="T61" s="15"/>
      <c r="U61" s="15"/>
      <c r="V61" s="15"/>
      <c r="W61" s="13"/>
    </row>
    <row r="62" spans="1:26" ht="15" customHeight="1" x14ac:dyDescent="0.25">
      <c r="A62" s="282" t="s">
        <v>69</v>
      </c>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row>
    <row r="63" spans="1:26" ht="1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7"/>
      <c r="Z63" s="16"/>
    </row>
    <row r="67" spans="4:26" x14ac:dyDescent="0.25">
      <c r="M67" s="11"/>
      <c r="N67" s="11"/>
      <c r="O67" s="11"/>
      <c r="P67" s="11"/>
      <c r="Q67" s="11"/>
      <c r="R67" s="11"/>
      <c r="S67" s="11"/>
    </row>
    <row r="68" spans="4:26" x14ac:dyDescent="0.25">
      <c r="M68" s="11"/>
      <c r="N68" s="11"/>
      <c r="O68" s="11"/>
      <c r="P68" s="11"/>
      <c r="Q68" s="11"/>
      <c r="R68" s="11"/>
      <c r="S68" s="11"/>
    </row>
    <row r="69" spans="4:26" x14ac:dyDescent="0.25">
      <c r="M69" s="11"/>
      <c r="N69" s="11"/>
      <c r="O69" s="11"/>
      <c r="P69" s="11"/>
      <c r="Q69" s="11"/>
      <c r="R69" s="11"/>
      <c r="S69" s="11"/>
    </row>
    <row r="70" spans="4:26" x14ac:dyDescent="0.25">
      <c r="M70" s="11"/>
      <c r="N70" s="11"/>
      <c r="O70" s="11"/>
      <c r="P70" s="11"/>
      <c r="Q70" s="11"/>
      <c r="R70" s="11"/>
      <c r="S70" s="11"/>
    </row>
    <row r="71" spans="4:26" x14ac:dyDescent="0.25">
      <c r="M71" s="11"/>
      <c r="N71" s="11"/>
      <c r="O71" s="11"/>
      <c r="P71" s="11"/>
      <c r="Q71" s="11"/>
      <c r="R71" s="11"/>
      <c r="S71" s="11"/>
    </row>
    <row r="72" spans="4:26" x14ac:dyDescent="0.25">
      <c r="M72" s="11"/>
      <c r="N72" s="11"/>
      <c r="O72" s="11"/>
      <c r="P72" s="11"/>
      <c r="Q72" s="11"/>
      <c r="R72" s="11"/>
      <c r="S72" s="11"/>
    </row>
    <row r="73" spans="4:26" x14ac:dyDescent="0.25">
      <c r="M73" s="11"/>
      <c r="N73" s="11"/>
      <c r="O73" s="11"/>
      <c r="P73" s="11"/>
      <c r="Q73" s="11"/>
      <c r="R73" s="11"/>
      <c r="S73" s="11"/>
    </row>
    <row r="74" spans="4:26" x14ac:dyDescent="0.25">
      <c r="M74" s="11"/>
      <c r="N74" s="11"/>
      <c r="O74" s="11"/>
      <c r="P74" s="11"/>
      <c r="Q74" s="11"/>
      <c r="R74" s="11"/>
      <c r="S74" s="11"/>
    </row>
    <row r="75" spans="4:26" x14ac:dyDescent="0.25">
      <c r="D75" s="177"/>
      <c r="E75" s="177"/>
    </row>
    <row r="80" spans="4:26" x14ac:dyDescent="0.25">
      <c r="V80" s="18"/>
      <c r="W80" s="18"/>
      <c r="X80" s="18"/>
      <c r="Y80" s="19"/>
      <c r="Z80" s="18"/>
    </row>
    <row r="81" spans="1:26" x14ac:dyDescent="0.25">
      <c r="V81" s="18"/>
      <c r="W81" s="18"/>
      <c r="X81" s="18"/>
      <c r="Y81" s="19"/>
      <c r="Z81" s="18"/>
    </row>
    <row r="82" spans="1:26" x14ac:dyDescent="0.25">
      <c r="A82" s="20"/>
      <c r="B82" s="20"/>
      <c r="C82" s="20"/>
      <c r="D82" s="20"/>
      <c r="E82" s="20"/>
      <c r="F82" s="20"/>
      <c r="G82" s="20"/>
      <c r="H82" s="20"/>
      <c r="I82" s="20"/>
      <c r="J82" s="20"/>
      <c r="K82" s="20"/>
      <c r="L82" s="20"/>
      <c r="M82" s="20"/>
      <c r="N82" s="20"/>
      <c r="O82" s="20"/>
      <c r="P82" s="20"/>
      <c r="Q82" s="20"/>
      <c r="R82" s="20"/>
      <c r="S82" s="20"/>
      <c r="T82" s="20"/>
      <c r="U82" s="20"/>
      <c r="V82" s="18"/>
      <c r="W82" s="18"/>
      <c r="X82" s="18"/>
      <c r="Y82" s="19"/>
      <c r="Z82" s="18"/>
    </row>
    <row r="83" spans="1:26" x14ac:dyDescent="0.25">
      <c r="A83" s="20"/>
      <c r="B83" s="20"/>
      <c r="C83" s="20"/>
      <c r="D83" s="20"/>
      <c r="E83" s="20"/>
      <c r="F83" s="20"/>
      <c r="G83" s="20"/>
      <c r="H83" s="20"/>
      <c r="I83" s="20"/>
      <c r="J83" s="20"/>
      <c r="K83" s="20"/>
      <c r="L83" s="20"/>
      <c r="M83" s="20"/>
      <c r="N83" s="20"/>
      <c r="O83" s="20"/>
      <c r="P83" s="20"/>
      <c r="Q83" s="20"/>
      <c r="R83" s="20"/>
      <c r="S83" s="20"/>
      <c r="T83" s="20"/>
      <c r="U83" s="20"/>
      <c r="V83" s="18"/>
      <c r="W83" s="18"/>
      <c r="X83" s="18"/>
      <c r="Y83" s="19"/>
      <c r="Z83" s="18"/>
    </row>
    <row r="84" spans="1:26" x14ac:dyDescent="0.25">
      <c r="A84" s="20"/>
      <c r="B84" s="20"/>
      <c r="C84" s="20"/>
      <c r="D84" s="20"/>
      <c r="E84" s="20"/>
      <c r="F84" s="20"/>
      <c r="G84" s="20"/>
      <c r="H84" s="20"/>
      <c r="I84" s="20"/>
      <c r="J84" s="20"/>
      <c r="K84" s="20"/>
      <c r="L84" s="20"/>
      <c r="M84" s="20"/>
      <c r="N84" s="20"/>
      <c r="O84" s="20"/>
      <c r="P84" s="20"/>
      <c r="Q84" s="20"/>
      <c r="R84" s="20"/>
      <c r="S84" s="20"/>
      <c r="T84" s="20"/>
      <c r="U84" s="20"/>
      <c r="V84" s="18"/>
      <c r="W84" s="18"/>
      <c r="X84" s="18"/>
      <c r="Y84" s="19"/>
      <c r="Z84" s="18"/>
    </row>
    <row r="85" spans="1:26" x14ac:dyDescent="0.25">
      <c r="A85" s="20"/>
      <c r="B85" s="20"/>
      <c r="C85" s="20"/>
      <c r="D85" s="20"/>
      <c r="E85" s="20"/>
      <c r="F85" s="20"/>
      <c r="G85" s="20"/>
      <c r="H85" s="20"/>
      <c r="I85" s="20"/>
      <c r="J85" s="20"/>
      <c r="K85" s="20"/>
      <c r="L85" s="20"/>
      <c r="M85" s="20"/>
      <c r="N85" s="20"/>
      <c r="O85" s="20"/>
      <c r="P85" s="20"/>
      <c r="Q85" s="20"/>
      <c r="R85" s="20"/>
      <c r="S85" s="20"/>
      <c r="T85" s="20"/>
      <c r="U85" s="20"/>
      <c r="V85" s="18"/>
      <c r="W85" s="18"/>
      <c r="X85" s="18"/>
      <c r="Y85" s="19"/>
      <c r="Z85" s="18"/>
    </row>
    <row r="86" spans="1:26" x14ac:dyDescent="0.25">
      <c r="A86" s="20"/>
      <c r="B86" s="20"/>
      <c r="C86" s="20"/>
      <c r="D86" s="20"/>
      <c r="E86" s="20"/>
      <c r="F86" s="20"/>
      <c r="G86" s="20"/>
      <c r="H86" s="20"/>
      <c r="I86" s="20"/>
      <c r="J86" s="20"/>
      <c r="K86" s="20"/>
      <c r="L86" s="20"/>
      <c r="M86" s="20"/>
      <c r="N86" s="20"/>
      <c r="O86" s="20"/>
      <c r="P86" s="20"/>
      <c r="Q86" s="20"/>
      <c r="R86" s="20"/>
      <c r="S86" s="20"/>
      <c r="T86" s="20"/>
      <c r="U86" s="20"/>
      <c r="V86" s="18"/>
      <c r="W86" s="18"/>
      <c r="X86" s="18"/>
      <c r="Y86" s="19"/>
      <c r="Z86" s="18"/>
    </row>
    <row r="87" spans="1:26" x14ac:dyDescent="0.25">
      <c r="A87" s="81" t="s">
        <v>168</v>
      </c>
      <c r="B87" s="81"/>
      <c r="C87" s="81"/>
      <c r="D87" s="81"/>
      <c r="E87" s="81"/>
      <c r="F87" s="81"/>
      <c r="G87" s="81"/>
      <c r="H87" s="81"/>
      <c r="I87" s="81"/>
      <c r="J87" s="81"/>
      <c r="K87" s="81"/>
      <c r="L87" s="81"/>
      <c r="M87" s="81"/>
      <c r="N87" s="81"/>
      <c r="O87" s="81"/>
      <c r="P87" s="81"/>
      <c r="Q87" s="81"/>
      <c r="R87" s="81"/>
      <c r="S87" s="81"/>
      <c r="T87" s="81"/>
      <c r="U87" s="81"/>
      <c r="V87" s="81"/>
      <c r="W87" s="81"/>
      <c r="X87" s="81"/>
      <c r="Y87" s="81"/>
    </row>
    <row r="88" spans="1:26"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row>
    <row r="89" spans="1:26"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row>
    <row r="90" spans="1:26"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row>
    <row r="91" spans="1:26" s="55" customFormat="1"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row>
    <row r="92" spans="1:26" s="55" customFormat="1"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row>
    <row r="93" spans="1:26" s="55" customFormat="1"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row>
    <row r="94" spans="1:26" s="59" customFormat="1"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row>
    <row r="95" spans="1:26" s="59" customFormat="1"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row>
    <row r="96" spans="1:26" s="59" customFormat="1"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row>
    <row r="97" spans="1:25" s="59" customFormat="1"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row>
    <row r="98" spans="1:25" s="59" customFormat="1"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row>
    <row r="99" spans="1:25" s="59" customFormat="1"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row>
    <row r="100" spans="1:25" s="59" customFormat="1"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row>
    <row r="101" spans="1:25" s="59" customFormat="1"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row>
    <row r="102" spans="1:25" s="59" customFormat="1"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row>
    <row r="103" spans="1:25" s="59" customFormat="1"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row>
    <row r="104" spans="1:25" s="59" customFormat="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row>
    <row r="105" spans="1:25" s="59" customFormat="1"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row>
    <row r="106" spans="1:25" s="55" customFormat="1"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row>
    <row r="107" spans="1:25" s="55" customForma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row>
    <row r="108" spans="1:25"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row>
    <row r="109" spans="1:25"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row>
    <row r="110" spans="1:25"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row>
    <row r="115" spans="1:23" x14ac:dyDescent="0.25">
      <c r="A115" s="147" t="s">
        <v>70</v>
      </c>
      <c r="B115" s="147"/>
      <c r="C115" s="147"/>
      <c r="D115" s="147"/>
      <c r="E115" s="147"/>
      <c r="F115" s="147"/>
      <c r="G115" s="147"/>
      <c r="H115" s="147"/>
      <c r="I115" s="147"/>
      <c r="J115" s="147"/>
      <c r="K115" s="147"/>
      <c r="L115" s="147"/>
      <c r="M115" s="147"/>
      <c r="N115" s="147"/>
      <c r="O115" s="147"/>
      <c r="P115" s="147"/>
      <c r="Q115" s="147"/>
      <c r="R115" s="147"/>
      <c r="S115" s="147"/>
      <c r="T115" s="147"/>
      <c r="U115" s="147"/>
    </row>
    <row r="116" spans="1:23"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8" spans="1:23" ht="15.75" thickBot="1" x14ac:dyDescent="0.3"/>
    <row r="119" spans="1:23" x14ac:dyDescent="0.25">
      <c r="A119" s="199" t="str">
        <f>CONCATENATE(Arkusz18!C2," - ",Arkusz18!B2," r.")</f>
        <v>01.01.2015 - 31.03.2015 r.</v>
      </c>
      <c r="B119" s="200"/>
      <c r="C119" s="200"/>
      <c r="D119" s="200"/>
      <c r="E119" s="200"/>
      <c r="F119" s="200"/>
      <c r="G119" s="200"/>
      <c r="H119" s="200"/>
      <c r="I119" s="201"/>
      <c r="M119" s="199" t="str">
        <f>CONCATENATE(Arkusz18!C2," - ",Arkusz18!B2," r.")</f>
        <v>01.01.2015 - 31.03.2015 r.</v>
      </c>
      <c r="N119" s="200"/>
      <c r="O119" s="200"/>
      <c r="P119" s="200"/>
      <c r="Q119" s="200"/>
      <c r="R119" s="200"/>
      <c r="S119" s="200"/>
      <c r="T119" s="200"/>
      <c r="U119" s="201"/>
    </row>
    <row r="120" spans="1:23" ht="15" customHeight="1" x14ac:dyDescent="0.25">
      <c r="A120" s="213" t="s">
        <v>55</v>
      </c>
      <c r="B120" s="214"/>
      <c r="C120" s="215"/>
      <c r="D120" s="193" t="s">
        <v>56</v>
      </c>
      <c r="E120" s="194"/>
      <c r="F120" s="193" t="s">
        <v>57</v>
      </c>
      <c r="G120" s="194"/>
      <c r="H120" s="193" t="s">
        <v>53</v>
      </c>
      <c r="I120" s="202"/>
      <c r="M120" s="213" t="s">
        <v>55</v>
      </c>
      <c r="N120" s="214"/>
      <c r="O120" s="215"/>
      <c r="P120" s="193" t="s">
        <v>58</v>
      </c>
      <c r="Q120" s="194"/>
      <c r="R120" s="193" t="s">
        <v>57</v>
      </c>
      <c r="S120" s="194"/>
      <c r="T120" s="193" t="s">
        <v>53</v>
      </c>
      <c r="U120" s="202"/>
    </row>
    <row r="121" spans="1:23" ht="46.5" customHeight="1" x14ac:dyDescent="0.25">
      <c r="A121" s="216"/>
      <c r="B121" s="217"/>
      <c r="C121" s="218"/>
      <c r="D121" s="195"/>
      <c r="E121" s="196"/>
      <c r="F121" s="195"/>
      <c r="G121" s="196"/>
      <c r="H121" s="195"/>
      <c r="I121" s="203"/>
      <c r="M121" s="216"/>
      <c r="N121" s="217"/>
      <c r="O121" s="218"/>
      <c r="P121" s="195"/>
      <c r="Q121" s="196"/>
      <c r="R121" s="195"/>
      <c r="S121" s="196"/>
      <c r="T121" s="195"/>
      <c r="U121" s="203"/>
    </row>
    <row r="122" spans="1:23" ht="15" customHeight="1" x14ac:dyDescent="0.25">
      <c r="A122" s="231" t="str">
        <f>Arkusz4!B2</f>
        <v>NIEMCY</v>
      </c>
      <c r="B122" s="232"/>
      <c r="C122" s="232"/>
      <c r="D122" s="206">
        <f>Arkusz4!C2</f>
        <v>776</v>
      </c>
      <c r="E122" s="206"/>
      <c r="F122" s="206">
        <f>Arkusz4!D2</f>
        <v>583</v>
      </c>
      <c r="G122" s="206"/>
      <c r="H122" s="206">
        <f>Arkusz4!E2</f>
        <v>2</v>
      </c>
      <c r="I122" s="206"/>
      <c r="M122" s="231" t="str">
        <f>Arkusz5!B2</f>
        <v>NIEMCY</v>
      </c>
      <c r="N122" s="232"/>
      <c r="O122" s="232"/>
      <c r="P122" s="206">
        <f>Arkusz5!C2</f>
        <v>21</v>
      </c>
      <c r="Q122" s="206"/>
      <c r="R122" s="206">
        <f>Arkusz5!D2</f>
        <v>18</v>
      </c>
      <c r="S122" s="206"/>
      <c r="T122" s="206">
        <f>Arkusz5!E2</f>
        <v>3</v>
      </c>
      <c r="U122" s="234"/>
    </row>
    <row r="123" spans="1:23" ht="15" customHeight="1" x14ac:dyDescent="0.25">
      <c r="A123" s="226" t="str">
        <f>Arkusz4!B3</f>
        <v>FRANCJA</v>
      </c>
      <c r="B123" s="227"/>
      <c r="C123" s="227"/>
      <c r="D123" s="205">
        <f>Arkusz4!C3</f>
        <v>218</v>
      </c>
      <c r="E123" s="205"/>
      <c r="F123" s="205">
        <f>Arkusz4!D3</f>
        <v>155</v>
      </c>
      <c r="G123" s="205"/>
      <c r="H123" s="205">
        <f>Arkusz4!E3</f>
        <v>1</v>
      </c>
      <c r="I123" s="205"/>
      <c r="M123" s="226" t="str">
        <f>Arkusz5!B3</f>
        <v>FRANCJA</v>
      </c>
      <c r="N123" s="227"/>
      <c r="O123" s="227"/>
      <c r="P123" s="205">
        <f>Arkusz5!C3</f>
        <v>13</v>
      </c>
      <c r="Q123" s="205"/>
      <c r="R123" s="205">
        <f>Arkusz5!D3</f>
        <v>9</v>
      </c>
      <c r="S123" s="205"/>
      <c r="T123" s="205">
        <f>Arkusz5!E3</f>
        <v>0</v>
      </c>
      <c r="U123" s="233"/>
    </row>
    <row r="124" spans="1:23" ht="15" customHeight="1" x14ac:dyDescent="0.25">
      <c r="A124" s="231" t="str">
        <f>Arkusz4!B4</f>
        <v>AUSTRIA</v>
      </c>
      <c r="B124" s="232"/>
      <c r="C124" s="232"/>
      <c r="D124" s="206">
        <f>Arkusz4!C4</f>
        <v>136</v>
      </c>
      <c r="E124" s="206"/>
      <c r="F124" s="206">
        <f>Arkusz4!D4</f>
        <v>109</v>
      </c>
      <c r="G124" s="206"/>
      <c r="H124" s="206">
        <f>Arkusz4!E4</f>
        <v>1</v>
      </c>
      <c r="I124" s="206"/>
      <c r="M124" s="231" t="str">
        <f>Arkusz5!B4</f>
        <v>WŁOCHY</v>
      </c>
      <c r="N124" s="232"/>
      <c r="O124" s="232"/>
      <c r="P124" s="206">
        <f>Arkusz5!C4</f>
        <v>6</v>
      </c>
      <c r="Q124" s="206"/>
      <c r="R124" s="206">
        <f>Arkusz5!D4</f>
        <v>3</v>
      </c>
      <c r="S124" s="206"/>
      <c r="T124" s="206">
        <f>Arkusz5!E4</f>
        <v>0</v>
      </c>
      <c r="U124" s="234"/>
    </row>
    <row r="125" spans="1:23" ht="15" customHeight="1" x14ac:dyDescent="0.25">
      <c r="A125" s="226" t="str">
        <f>Arkusz4!B5</f>
        <v>BELGIA</v>
      </c>
      <c r="B125" s="227"/>
      <c r="C125" s="227"/>
      <c r="D125" s="205">
        <f>Arkusz4!C5</f>
        <v>79</v>
      </c>
      <c r="E125" s="205"/>
      <c r="F125" s="205">
        <f>Arkusz4!D5</f>
        <v>60</v>
      </c>
      <c r="G125" s="205"/>
      <c r="H125" s="205">
        <f>Arkusz4!E5</f>
        <v>2</v>
      </c>
      <c r="I125" s="205"/>
      <c r="M125" s="226" t="str">
        <f>Arkusz5!B5</f>
        <v>WĘGRY</v>
      </c>
      <c r="N125" s="227"/>
      <c r="O125" s="227"/>
      <c r="P125" s="205">
        <f>Arkusz5!C5</f>
        <v>4</v>
      </c>
      <c r="Q125" s="205"/>
      <c r="R125" s="205">
        <f>Arkusz5!D5</f>
        <v>3</v>
      </c>
      <c r="S125" s="205"/>
      <c r="T125" s="205">
        <f>Arkusz5!E5</f>
        <v>0</v>
      </c>
      <c r="U125" s="233"/>
    </row>
    <row r="126" spans="1:23" ht="15" customHeight="1" x14ac:dyDescent="0.25">
      <c r="A126" s="231" t="str">
        <f>Arkusz4!B6</f>
        <v>SZWECJA</v>
      </c>
      <c r="B126" s="232"/>
      <c r="C126" s="232"/>
      <c r="D126" s="206">
        <f>Arkusz4!C6</f>
        <v>59</v>
      </c>
      <c r="E126" s="206"/>
      <c r="F126" s="206">
        <f>Arkusz4!D6</f>
        <v>33</v>
      </c>
      <c r="G126" s="206"/>
      <c r="H126" s="206">
        <f>Arkusz4!E6</f>
        <v>1</v>
      </c>
      <c r="I126" s="206"/>
      <c r="M126" s="231" t="str">
        <f>Arkusz5!B6</f>
        <v>AUSTRIA</v>
      </c>
      <c r="N126" s="232"/>
      <c r="O126" s="232"/>
      <c r="P126" s="206">
        <f>Arkusz5!C6</f>
        <v>3</v>
      </c>
      <c r="Q126" s="206"/>
      <c r="R126" s="206">
        <f>Arkusz5!D6</f>
        <v>1</v>
      </c>
      <c r="S126" s="206"/>
      <c r="T126" s="206">
        <f>Arkusz5!E6</f>
        <v>0</v>
      </c>
      <c r="U126" s="234"/>
    </row>
    <row r="127" spans="1:23" ht="15" customHeight="1" thickBot="1" x14ac:dyDescent="0.3">
      <c r="A127" s="235" t="str">
        <f>Arkusz4!B7</f>
        <v>Pozostałe</v>
      </c>
      <c r="B127" s="236"/>
      <c r="C127" s="236"/>
      <c r="D127" s="207">
        <f>Arkusz4!C7</f>
        <v>231</v>
      </c>
      <c r="E127" s="207"/>
      <c r="F127" s="207">
        <f>Arkusz4!D7</f>
        <v>186</v>
      </c>
      <c r="G127" s="207"/>
      <c r="H127" s="207">
        <f>Arkusz4!E7</f>
        <v>13</v>
      </c>
      <c r="I127" s="207"/>
      <c r="M127" s="235" t="str">
        <f>Arkusz5!B7</f>
        <v>Pozostałe</v>
      </c>
      <c r="N127" s="236"/>
      <c r="O127" s="236"/>
      <c r="P127" s="207">
        <f>Arkusz5!C7</f>
        <v>14</v>
      </c>
      <c r="Q127" s="207"/>
      <c r="R127" s="207">
        <f>Arkusz5!D7</f>
        <v>2</v>
      </c>
      <c r="S127" s="207"/>
      <c r="T127" s="207">
        <f>Arkusz5!E7</f>
        <v>0</v>
      </c>
      <c r="U127" s="284"/>
    </row>
    <row r="128" spans="1:23" ht="15.75" thickBot="1" x14ac:dyDescent="0.3">
      <c r="A128" s="228" t="s">
        <v>72</v>
      </c>
      <c r="B128" s="229"/>
      <c r="C128" s="229"/>
      <c r="D128" s="197">
        <f>SUM(D122:E127)</f>
        <v>1499</v>
      </c>
      <c r="E128" s="197"/>
      <c r="F128" s="197">
        <f>SUM(F122:G127)</f>
        <v>1126</v>
      </c>
      <c r="G128" s="197"/>
      <c r="H128" s="197">
        <f>SUM(H122:I127)</f>
        <v>20</v>
      </c>
      <c r="I128" s="230"/>
      <c r="K128" s="58"/>
      <c r="M128" s="228" t="s">
        <v>72</v>
      </c>
      <c r="N128" s="229"/>
      <c r="O128" s="229"/>
      <c r="P128" s="197">
        <f>SUM(P122:Q127)</f>
        <v>61</v>
      </c>
      <c r="Q128" s="197"/>
      <c r="R128" s="197">
        <f t="shared" ref="R128" si="4">SUM(R122:S127)</f>
        <v>36</v>
      </c>
      <c r="S128" s="197"/>
      <c r="T128" s="197">
        <f t="shared" ref="T128" si="5">SUM(T122:U127)</f>
        <v>3</v>
      </c>
      <c r="U128" s="230"/>
      <c r="W128" s="58"/>
    </row>
    <row r="130" spans="1:26" x14ac:dyDescent="0.25">
      <c r="A130" s="283" t="s">
        <v>159</v>
      </c>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row>
    <row r="131" spans="1:26" x14ac:dyDescent="0.2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row>
    <row r="132" spans="1:26" x14ac:dyDescent="0.2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row>
    <row r="133" spans="1:26" x14ac:dyDescent="0.2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row>
    <row r="134" spans="1:26" x14ac:dyDescent="0.2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row>
    <row r="135" spans="1:26" x14ac:dyDescent="0.2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row>
    <row r="136" spans="1:26" s="60" customFormat="1" x14ac:dyDescent="0.2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row>
    <row r="137" spans="1:26" s="60" customFormat="1" x14ac:dyDescent="0.2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row>
    <row r="138" spans="1:26" x14ac:dyDescent="0.2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row>
    <row r="139" spans="1:26" x14ac:dyDescent="0.2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row>
    <row r="141" spans="1:26" ht="15" customHeight="1" x14ac:dyDescent="0.25">
      <c r="A141" s="282" t="s">
        <v>71</v>
      </c>
      <c r="B141" s="282"/>
      <c r="C141" s="282"/>
      <c r="D141" s="282"/>
      <c r="E141" s="282"/>
      <c r="F141" s="282"/>
      <c r="G141" s="282"/>
      <c r="H141" s="282"/>
      <c r="I141" s="282"/>
      <c r="J141" s="282"/>
      <c r="K141" s="282"/>
      <c r="L141" s="282"/>
      <c r="M141" s="282"/>
      <c r="N141" s="282"/>
      <c r="O141" s="282"/>
      <c r="P141" s="282"/>
      <c r="Q141" s="282"/>
      <c r="R141" s="282"/>
      <c r="S141" s="282"/>
      <c r="T141" s="282"/>
      <c r="U141" s="282"/>
      <c r="V141" s="282"/>
      <c r="W141" s="282"/>
      <c r="X141" s="282"/>
      <c r="Y141" s="282"/>
      <c r="Z141" s="282"/>
    </row>
    <row r="142" spans="1:26" x14ac:dyDescent="0.25">
      <c r="A142" s="22"/>
      <c r="B142" s="22"/>
      <c r="C142" s="22"/>
      <c r="D142" s="22"/>
      <c r="E142" s="22"/>
      <c r="F142" s="22"/>
      <c r="G142" s="22"/>
      <c r="H142" s="22"/>
      <c r="I142" s="22"/>
      <c r="J142" s="22"/>
      <c r="K142" s="22"/>
      <c r="L142" s="22"/>
      <c r="M142" s="22"/>
      <c r="N142" s="22"/>
      <c r="O142" s="22"/>
      <c r="P142" s="22"/>
      <c r="Q142" s="22"/>
      <c r="R142" s="22"/>
      <c r="S142" s="22"/>
      <c r="T142" s="22"/>
      <c r="U142" s="22"/>
    </row>
    <row r="143" spans="1:26" x14ac:dyDescent="0.25">
      <c r="A143" s="147" t="s">
        <v>59</v>
      </c>
      <c r="B143" s="147"/>
      <c r="C143" s="147"/>
      <c r="D143" s="147"/>
      <c r="E143" s="147"/>
      <c r="F143" s="147"/>
      <c r="G143" s="147"/>
      <c r="H143" s="147"/>
      <c r="I143" s="147"/>
      <c r="J143" s="147"/>
      <c r="K143" s="147"/>
      <c r="L143" s="147"/>
      <c r="M143" s="147"/>
      <c r="N143" s="147"/>
      <c r="O143" s="147"/>
      <c r="P143" s="147"/>
      <c r="Q143" s="147"/>
      <c r="R143" s="147"/>
      <c r="S143" s="147"/>
      <c r="T143" s="147"/>
      <c r="U143" s="147"/>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2" ht="15.75" thickBot="1" x14ac:dyDescent="0.3">
      <c r="A145" s="21"/>
      <c r="B145" s="21"/>
      <c r="C145" s="21"/>
      <c r="D145" s="21"/>
      <c r="E145" s="21"/>
      <c r="F145" s="21"/>
      <c r="G145" s="21"/>
      <c r="H145" s="21"/>
      <c r="I145" s="21"/>
      <c r="J145" s="21"/>
      <c r="K145" s="21"/>
      <c r="L145" s="21"/>
      <c r="M145" s="21"/>
      <c r="N145" s="21"/>
      <c r="O145" s="21"/>
      <c r="P145" s="21"/>
      <c r="Q145" s="21"/>
      <c r="R145" s="21"/>
      <c r="S145" s="21"/>
      <c r="T145" s="21"/>
      <c r="U145" s="21"/>
    </row>
    <row r="146" spans="1:22" x14ac:dyDescent="0.25">
      <c r="C146" s="237" t="s">
        <v>0</v>
      </c>
      <c r="D146" s="238"/>
      <c r="E146" s="238"/>
      <c r="F146" s="238"/>
      <c r="G146" s="185" t="str">
        <f>CONCATENATE(Arkusz18!A2," - ",Arkusz18!B2," r.")</f>
        <v>01.03.2015 - 31.03.2015 r.</v>
      </c>
      <c r="H146" s="185"/>
      <c r="I146" s="185"/>
      <c r="J146" s="185"/>
      <c r="K146" s="185"/>
      <c r="L146" s="185"/>
      <c r="M146" s="185"/>
      <c r="N146" s="185"/>
      <c r="O146" s="185"/>
      <c r="P146" s="185"/>
      <c r="Q146" s="185"/>
      <c r="R146" s="185"/>
      <c r="S146" s="185"/>
      <c r="T146" s="185"/>
      <c r="U146" s="186"/>
    </row>
    <row r="147" spans="1:22" ht="72" customHeight="1" x14ac:dyDescent="0.25">
      <c r="C147" s="239"/>
      <c r="D147" s="240"/>
      <c r="E147" s="240"/>
      <c r="F147" s="240"/>
      <c r="G147" s="222" t="s">
        <v>60</v>
      </c>
      <c r="H147" s="223"/>
      <c r="I147" s="224"/>
      <c r="J147" s="222" t="s">
        <v>61</v>
      </c>
      <c r="K147" s="223"/>
      <c r="L147" s="224"/>
      <c r="M147" s="222" t="s">
        <v>62</v>
      </c>
      <c r="N147" s="223"/>
      <c r="O147" s="224"/>
      <c r="P147" s="222" t="s">
        <v>74</v>
      </c>
      <c r="Q147" s="223"/>
      <c r="R147" s="224"/>
      <c r="S147" s="222" t="s">
        <v>63</v>
      </c>
      <c r="T147" s="223"/>
      <c r="U147" s="225"/>
    </row>
    <row r="148" spans="1:22" x14ac:dyDescent="0.25">
      <c r="C148" s="155" t="str">
        <f>Arkusz6!B2</f>
        <v>ROSJA</v>
      </c>
      <c r="D148" s="156"/>
      <c r="E148" s="156"/>
      <c r="F148" s="156"/>
      <c r="G148" s="136">
        <f>Arkusz6!C2</f>
        <v>0</v>
      </c>
      <c r="H148" s="136"/>
      <c r="I148" s="136"/>
      <c r="J148" s="136">
        <f>Arkusz6!D2</f>
        <v>8</v>
      </c>
      <c r="K148" s="136"/>
      <c r="L148" s="136"/>
      <c r="M148" s="136">
        <f>Arkusz6!E2</f>
        <v>14</v>
      </c>
      <c r="N148" s="136"/>
      <c r="O148" s="136"/>
      <c r="P148" s="136">
        <f>Arkusz6!F2</f>
        <v>66</v>
      </c>
      <c r="Q148" s="136"/>
      <c r="R148" s="136"/>
      <c r="S148" s="136">
        <f>Arkusz6!G2</f>
        <v>261</v>
      </c>
      <c r="T148" s="136"/>
      <c r="U148" s="136"/>
    </row>
    <row r="149" spans="1:22" ht="15" customHeight="1" x14ac:dyDescent="0.25">
      <c r="C149" s="163" t="str">
        <f>Arkusz6!B3</f>
        <v>UKRAINA</v>
      </c>
      <c r="D149" s="164"/>
      <c r="E149" s="164"/>
      <c r="F149" s="164"/>
      <c r="G149" s="165">
        <f>Arkusz6!C3</f>
        <v>0</v>
      </c>
      <c r="H149" s="165"/>
      <c r="I149" s="165"/>
      <c r="J149" s="165">
        <f>Arkusz6!D3</f>
        <v>0</v>
      </c>
      <c r="K149" s="165"/>
      <c r="L149" s="165"/>
      <c r="M149" s="165">
        <f>Arkusz6!E3</f>
        <v>1</v>
      </c>
      <c r="N149" s="165"/>
      <c r="O149" s="165"/>
      <c r="P149" s="165">
        <f>Arkusz6!F3</f>
        <v>127</v>
      </c>
      <c r="Q149" s="165"/>
      <c r="R149" s="165"/>
      <c r="S149" s="165">
        <f>Arkusz6!G3</f>
        <v>80</v>
      </c>
      <c r="T149" s="165"/>
      <c r="U149" s="165"/>
    </row>
    <row r="150" spans="1:22" ht="15" customHeight="1" x14ac:dyDescent="0.25">
      <c r="C150" s="155" t="str">
        <f>Arkusz6!B4</f>
        <v>GRUZJA</v>
      </c>
      <c r="D150" s="156"/>
      <c r="E150" s="156"/>
      <c r="F150" s="156"/>
      <c r="G150" s="136">
        <f>Arkusz6!C4</f>
        <v>0</v>
      </c>
      <c r="H150" s="136"/>
      <c r="I150" s="136"/>
      <c r="J150" s="136">
        <f>Arkusz6!D4</f>
        <v>0</v>
      </c>
      <c r="K150" s="136"/>
      <c r="L150" s="136"/>
      <c r="M150" s="136">
        <f>Arkusz6!E4</f>
        <v>0</v>
      </c>
      <c r="N150" s="136"/>
      <c r="O150" s="136"/>
      <c r="P150" s="136">
        <f>Arkusz6!F4</f>
        <v>7</v>
      </c>
      <c r="Q150" s="136"/>
      <c r="R150" s="136"/>
      <c r="S150" s="136">
        <f>Arkusz6!G4</f>
        <v>46</v>
      </c>
      <c r="T150" s="136"/>
      <c r="U150" s="136"/>
    </row>
    <row r="151" spans="1:22" ht="15" customHeight="1" x14ac:dyDescent="0.25">
      <c r="C151" s="163" t="str">
        <f>Arkusz6!B5</f>
        <v>TADŻYKISTAN</v>
      </c>
      <c r="D151" s="164"/>
      <c r="E151" s="164"/>
      <c r="F151" s="164"/>
      <c r="G151" s="165">
        <f>Arkusz6!C5</f>
        <v>0</v>
      </c>
      <c r="H151" s="165"/>
      <c r="I151" s="165"/>
      <c r="J151" s="165">
        <f>Arkusz6!D5</f>
        <v>0</v>
      </c>
      <c r="K151" s="165"/>
      <c r="L151" s="165"/>
      <c r="M151" s="165">
        <f>Arkusz6!E5</f>
        <v>0</v>
      </c>
      <c r="N151" s="165"/>
      <c r="O151" s="165"/>
      <c r="P151" s="165">
        <f>Arkusz6!F5</f>
        <v>0</v>
      </c>
      <c r="Q151" s="165"/>
      <c r="R151" s="165"/>
      <c r="S151" s="165">
        <f>Arkusz6!G5</f>
        <v>16</v>
      </c>
      <c r="T151" s="165"/>
      <c r="U151" s="165"/>
    </row>
    <row r="152" spans="1:22" ht="15" customHeight="1" x14ac:dyDescent="0.25">
      <c r="C152" s="155" t="str">
        <f>Arkusz6!B6</f>
        <v>KIRGISTAN</v>
      </c>
      <c r="D152" s="156"/>
      <c r="E152" s="156"/>
      <c r="F152" s="156"/>
      <c r="G152" s="136">
        <f>Arkusz6!C6</f>
        <v>0</v>
      </c>
      <c r="H152" s="136"/>
      <c r="I152" s="136"/>
      <c r="J152" s="136">
        <f>Arkusz6!D6</f>
        <v>0</v>
      </c>
      <c r="K152" s="136"/>
      <c r="L152" s="136"/>
      <c r="M152" s="136">
        <f>Arkusz6!E6</f>
        <v>0</v>
      </c>
      <c r="N152" s="136"/>
      <c r="O152" s="136"/>
      <c r="P152" s="136">
        <f>Arkusz6!F6</f>
        <v>18</v>
      </c>
      <c r="Q152" s="136"/>
      <c r="R152" s="136"/>
      <c r="S152" s="136">
        <f>Arkusz6!G6</f>
        <v>10</v>
      </c>
      <c r="T152" s="136"/>
      <c r="U152" s="136"/>
    </row>
    <row r="153" spans="1:22" ht="15" customHeight="1" thickBot="1" x14ac:dyDescent="0.3">
      <c r="C153" s="145" t="str">
        <f>Arkusz6!B7</f>
        <v>Pozostałe</v>
      </c>
      <c r="D153" s="146"/>
      <c r="E153" s="146"/>
      <c r="F153" s="146"/>
      <c r="G153" s="141">
        <f>Arkusz6!C7</f>
        <v>33</v>
      </c>
      <c r="H153" s="141"/>
      <c r="I153" s="141"/>
      <c r="J153" s="141">
        <f>Arkusz6!D7</f>
        <v>2</v>
      </c>
      <c r="K153" s="141"/>
      <c r="L153" s="141"/>
      <c r="M153" s="141">
        <f>Arkusz6!E7</f>
        <v>1</v>
      </c>
      <c r="N153" s="141"/>
      <c r="O153" s="141"/>
      <c r="P153" s="141">
        <f>Arkusz6!F7</f>
        <v>37</v>
      </c>
      <c r="Q153" s="141"/>
      <c r="R153" s="141"/>
      <c r="S153" s="141">
        <f>Arkusz6!G7</f>
        <v>29</v>
      </c>
      <c r="T153" s="141"/>
      <c r="U153" s="141"/>
    </row>
    <row r="154" spans="1:22" ht="15.75" thickBot="1" x14ac:dyDescent="0.3">
      <c r="C154" s="148" t="s">
        <v>1</v>
      </c>
      <c r="D154" s="149"/>
      <c r="E154" s="149"/>
      <c r="F154" s="149"/>
      <c r="G154" s="117">
        <f>SUM(G148:I153)</f>
        <v>33</v>
      </c>
      <c r="H154" s="117"/>
      <c r="I154" s="117"/>
      <c r="J154" s="117">
        <f t="shared" ref="J154" si="6">SUM(J148:L153)</f>
        <v>10</v>
      </c>
      <c r="K154" s="117"/>
      <c r="L154" s="117"/>
      <c r="M154" s="117">
        <f t="shared" ref="M154" si="7">SUM(M148:O153)</f>
        <v>16</v>
      </c>
      <c r="N154" s="117"/>
      <c r="O154" s="117"/>
      <c r="P154" s="117">
        <f t="shared" ref="P154" si="8">SUM(P148:R153)</f>
        <v>255</v>
      </c>
      <c r="Q154" s="117"/>
      <c r="R154" s="117"/>
      <c r="S154" s="117">
        <f t="shared" ref="S154" si="9">SUM(S148:U153)</f>
        <v>442</v>
      </c>
      <c r="T154" s="117"/>
      <c r="U154" s="118"/>
      <c r="V154" s="61"/>
    </row>
    <row r="155" spans="1:22" x14ac:dyDescent="0.25">
      <c r="V155" s="58"/>
    </row>
    <row r="157" spans="1:22" ht="15.75" thickBot="1" x14ac:dyDescent="0.3"/>
    <row r="158" spans="1:22" ht="15" customHeight="1" x14ac:dyDescent="0.25">
      <c r="C158" s="237" t="s">
        <v>0</v>
      </c>
      <c r="D158" s="238"/>
      <c r="E158" s="238"/>
      <c r="F158" s="238"/>
      <c r="G158" s="185" t="str">
        <f>CONCATENATE(Arkusz18!C2," - ",Arkusz18!B2," r.")</f>
        <v>01.01.2015 - 31.03.2015 r.</v>
      </c>
      <c r="H158" s="185"/>
      <c r="I158" s="185"/>
      <c r="J158" s="185"/>
      <c r="K158" s="185"/>
      <c r="L158" s="185"/>
      <c r="M158" s="185"/>
      <c r="N158" s="185"/>
      <c r="O158" s="185"/>
      <c r="P158" s="185"/>
      <c r="Q158" s="185"/>
      <c r="R158" s="185"/>
      <c r="S158" s="185"/>
      <c r="T158" s="185"/>
      <c r="U158" s="186"/>
    </row>
    <row r="159" spans="1:22" ht="70.5" customHeight="1" x14ac:dyDescent="0.25">
      <c r="C159" s="239"/>
      <c r="D159" s="240"/>
      <c r="E159" s="240"/>
      <c r="F159" s="240"/>
      <c r="G159" s="222" t="s">
        <v>60</v>
      </c>
      <c r="H159" s="223"/>
      <c r="I159" s="224"/>
      <c r="J159" s="222" t="s">
        <v>61</v>
      </c>
      <c r="K159" s="223"/>
      <c r="L159" s="224"/>
      <c r="M159" s="222" t="s">
        <v>62</v>
      </c>
      <c r="N159" s="223"/>
      <c r="O159" s="224"/>
      <c r="P159" s="222" t="s">
        <v>74</v>
      </c>
      <c r="Q159" s="223"/>
      <c r="R159" s="224"/>
      <c r="S159" s="222" t="s">
        <v>63</v>
      </c>
      <c r="T159" s="223"/>
      <c r="U159" s="225"/>
    </row>
    <row r="160" spans="1:22" ht="15" customHeight="1" x14ac:dyDescent="0.25">
      <c r="C160" s="155" t="str">
        <f>Arkusz7!B2</f>
        <v>ROSJA</v>
      </c>
      <c r="D160" s="156"/>
      <c r="E160" s="156"/>
      <c r="F160" s="156"/>
      <c r="G160" s="136">
        <f>Arkusz7!C2</f>
        <v>1</v>
      </c>
      <c r="H160" s="136"/>
      <c r="I160" s="136"/>
      <c r="J160" s="136">
        <f>Arkusz7!D2</f>
        <v>21</v>
      </c>
      <c r="K160" s="136"/>
      <c r="L160" s="136"/>
      <c r="M160" s="136">
        <f>Arkusz7!E2</f>
        <v>36</v>
      </c>
      <c r="N160" s="136"/>
      <c r="O160" s="136"/>
      <c r="P160" s="136">
        <f>Arkusz7!F2</f>
        <v>189</v>
      </c>
      <c r="Q160" s="136"/>
      <c r="R160" s="136"/>
      <c r="S160" s="136">
        <f>Arkusz7!G2</f>
        <v>835</v>
      </c>
      <c r="T160" s="136"/>
      <c r="U160" s="136"/>
    </row>
    <row r="161" spans="1:25" ht="15" customHeight="1" x14ac:dyDescent="0.25">
      <c r="C161" s="163" t="str">
        <f>Arkusz7!B3</f>
        <v>UKRAINA</v>
      </c>
      <c r="D161" s="164"/>
      <c r="E161" s="164"/>
      <c r="F161" s="164"/>
      <c r="G161" s="165">
        <f>Arkusz7!C3</f>
        <v>0</v>
      </c>
      <c r="H161" s="165"/>
      <c r="I161" s="165"/>
      <c r="J161" s="165">
        <f>Arkusz7!D3</f>
        <v>0</v>
      </c>
      <c r="K161" s="165"/>
      <c r="L161" s="165"/>
      <c r="M161" s="165">
        <f>Arkusz7!E3</f>
        <v>2</v>
      </c>
      <c r="N161" s="165"/>
      <c r="O161" s="165"/>
      <c r="P161" s="165">
        <f>Arkusz7!F3</f>
        <v>416</v>
      </c>
      <c r="Q161" s="165"/>
      <c r="R161" s="165"/>
      <c r="S161" s="165">
        <f>Arkusz7!G3</f>
        <v>179</v>
      </c>
      <c r="T161" s="165"/>
      <c r="U161" s="165"/>
      <c r="W161" s="61"/>
    </row>
    <row r="162" spans="1:25" ht="15" customHeight="1" x14ac:dyDescent="0.25">
      <c r="C162" s="155" t="str">
        <f>Arkusz7!B4</f>
        <v>GRUZJA</v>
      </c>
      <c r="D162" s="156"/>
      <c r="E162" s="156"/>
      <c r="F162" s="156"/>
      <c r="G162" s="136">
        <f>Arkusz7!C4</f>
        <v>0</v>
      </c>
      <c r="H162" s="136"/>
      <c r="I162" s="136"/>
      <c r="J162" s="136">
        <f>Arkusz7!D4</f>
        <v>0</v>
      </c>
      <c r="K162" s="136"/>
      <c r="L162" s="136"/>
      <c r="M162" s="136">
        <f>Arkusz7!E4</f>
        <v>2</v>
      </c>
      <c r="N162" s="136"/>
      <c r="O162" s="136"/>
      <c r="P162" s="136">
        <f>Arkusz7!F4</f>
        <v>46</v>
      </c>
      <c r="Q162" s="136"/>
      <c r="R162" s="136"/>
      <c r="S162" s="136">
        <f>Arkusz7!G4</f>
        <v>97</v>
      </c>
      <c r="T162" s="136"/>
      <c r="U162" s="136"/>
      <c r="W162" s="61"/>
    </row>
    <row r="163" spans="1:25" ht="15" customHeight="1" x14ac:dyDescent="0.25">
      <c r="C163" s="163" t="str">
        <f>Arkusz7!B5</f>
        <v>TADŻYKISTAN</v>
      </c>
      <c r="D163" s="164"/>
      <c r="E163" s="164"/>
      <c r="F163" s="164"/>
      <c r="G163" s="165">
        <f>Arkusz7!C5</f>
        <v>0</v>
      </c>
      <c r="H163" s="165"/>
      <c r="I163" s="165"/>
      <c r="J163" s="165">
        <f>Arkusz7!D5</f>
        <v>0</v>
      </c>
      <c r="K163" s="165"/>
      <c r="L163" s="165"/>
      <c r="M163" s="165">
        <f>Arkusz7!E5</f>
        <v>0</v>
      </c>
      <c r="N163" s="165"/>
      <c r="O163" s="165"/>
      <c r="P163" s="165">
        <f>Arkusz7!F5</f>
        <v>3</v>
      </c>
      <c r="Q163" s="165"/>
      <c r="R163" s="165"/>
      <c r="S163" s="165">
        <f>Arkusz7!G5</f>
        <v>69</v>
      </c>
      <c r="T163" s="165"/>
      <c r="U163" s="165"/>
    </row>
    <row r="164" spans="1:25" ht="15" customHeight="1" x14ac:dyDescent="0.25">
      <c r="C164" s="155" t="str">
        <f>Arkusz7!B6</f>
        <v>KIRGISTAN</v>
      </c>
      <c r="D164" s="156"/>
      <c r="E164" s="156"/>
      <c r="F164" s="156"/>
      <c r="G164" s="136">
        <f>Arkusz7!C6</f>
        <v>0</v>
      </c>
      <c r="H164" s="136"/>
      <c r="I164" s="136"/>
      <c r="J164" s="136">
        <f>Arkusz7!D6</f>
        <v>0</v>
      </c>
      <c r="K164" s="136"/>
      <c r="L164" s="136"/>
      <c r="M164" s="136">
        <f>Arkusz7!E6</f>
        <v>0</v>
      </c>
      <c r="N164" s="136"/>
      <c r="O164" s="136"/>
      <c r="P164" s="136">
        <f>Arkusz7!F6</f>
        <v>32</v>
      </c>
      <c r="Q164" s="136"/>
      <c r="R164" s="136"/>
      <c r="S164" s="136">
        <f>Arkusz7!G6</f>
        <v>24</v>
      </c>
      <c r="T164" s="136"/>
      <c r="U164" s="136"/>
    </row>
    <row r="165" spans="1:25" ht="15" customHeight="1" thickBot="1" x14ac:dyDescent="0.3">
      <c r="C165" s="145" t="str">
        <f>Arkusz7!B7</f>
        <v>Pozostałe</v>
      </c>
      <c r="D165" s="146"/>
      <c r="E165" s="146"/>
      <c r="F165" s="146"/>
      <c r="G165" s="141">
        <f>Arkusz7!C7</f>
        <v>65</v>
      </c>
      <c r="H165" s="141"/>
      <c r="I165" s="141"/>
      <c r="J165" s="141">
        <f>Arkusz7!D7</f>
        <v>19</v>
      </c>
      <c r="K165" s="141"/>
      <c r="L165" s="141"/>
      <c r="M165" s="141">
        <f>Arkusz7!E7</f>
        <v>8</v>
      </c>
      <c r="N165" s="141"/>
      <c r="O165" s="141"/>
      <c r="P165" s="141">
        <f>Arkusz7!F7</f>
        <v>79</v>
      </c>
      <c r="Q165" s="141"/>
      <c r="R165" s="141"/>
      <c r="S165" s="141">
        <f>Arkusz7!G7</f>
        <v>81</v>
      </c>
      <c r="T165" s="141"/>
      <c r="U165" s="141"/>
    </row>
    <row r="166" spans="1:25" ht="15" customHeight="1" thickBot="1" x14ac:dyDescent="0.3">
      <c r="C166" s="148" t="s">
        <v>1</v>
      </c>
      <c r="D166" s="149"/>
      <c r="E166" s="149"/>
      <c r="F166" s="149"/>
      <c r="G166" s="117">
        <f>SUM(G160:I165)</f>
        <v>66</v>
      </c>
      <c r="H166" s="117"/>
      <c r="I166" s="117"/>
      <c r="J166" s="117">
        <f t="shared" ref="J166" si="10">SUM(J160:L165)</f>
        <v>40</v>
      </c>
      <c r="K166" s="117"/>
      <c r="L166" s="117"/>
      <c r="M166" s="117">
        <f t="shared" ref="M166" si="11">SUM(M160:O165)</f>
        <v>48</v>
      </c>
      <c r="N166" s="117"/>
      <c r="O166" s="117"/>
      <c r="P166" s="117">
        <f t="shared" ref="P166" si="12">SUM(P160:R165)</f>
        <v>765</v>
      </c>
      <c r="Q166" s="117"/>
      <c r="R166" s="117"/>
      <c r="S166" s="117">
        <f t="shared" ref="S166" si="13">SUM(S160:U165)</f>
        <v>1285</v>
      </c>
      <c r="T166" s="117"/>
      <c r="U166" s="118"/>
      <c r="V166" s="61"/>
    </row>
    <row r="167" spans="1:25" x14ac:dyDescent="0.25">
      <c r="V167" s="58"/>
    </row>
    <row r="169" spans="1:25" x14ac:dyDescent="0.25">
      <c r="A169" s="267" t="s">
        <v>169</v>
      </c>
      <c r="B169" s="268"/>
      <c r="C169" s="268"/>
      <c r="D169" s="268"/>
      <c r="E169" s="268"/>
      <c r="F169" s="268"/>
      <c r="G169" s="268"/>
      <c r="H169" s="268"/>
      <c r="I169" s="268"/>
      <c r="J169" s="268"/>
      <c r="K169" s="268"/>
      <c r="L169" s="268"/>
      <c r="M169" s="268"/>
      <c r="N169" s="268"/>
      <c r="O169" s="268"/>
      <c r="P169" s="268"/>
      <c r="Q169" s="268"/>
      <c r="R169" s="268"/>
      <c r="S169" s="268"/>
      <c r="T169" s="268"/>
      <c r="U169" s="268"/>
      <c r="V169" s="268"/>
      <c r="W169" s="268"/>
      <c r="X169" s="268"/>
      <c r="Y169" s="268"/>
    </row>
    <row r="170" spans="1:25" x14ac:dyDescent="0.25">
      <c r="A170" s="268"/>
      <c r="B170" s="268"/>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c r="Y170" s="268"/>
    </row>
    <row r="171" spans="1:25" x14ac:dyDescent="0.25">
      <c r="A171" s="268"/>
      <c r="B171" s="268"/>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8"/>
    </row>
    <row r="172" spans="1:25" x14ac:dyDescent="0.25">
      <c r="A172" s="268"/>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row>
    <row r="173" spans="1:25" s="60" customFormat="1" x14ac:dyDescent="0.25">
      <c r="A173" s="268"/>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row>
    <row r="174" spans="1:25" s="60" customFormat="1" x14ac:dyDescent="0.25">
      <c r="A174" s="268"/>
      <c r="B174" s="268"/>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row>
    <row r="175" spans="1:25" s="60" customFormat="1" x14ac:dyDescent="0.25">
      <c r="A175" s="268"/>
      <c r="B175" s="268"/>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row>
    <row r="176" spans="1:25" ht="16.5" customHeight="1" x14ac:dyDescent="0.25">
      <c r="A176" s="268"/>
      <c r="B176" s="268"/>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8"/>
    </row>
    <row r="177" spans="1:25" x14ac:dyDescent="0.25">
      <c r="A177" s="268"/>
      <c r="B177" s="268"/>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8"/>
    </row>
    <row r="178" spans="1:25" x14ac:dyDescent="0.25">
      <c r="A178" s="268"/>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row>
    <row r="179" spans="1:25" x14ac:dyDescent="0.25">
      <c r="A179" s="268"/>
      <c r="B179" s="268"/>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8"/>
    </row>
    <row r="180" spans="1:25" x14ac:dyDescent="0.25">
      <c r="A180" s="268"/>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8"/>
    </row>
    <row r="181" spans="1:25" x14ac:dyDescent="0.25">
      <c r="A181" s="268"/>
      <c r="B181" s="268"/>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8"/>
    </row>
    <row r="182" spans="1:25" x14ac:dyDescent="0.25">
      <c r="A182" s="268"/>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row>
    <row r="186" spans="1:25" ht="15" customHeight="1" x14ac:dyDescent="0.25">
      <c r="A186" s="147" t="s">
        <v>95</v>
      </c>
      <c r="B186" s="147"/>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row>
    <row r="187" spans="1:25" x14ac:dyDescent="0.25">
      <c r="A187" s="147"/>
      <c r="B187" s="147"/>
      <c r="C187" s="147"/>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row>
    <row r="188" spans="1:25"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5" ht="15.75" thickBot="1" x14ac:dyDescent="0.3"/>
    <row r="190" spans="1:25" ht="27" customHeight="1" x14ac:dyDescent="0.25">
      <c r="B190" s="237" t="s">
        <v>9</v>
      </c>
      <c r="C190" s="238"/>
      <c r="D190" s="238"/>
      <c r="E190" s="238"/>
      <c r="F190" s="238"/>
      <c r="G190" s="238"/>
      <c r="H190" s="238"/>
      <c r="I190" s="238"/>
      <c r="J190" s="142" t="str">
        <f>Arkusz8!C6</f>
        <v>25.02.2015 - 03.03.2015</v>
      </c>
      <c r="K190" s="142"/>
      <c r="L190" s="142"/>
      <c r="M190" s="142" t="str">
        <f>Arkusz8!C10</f>
        <v>04.03.2015 - 10.03.2015</v>
      </c>
      <c r="N190" s="142"/>
      <c r="O190" s="142"/>
      <c r="P190" s="142" t="str">
        <f>Arkusz8!C9</f>
        <v>11.03.2015 - 17.03.2015</v>
      </c>
      <c r="Q190" s="142"/>
      <c r="R190" s="142"/>
      <c r="S190" s="142" t="str">
        <f>Arkusz8!C8</f>
        <v>18.03.2015 - 24.03.2015</v>
      </c>
      <c r="T190" s="142"/>
      <c r="U190" s="142"/>
      <c r="V190" s="142" t="str">
        <f>Arkusz8!C7</f>
        <v>25.03.2015 - 31.03.2015</v>
      </c>
      <c r="W190" s="142"/>
      <c r="X190" s="158"/>
    </row>
    <row r="191" spans="1:25" ht="15" customHeight="1" x14ac:dyDescent="0.25">
      <c r="B191" s="153" t="s">
        <v>29</v>
      </c>
      <c r="C191" s="154"/>
      <c r="D191" s="154"/>
      <c r="E191" s="154"/>
      <c r="F191" s="154"/>
      <c r="G191" s="154"/>
      <c r="H191" s="154"/>
      <c r="I191" s="154"/>
      <c r="J191" s="157">
        <f>Arkusz8!A6</f>
        <v>1324</v>
      </c>
      <c r="K191" s="157"/>
      <c r="L191" s="157"/>
      <c r="M191" s="157">
        <f>Arkusz8!A5</f>
        <v>1291</v>
      </c>
      <c r="N191" s="157"/>
      <c r="O191" s="157"/>
      <c r="P191" s="157">
        <f>Arkusz8!A4</f>
        <v>1305</v>
      </c>
      <c r="Q191" s="157"/>
      <c r="R191" s="157"/>
      <c r="S191" s="157">
        <f>Arkusz8!A3</f>
        <v>1316</v>
      </c>
      <c r="T191" s="157"/>
      <c r="U191" s="157"/>
      <c r="V191" s="157">
        <f>Arkusz8!A2</f>
        <v>1357</v>
      </c>
      <c r="W191" s="157"/>
      <c r="X191" s="157"/>
    </row>
    <row r="192" spans="1:25" x14ac:dyDescent="0.25">
      <c r="B192" s="151" t="s">
        <v>6</v>
      </c>
      <c r="C192" s="152"/>
      <c r="D192" s="152"/>
      <c r="E192" s="152"/>
      <c r="F192" s="152"/>
      <c r="G192" s="152"/>
      <c r="H192" s="152"/>
      <c r="I192" s="152"/>
      <c r="J192" s="136">
        <f>Arkusz8!A11</f>
        <v>2587</v>
      </c>
      <c r="K192" s="136"/>
      <c r="L192" s="136"/>
      <c r="M192" s="136">
        <f>Arkusz8!A10</f>
        <v>2630</v>
      </c>
      <c r="N192" s="136"/>
      <c r="O192" s="136"/>
      <c r="P192" s="136">
        <f>Arkusz8!A9</f>
        <v>2620</v>
      </c>
      <c r="Q192" s="136"/>
      <c r="R192" s="136"/>
      <c r="S192" s="136">
        <f>Arkusz8!A8</f>
        <v>2616</v>
      </c>
      <c r="T192" s="136"/>
      <c r="U192" s="136"/>
      <c r="V192" s="136">
        <f>Arkusz8!A7</f>
        <v>2622</v>
      </c>
      <c r="W192" s="136"/>
      <c r="X192" s="136"/>
    </row>
    <row r="193" spans="1:24" ht="15" customHeight="1" x14ac:dyDescent="0.25">
      <c r="B193" s="153" t="s">
        <v>7</v>
      </c>
      <c r="C193" s="154"/>
      <c r="D193" s="154"/>
      <c r="E193" s="154"/>
      <c r="F193" s="154"/>
      <c r="G193" s="154"/>
      <c r="H193" s="154"/>
      <c r="I193" s="154"/>
      <c r="J193" s="157">
        <f>Arkusz8!A16</f>
        <v>125</v>
      </c>
      <c r="K193" s="157"/>
      <c r="L193" s="157"/>
      <c r="M193" s="157">
        <f>Arkusz8!A15</f>
        <v>76</v>
      </c>
      <c r="N193" s="157"/>
      <c r="O193" s="157"/>
      <c r="P193" s="157">
        <f>Arkusz8!A14</f>
        <v>73</v>
      </c>
      <c r="Q193" s="157"/>
      <c r="R193" s="157"/>
      <c r="S193" s="157">
        <f>Arkusz8!A13</f>
        <v>89</v>
      </c>
      <c r="T193" s="157"/>
      <c r="U193" s="157"/>
      <c r="V193" s="157">
        <f>Arkusz8!A12</f>
        <v>33</v>
      </c>
      <c r="W193" s="157"/>
      <c r="X193" s="157"/>
    </row>
    <row r="194" spans="1:24" ht="15" customHeight="1" x14ac:dyDescent="0.25">
      <c r="B194" s="265" t="s">
        <v>8</v>
      </c>
      <c r="C194" s="266"/>
      <c r="D194" s="266"/>
      <c r="E194" s="266"/>
      <c r="F194" s="266"/>
      <c r="G194" s="266"/>
      <c r="H194" s="266"/>
      <c r="I194" s="266"/>
      <c r="J194" s="136">
        <f>Arkusz8!A21</f>
        <v>103</v>
      </c>
      <c r="K194" s="136"/>
      <c r="L194" s="136"/>
      <c r="M194" s="136">
        <f>Arkusz8!A20</f>
        <v>91</v>
      </c>
      <c r="N194" s="136"/>
      <c r="O194" s="136"/>
      <c r="P194" s="136">
        <f>Arkusz8!A19</f>
        <v>78</v>
      </c>
      <c r="Q194" s="136"/>
      <c r="R194" s="136"/>
      <c r="S194" s="136">
        <f>Arkusz8!A18</f>
        <v>91</v>
      </c>
      <c r="T194" s="136"/>
      <c r="U194" s="136"/>
      <c r="V194" s="136">
        <f>Arkusz8!A17</f>
        <v>78</v>
      </c>
      <c r="W194" s="136"/>
      <c r="X194" s="136"/>
    </row>
    <row r="195" spans="1:24" ht="15" customHeight="1" thickBot="1" x14ac:dyDescent="0.3">
      <c r="B195" s="143" t="s">
        <v>96</v>
      </c>
      <c r="C195" s="144"/>
      <c r="D195" s="144"/>
      <c r="E195" s="144"/>
      <c r="F195" s="144"/>
      <c r="G195" s="144"/>
      <c r="H195" s="144"/>
      <c r="I195" s="144"/>
      <c r="J195" s="150">
        <f>Arkusz8!A26</f>
        <v>3</v>
      </c>
      <c r="K195" s="150"/>
      <c r="L195" s="150"/>
      <c r="M195" s="150">
        <f>Arkusz8!A25</f>
        <v>3</v>
      </c>
      <c r="N195" s="150"/>
      <c r="O195" s="150"/>
      <c r="P195" s="150">
        <f>Arkusz8!A24</f>
        <v>3</v>
      </c>
      <c r="Q195" s="150"/>
      <c r="R195" s="150"/>
      <c r="S195" s="150">
        <f>Arkusz8!A23</f>
        <v>2</v>
      </c>
      <c r="T195" s="150"/>
      <c r="U195" s="150"/>
      <c r="V195" s="150">
        <f>Arkusz8!A22</f>
        <v>2</v>
      </c>
      <c r="W195" s="150"/>
      <c r="X195" s="150"/>
    </row>
    <row r="196" spans="1:24" ht="15" customHeight="1" thickBot="1" x14ac:dyDescent="0.3">
      <c r="B196" s="161" t="s">
        <v>97</v>
      </c>
      <c r="C196" s="162"/>
      <c r="D196" s="162"/>
      <c r="E196" s="162"/>
      <c r="F196" s="162"/>
      <c r="G196" s="162"/>
      <c r="H196" s="162"/>
      <c r="I196" s="162"/>
      <c r="J196" s="140">
        <f>SUM(J191,J192,J195)</f>
        <v>3914</v>
      </c>
      <c r="K196" s="140"/>
      <c r="L196" s="140"/>
      <c r="M196" s="140">
        <f>SUM(M191,M192,M195)</f>
        <v>3924</v>
      </c>
      <c r="N196" s="140"/>
      <c r="O196" s="140"/>
      <c r="P196" s="140">
        <f>SUM(P191,P192,P195)</f>
        <v>3928</v>
      </c>
      <c r="Q196" s="140"/>
      <c r="R196" s="140"/>
      <c r="S196" s="140">
        <f>SUM(S191,S192,S195)</f>
        <v>3934</v>
      </c>
      <c r="T196" s="140"/>
      <c r="U196" s="140"/>
      <c r="V196" s="140">
        <f>SUM(V191,V192,V195)</f>
        <v>3981</v>
      </c>
      <c r="W196" s="140"/>
      <c r="X196" s="272"/>
    </row>
    <row r="197" spans="1:24" x14ac:dyDescent="0.25">
      <c r="A197" s="23"/>
      <c r="B197" s="24"/>
      <c r="C197" s="24"/>
      <c r="D197" s="24"/>
      <c r="E197" s="25"/>
      <c r="F197" s="25"/>
      <c r="G197" s="25"/>
      <c r="H197" s="26"/>
      <c r="I197" s="26"/>
      <c r="J197" s="26"/>
      <c r="K197" s="27"/>
      <c r="L197" s="27"/>
      <c r="M197" s="27"/>
      <c r="N197" s="26"/>
      <c r="O197" s="26"/>
      <c r="P197" s="26"/>
      <c r="Q197" s="26"/>
      <c r="R197" s="26"/>
      <c r="S197" s="26"/>
      <c r="T197" s="28"/>
      <c r="U197" s="28"/>
    </row>
    <row r="198" spans="1:24" x14ac:dyDescent="0.25">
      <c r="A198" s="23"/>
      <c r="B198" s="23"/>
      <c r="C198" s="23"/>
      <c r="D198" s="23"/>
      <c r="E198" s="29"/>
      <c r="F198" s="29"/>
      <c r="G198" s="29"/>
      <c r="H198" s="30"/>
      <c r="I198" s="30"/>
      <c r="J198" s="30"/>
      <c r="K198" s="31"/>
      <c r="L198" s="31"/>
      <c r="M198" s="31"/>
      <c r="N198" s="30"/>
      <c r="O198" s="30"/>
      <c r="P198" s="30"/>
      <c r="Q198" s="30"/>
      <c r="R198" s="30"/>
      <c r="S198" s="30"/>
      <c r="T198" s="32"/>
      <c r="U198" s="32"/>
      <c r="X198" s="58"/>
    </row>
    <row r="199" spans="1:24" x14ac:dyDescent="0.25">
      <c r="A199" s="23"/>
      <c r="B199" s="23"/>
      <c r="C199" s="23"/>
      <c r="D199" s="23"/>
      <c r="E199" s="29"/>
      <c r="F199" s="29"/>
      <c r="G199" s="29"/>
      <c r="H199" s="30"/>
      <c r="I199" s="30"/>
      <c r="J199" s="30"/>
      <c r="K199" s="31"/>
      <c r="L199" s="31"/>
      <c r="M199" s="31"/>
      <c r="N199" s="30"/>
      <c r="O199" s="30"/>
      <c r="P199" s="30"/>
      <c r="Q199" s="30"/>
      <c r="R199" s="30"/>
      <c r="S199" s="30"/>
      <c r="T199" s="32"/>
      <c r="U199" s="32"/>
      <c r="X199" s="58"/>
    </row>
    <row r="200" spans="1:24" x14ac:dyDescent="0.25">
      <c r="A200" s="23"/>
      <c r="B200" s="23"/>
      <c r="C200" s="23"/>
      <c r="D200" s="23"/>
      <c r="E200" s="29"/>
      <c r="F200" s="29"/>
      <c r="G200" s="29"/>
      <c r="H200" s="30"/>
      <c r="I200" s="30"/>
      <c r="J200" s="30"/>
      <c r="K200" s="31"/>
      <c r="L200" s="31"/>
      <c r="M200" s="31"/>
      <c r="N200" s="30"/>
      <c r="O200" s="30"/>
      <c r="P200" s="30"/>
      <c r="Q200" s="30"/>
      <c r="R200" s="30"/>
      <c r="S200" s="30"/>
      <c r="T200" s="32"/>
      <c r="U200" s="32"/>
    </row>
    <row r="201" spans="1:24" x14ac:dyDescent="0.25">
      <c r="A201" s="23"/>
      <c r="B201" s="23"/>
      <c r="C201" s="23"/>
      <c r="D201" s="23"/>
      <c r="E201" s="29"/>
      <c r="F201" s="29"/>
      <c r="G201" s="29"/>
      <c r="H201" s="30"/>
      <c r="I201" s="30"/>
      <c r="J201" s="30"/>
      <c r="K201" s="31"/>
      <c r="L201" s="31"/>
      <c r="M201" s="31"/>
      <c r="N201" s="30"/>
      <c r="O201" s="30"/>
      <c r="P201" s="30"/>
      <c r="Q201" s="30"/>
      <c r="R201" s="30"/>
      <c r="S201" s="30"/>
      <c r="T201" s="32"/>
      <c r="U201" s="32"/>
      <c r="X201" s="58"/>
    </row>
    <row r="202" spans="1:24" x14ac:dyDescent="0.25">
      <c r="A202" s="23"/>
      <c r="B202" s="23"/>
      <c r="C202" s="23"/>
      <c r="D202" s="23"/>
      <c r="E202" s="29"/>
      <c r="F202" s="29"/>
      <c r="G202" s="29"/>
      <c r="H202" s="30"/>
      <c r="I202" s="30"/>
      <c r="J202" s="30"/>
      <c r="K202" s="31"/>
      <c r="L202" s="31"/>
      <c r="M202" s="31"/>
      <c r="N202" s="30"/>
      <c r="O202" s="30"/>
      <c r="P202" s="30"/>
      <c r="Q202" s="30"/>
      <c r="R202" s="30"/>
      <c r="S202" s="30"/>
      <c r="T202" s="32"/>
      <c r="U202" s="32"/>
    </row>
    <row r="217" spans="1:29" x14ac:dyDescent="0.25">
      <c r="A217" s="4"/>
      <c r="B217" s="4"/>
      <c r="C217" s="4"/>
      <c r="D217" s="4"/>
      <c r="E217" s="4"/>
      <c r="F217" s="4"/>
      <c r="G217" s="4"/>
      <c r="H217" s="4"/>
      <c r="I217" s="4"/>
      <c r="J217" s="4"/>
      <c r="K217" s="4"/>
      <c r="L217" s="4"/>
      <c r="M217" s="4"/>
      <c r="N217" s="4"/>
      <c r="O217" s="4"/>
      <c r="P217" s="4"/>
      <c r="Q217" s="4"/>
      <c r="R217" s="4"/>
      <c r="S217" s="4"/>
      <c r="T217" s="4"/>
      <c r="U217" s="4"/>
    </row>
    <row r="218" spans="1:29" x14ac:dyDescent="0.25">
      <c r="A218" s="4"/>
      <c r="B218" s="4"/>
      <c r="C218" s="4"/>
      <c r="D218" s="4"/>
      <c r="E218" s="4"/>
      <c r="F218" s="4"/>
      <c r="G218" s="4"/>
      <c r="H218" s="4"/>
      <c r="I218" s="4"/>
      <c r="J218" s="4"/>
      <c r="K218" s="4"/>
      <c r="L218" s="4"/>
      <c r="M218" s="4"/>
      <c r="N218" s="4"/>
      <c r="O218" s="4"/>
      <c r="P218" s="4"/>
      <c r="Q218" s="4"/>
      <c r="R218" s="4"/>
      <c r="S218" s="4"/>
      <c r="T218" s="4"/>
      <c r="U218" s="4"/>
    </row>
    <row r="219" spans="1:29" x14ac:dyDescent="0.25">
      <c r="A219" s="4"/>
      <c r="B219" s="4"/>
      <c r="C219" s="4"/>
      <c r="D219" s="4"/>
      <c r="E219" s="4"/>
      <c r="F219" s="4"/>
      <c r="G219" s="4"/>
      <c r="H219" s="4"/>
      <c r="I219" s="4"/>
      <c r="J219" s="4"/>
      <c r="K219" s="4"/>
      <c r="L219" s="4"/>
      <c r="M219" s="4"/>
      <c r="N219" s="4"/>
      <c r="O219" s="4"/>
      <c r="P219" s="4"/>
      <c r="Q219" s="4"/>
      <c r="R219" s="4"/>
      <c r="S219" s="4"/>
      <c r="T219" s="4"/>
      <c r="U219" s="4"/>
    </row>
    <row r="220" spans="1:29" x14ac:dyDescent="0.25">
      <c r="A220" s="33"/>
      <c r="B220" s="33"/>
      <c r="C220" s="33"/>
      <c r="D220" s="33"/>
      <c r="E220" s="33"/>
      <c r="F220" s="33"/>
      <c r="G220" s="33"/>
      <c r="H220" s="33"/>
      <c r="I220" s="33"/>
      <c r="J220" s="33"/>
      <c r="K220" s="33"/>
      <c r="L220" s="33"/>
      <c r="M220" s="33"/>
      <c r="N220" s="33"/>
      <c r="O220" s="33"/>
      <c r="P220" s="33"/>
      <c r="Q220" s="33"/>
      <c r="R220" s="33"/>
      <c r="S220" s="33"/>
      <c r="T220" s="33"/>
      <c r="U220" s="33"/>
    </row>
    <row r="221" spans="1:29" x14ac:dyDescent="0.25">
      <c r="A221" s="81" t="s">
        <v>170</v>
      </c>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row>
    <row r="222" spans="1:29" x14ac:dyDescent="0.25">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row>
    <row r="223" spans="1:29" x14ac:dyDescent="0.25">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AC223" s="53"/>
    </row>
    <row r="224" spans="1:29" x14ac:dyDescent="0.25">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row>
    <row r="225" spans="1:25" x14ac:dyDescent="0.25">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row>
    <row r="226" spans="1:25" x14ac:dyDescent="0.25">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row>
    <row r="230" spans="1:25" ht="18" x14ac:dyDescent="0.25">
      <c r="A230" s="8" t="s">
        <v>73</v>
      </c>
    </row>
    <row r="231" spans="1:25" ht="18" x14ac:dyDescent="0.25">
      <c r="A231" s="8"/>
    </row>
    <row r="233" spans="1:25" x14ac:dyDescent="0.25">
      <c r="A233" s="147" t="s">
        <v>66</v>
      </c>
      <c r="B233" s="147"/>
      <c r="C233" s="147"/>
      <c r="D233" s="147"/>
      <c r="E233" s="147"/>
      <c r="F233" s="147"/>
      <c r="G233" s="147"/>
      <c r="H233" s="147"/>
      <c r="I233" s="147"/>
      <c r="J233" s="147"/>
      <c r="K233" s="147"/>
      <c r="L233" s="147"/>
      <c r="M233" s="147"/>
      <c r="N233" s="147"/>
      <c r="O233" s="147"/>
      <c r="P233" s="147"/>
      <c r="Q233" s="147"/>
      <c r="R233" s="147"/>
      <c r="S233" s="147"/>
      <c r="T233" s="147"/>
      <c r="U233" s="147"/>
    </row>
    <row r="234" spans="1:25" x14ac:dyDescent="0.25">
      <c r="A234" s="147"/>
      <c r="B234" s="147"/>
      <c r="C234" s="147"/>
      <c r="D234" s="147"/>
      <c r="E234" s="147"/>
      <c r="F234" s="147"/>
      <c r="G234" s="147"/>
      <c r="H234" s="147"/>
      <c r="I234" s="147"/>
      <c r="J234" s="147"/>
      <c r="K234" s="147"/>
      <c r="L234" s="147"/>
      <c r="M234" s="147"/>
      <c r="N234" s="147"/>
      <c r="O234" s="147"/>
      <c r="P234" s="147"/>
      <c r="Q234" s="147"/>
      <c r="R234" s="147"/>
      <c r="S234" s="147"/>
      <c r="T234" s="147"/>
      <c r="U234" s="147"/>
    </row>
    <row r="235" spans="1:25" x14ac:dyDescent="0.25">
      <c r="A235" s="147"/>
      <c r="B235" s="147"/>
      <c r="C235" s="147"/>
      <c r="D235" s="147"/>
      <c r="E235" s="147"/>
      <c r="F235" s="147"/>
      <c r="G235" s="147"/>
      <c r="H235" s="147"/>
      <c r="I235" s="147"/>
      <c r="J235" s="147"/>
      <c r="K235" s="147"/>
      <c r="L235" s="147"/>
      <c r="M235" s="147"/>
      <c r="N235" s="147"/>
      <c r="O235" s="147"/>
      <c r="P235" s="147"/>
      <c r="Q235" s="147"/>
      <c r="R235" s="147"/>
      <c r="S235" s="147"/>
      <c r="T235" s="147"/>
      <c r="U235" s="147"/>
    </row>
    <row r="236" spans="1:25" ht="15.75" thickBot="1" x14ac:dyDescent="0.3">
      <c r="A236" s="21"/>
      <c r="B236" s="21"/>
      <c r="C236" s="21"/>
      <c r="D236" s="21"/>
      <c r="E236" s="21"/>
      <c r="F236" s="21"/>
      <c r="G236" s="21"/>
      <c r="H236" s="21"/>
      <c r="I236" s="21"/>
      <c r="J236" s="21"/>
      <c r="K236" s="21"/>
      <c r="L236" s="21"/>
      <c r="M236" s="21"/>
      <c r="N236" s="21"/>
      <c r="O236" s="21"/>
      <c r="P236" s="21"/>
      <c r="Q236" s="21"/>
      <c r="R236" s="21"/>
      <c r="S236" s="21"/>
      <c r="T236" s="21"/>
      <c r="U236" s="21"/>
    </row>
    <row r="237" spans="1:25" ht="24.95" customHeight="1" x14ac:dyDescent="0.25">
      <c r="G237" s="121" t="s">
        <v>3</v>
      </c>
      <c r="H237" s="83"/>
      <c r="I237" s="83"/>
      <c r="J237" s="83"/>
      <c r="K237" s="83" t="s">
        <v>4</v>
      </c>
      <c r="L237" s="83"/>
      <c r="M237" s="251" t="str">
        <f>CONCATENATE("decyzje ",Arkusz18!A2," - ",Arkusz18!B2," r.")</f>
        <v>decyzje 01.03.2015 - 31.03.2015 r.</v>
      </c>
      <c r="N237" s="251"/>
      <c r="O237" s="251"/>
      <c r="P237" s="251"/>
      <c r="Q237" s="251"/>
      <c r="R237" s="252"/>
    </row>
    <row r="238" spans="1:25" ht="59.25" customHeight="1" x14ac:dyDescent="0.25">
      <c r="G238" s="255"/>
      <c r="H238" s="139"/>
      <c r="I238" s="139"/>
      <c r="J238" s="139"/>
      <c r="K238" s="139"/>
      <c r="L238" s="139"/>
      <c r="M238" s="137" t="s">
        <v>25</v>
      </c>
      <c r="N238" s="137"/>
      <c r="O238" s="137" t="s">
        <v>26</v>
      </c>
      <c r="P238" s="137"/>
      <c r="Q238" s="137" t="s">
        <v>27</v>
      </c>
      <c r="R238" s="138"/>
    </row>
    <row r="239" spans="1:25" ht="15" customHeight="1" x14ac:dyDescent="0.25">
      <c r="G239" s="253" t="s">
        <v>34</v>
      </c>
      <c r="H239" s="254"/>
      <c r="I239" s="254"/>
      <c r="J239" s="254"/>
      <c r="K239" s="90">
        <f>Arkusz9!B5</f>
        <v>7539</v>
      </c>
      <c r="L239" s="90"/>
      <c r="M239" s="84">
        <f>Arkusz9!B3</f>
        <v>4732</v>
      </c>
      <c r="N239" s="84"/>
      <c r="O239" s="84">
        <f>Arkusz9!B2</f>
        <v>220</v>
      </c>
      <c r="P239" s="84"/>
      <c r="Q239" s="84">
        <f>Arkusz9!B4</f>
        <v>145</v>
      </c>
      <c r="R239" s="271"/>
      <c r="T239" s="58"/>
    </row>
    <row r="240" spans="1:25" ht="15" customHeight="1" x14ac:dyDescent="0.25">
      <c r="G240" s="70" t="s">
        <v>35</v>
      </c>
      <c r="H240" s="71"/>
      <c r="I240" s="71"/>
      <c r="J240" s="71"/>
      <c r="K240" s="72">
        <f>Arkusz9!B13</f>
        <v>1227</v>
      </c>
      <c r="L240" s="72"/>
      <c r="M240" s="73">
        <f>Arkusz9!B11</f>
        <v>807</v>
      </c>
      <c r="N240" s="73"/>
      <c r="O240" s="73">
        <f>Arkusz9!B10</f>
        <v>49</v>
      </c>
      <c r="P240" s="73"/>
      <c r="Q240" s="73">
        <f>Arkusz9!B12</f>
        <v>25</v>
      </c>
      <c r="R240" s="74"/>
      <c r="T240" s="58"/>
    </row>
    <row r="241" spans="7:26" ht="15.75" thickBot="1" x14ac:dyDescent="0.3">
      <c r="G241" s="75" t="s">
        <v>24</v>
      </c>
      <c r="H241" s="76"/>
      <c r="I241" s="76"/>
      <c r="J241" s="76"/>
      <c r="K241" s="77">
        <f>Arkusz9!B9</f>
        <v>214</v>
      </c>
      <c r="L241" s="77"/>
      <c r="M241" s="78">
        <f>Arkusz9!B7</f>
        <v>202</v>
      </c>
      <c r="N241" s="78"/>
      <c r="O241" s="78">
        <f>Arkusz9!B6</f>
        <v>16</v>
      </c>
      <c r="P241" s="78"/>
      <c r="Q241" s="78">
        <f>Arkusz9!B8</f>
        <v>13</v>
      </c>
      <c r="R241" s="79"/>
      <c r="T241" s="58"/>
    </row>
    <row r="242" spans="7:26" ht="15.75" thickBot="1" x14ac:dyDescent="0.3">
      <c r="G242" s="66" t="s">
        <v>75</v>
      </c>
      <c r="H242" s="67"/>
      <c r="I242" s="67"/>
      <c r="J242" s="67"/>
      <c r="K242" s="68">
        <f>SUM(K239:K241)</f>
        <v>8980</v>
      </c>
      <c r="L242" s="68"/>
      <c r="M242" s="68">
        <f>SUM(M239:M241)</f>
        <v>5741</v>
      </c>
      <c r="N242" s="68"/>
      <c r="O242" s="68">
        <f>SUM(O239:O241)</f>
        <v>285</v>
      </c>
      <c r="P242" s="68"/>
      <c r="Q242" s="68">
        <f>SUM(Q239:Q241)</f>
        <v>183</v>
      </c>
      <c r="R242" s="69"/>
    </row>
    <row r="246" spans="7:26" x14ac:dyDescent="0.25">
      <c r="V246" s="11"/>
      <c r="W246" s="11"/>
      <c r="Z246" s="11"/>
    </row>
    <row r="252" spans="7:26" x14ac:dyDescent="0.25">
      <c r="V252" s="33"/>
      <c r="W252" s="33"/>
      <c r="X252" s="33"/>
      <c r="Y252" s="34"/>
      <c r="Z252" s="33"/>
    </row>
    <row r="253" spans="7:26" x14ac:dyDescent="0.25">
      <c r="V253" s="33"/>
      <c r="W253" s="33"/>
      <c r="X253" s="33"/>
      <c r="Y253" s="34"/>
      <c r="Z253" s="33"/>
    </row>
    <row r="254" spans="7:26" x14ac:dyDescent="0.25">
      <c r="V254" s="33"/>
      <c r="W254" s="33"/>
      <c r="X254" s="33"/>
      <c r="Y254" s="34"/>
      <c r="Z254" s="33"/>
    </row>
    <row r="255" spans="7:26" x14ac:dyDescent="0.25">
      <c r="V255" s="33"/>
      <c r="W255" s="33"/>
      <c r="X255" s="33"/>
      <c r="Y255" s="34"/>
      <c r="Z255" s="33"/>
    </row>
    <row r="256" spans="7:26" x14ac:dyDescent="0.25">
      <c r="V256" s="33"/>
      <c r="W256" s="33"/>
      <c r="X256" s="33"/>
      <c r="Y256" s="34"/>
      <c r="Z256" s="33"/>
    </row>
    <row r="257" spans="7:26" x14ac:dyDescent="0.25">
      <c r="V257" s="33"/>
      <c r="W257" s="33"/>
      <c r="X257" s="33"/>
      <c r="Y257" s="34"/>
      <c r="Z257" s="33"/>
    </row>
    <row r="258" spans="7:26" x14ac:dyDescent="0.25">
      <c r="V258" s="33"/>
      <c r="W258" s="33"/>
      <c r="X258" s="33"/>
      <c r="Y258" s="34"/>
      <c r="Z258" s="33"/>
    </row>
    <row r="259" spans="7:26" x14ac:dyDescent="0.25">
      <c r="V259" s="33"/>
      <c r="W259" s="33"/>
      <c r="X259" s="33"/>
      <c r="Y259" s="34"/>
      <c r="Z259" s="33"/>
    </row>
    <row r="260" spans="7:26" ht="15.75" thickBot="1" x14ac:dyDescent="0.3">
      <c r="V260" s="33"/>
      <c r="W260" s="33"/>
      <c r="X260" s="33"/>
      <c r="Y260" s="34"/>
      <c r="Z260" s="33"/>
    </row>
    <row r="261" spans="7:26" ht="15" customHeight="1" x14ac:dyDescent="0.25">
      <c r="G261" s="241" t="s">
        <v>3</v>
      </c>
      <c r="H261" s="242"/>
      <c r="I261" s="242"/>
      <c r="J261" s="242"/>
      <c r="K261" s="242"/>
      <c r="L261" s="242"/>
      <c r="M261" s="242"/>
      <c r="N261" s="242"/>
      <c r="O261" s="245" t="s">
        <v>4</v>
      </c>
      <c r="P261" s="245"/>
      <c r="Q261" s="293" t="s">
        <v>80</v>
      </c>
      <c r="R261" s="294"/>
      <c r="U261" s="33"/>
      <c r="V261" s="33"/>
      <c r="W261" s="33"/>
      <c r="X261" s="33"/>
      <c r="Y261" s="34"/>
    </row>
    <row r="262" spans="7:26" ht="46.5" customHeight="1" x14ac:dyDescent="0.25">
      <c r="G262" s="243"/>
      <c r="H262" s="244"/>
      <c r="I262" s="244"/>
      <c r="J262" s="244"/>
      <c r="K262" s="244"/>
      <c r="L262" s="244"/>
      <c r="M262" s="244"/>
      <c r="N262" s="244"/>
      <c r="O262" s="246"/>
      <c r="P262" s="246"/>
      <c r="Q262" s="295"/>
      <c r="R262" s="296"/>
      <c r="U262" s="33"/>
      <c r="V262" s="33"/>
      <c r="W262" s="33"/>
      <c r="X262" s="33"/>
      <c r="Y262" s="34"/>
    </row>
    <row r="263" spans="7:26" x14ac:dyDescent="0.25">
      <c r="G263" s="211" t="s">
        <v>76</v>
      </c>
      <c r="H263" s="212"/>
      <c r="I263" s="212"/>
      <c r="J263" s="212"/>
      <c r="K263" s="212"/>
      <c r="L263" s="212"/>
      <c r="M263" s="212"/>
      <c r="N263" s="212"/>
      <c r="O263" s="291">
        <f>Arkusz10!A2</f>
        <v>429</v>
      </c>
      <c r="P263" s="291"/>
      <c r="Q263" s="297">
        <f>Arkusz10!A3</f>
        <v>801</v>
      </c>
      <c r="R263" s="298"/>
      <c r="U263" s="33"/>
      <c r="V263" s="33"/>
      <c r="W263" s="33"/>
      <c r="X263" s="33"/>
      <c r="Y263" s="34"/>
    </row>
    <row r="264" spans="7:26" x14ac:dyDescent="0.25">
      <c r="G264" s="289" t="s">
        <v>77</v>
      </c>
      <c r="H264" s="290"/>
      <c r="I264" s="290"/>
      <c r="J264" s="290"/>
      <c r="K264" s="290"/>
      <c r="L264" s="290"/>
      <c r="M264" s="290"/>
      <c r="N264" s="290"/>
      <c r="O264" s="292">
        <f>Arkusz10!A4</f>
        <v>51</v>
      </c>
      <c r="P264" s="292"/>
      <c r="Q264" s="299">
        <f>Arkusz10!A5</f>
        <v>18</v>
      </c>
      <c r="R264" s="300"/>
      <c r="U264" s="33"/>
      <c r="V264" s="33"/>
      <c r="W264" s="33"/>
      <c r="X264" s="33"/>
      <c r="Y264" s="34"/>
    </row>
    <row r="265" spans="7:26" x14ac:dyDescent="0.25">
      <c r="G265" s="211" t="s">
        <v>78</v>
      </c>
      <c r="H265" s="212"/>
      <c r="I265" s="212"/>
      <c r="J265" s="212"/>
      <c r="K265" s="212"/>
      <c r="L265" s="212"/>
      <c r="M265" s="212"/>
      <c r="N265" s="212"/>
      <c r="O265" s="291">
        <f>Arkusz10!A6</f>
        <v>4</v>
      </c>
      <c r="P265" s="291"/>
      <c r="Q265" s="297">
        <f>Arkusz10!A7</f>
        <v>13</v>
      </c>
      <c r="R265" s="298"/>
      <c r="U265" s="33"/>
      <c r="V265" s="33"/>
      <c r="W265" s="33"/>
      <c r="X265" s="33"/>
      <c r="Y265" s="34"/>
    </row>
    <row r="266" spans="7:26" ht="15.75" thickBot="1" x14ac:dyDescent="0.3">
      <c r="G266" s="249" t="s">
        <v>79</v>
      </c>
      <c r="H266" s="250"/>
      <c r="I266" s="250"/>
      <c r="J266" s="250"/>
      <c r="K266" s="250"/>
      <c r="L266" s="250"/>
      <c r="M266" s="250"/>
      <c r="N266" s="250"/>
      <c r="O266" s="247">
        <f>Arkusz10!A8</f>
        <v>0</v>
      </c>
      <c r="P266" s="247"/>
      <c r="Q266" s="301">
        <f>Arkusz10!A9</f>
        <v>1</v>
      </c>
      <c r="R266" s="302"/>
      <c r="U266" s="33"/>
      <c r="V266" s="33"/>
      <c r="W266" s="33"/>
      <c r="X266" s="33"/>
      <c r="Y266" s="34"/>
    </row>
    <row r="267" spans="7:26" ht="15.75" thickBot="1" x14ac:dyDescent="0.3">
      <c r="G267" s="269" t="s">
        <v>75</v>
      </c>
      <c r="H267" s="270"/>
      <c r="I267" s="270"/>
      <c r="J267" s="270"/>
      <c r="K267" s="270"/>
      <c r="L267" s="270"/>
      <c r="M267" s="270"/>
      <c r="N267" s="270"/>
      <c r="O267" s="248">
        <f>SUM(O263:O266)</f>
        <v>484</v>
      </c>
      <c r="P267" s="248"/>
      <c r="Q267" s="303">
        <f>SUM(Q263:Q266)</f>
        <v>833</v>
      </c>
      <c r="R267" s="304"/>
      <c r="U267" s="33"/>
      <c r="V267" s="33"/>
      <c r="W267" s="33"/>
      <c r="X267" s="33"/>
      <c r="Y267" s="34"/>
    </row>
    <row r="268" spans="7:26" x14ac:dyDescent="0.25">
      <c r="V268" s="33"/>
      <c r="W268" s="33"/>
      <c r="X268" s="33"/>
      <c r="Y268" s="34"/>
      <c r="Z268" s="33"/>
    </row>
    <row r="269" spans="7:26" x14ac:dyDescent="0.25">
      <c r="V269" s="33"/>
      <c r="W269" s="33"/>
      <c r="X269" s="33"/>
      <c r="Y269" s="34"/>
      <c r="Z269" s="33"/>
    </row>
    <row r="270" spans="7:26" ht="15.75" thickBot="1" x14ac:dyDescent="0.3">
      <c r="V270" s="33"/>
      <c r="W270" s="33"/>
      <c r="X270" s="33"/>
      <c r="Y270" s="34"/>
      <c r="Z270" s="33"/>
    </row>
    <row r="271" spans="7:26" ht="24.95" customHeight="1" x14ac:dyDescent="0.25">
      <c r="G271" s="121" t="s">
        <v>3</v>
      </c>
      <c r="H271" s="83"/>
      <c r="I271" s="83"/>
      <c r="J271" s="83"/>
      <c r="K271" s="83" t="s">
        <v>4</v>
      </c>
      <c r="L271" s="83"/>
      <c r="M271" s="251" t="str">
        <f>CONCATENATE("decyzje ",Arkusz18!C2," - ",Arkusz18!B2," r.")</f>
        <v>decyzje 01.01.2015 - 31.03.2015 r.</v>
      </c>
      <c r="N271" s="251"/>
      <c r="O271" s="251"/>
      <c r="P271" s="251"/>
      <c r="Q271" s="251"/>
      <c r="R271" s="252"/>
      <c r="V271" s="33"/>
      <c r="W271" s="33"/>
      <c r="X271" s="33"/>
      <c r="Y271" s="34"/>
      <c r="Z271" s="33"/>
    </row>
    <row r="272" spans="7:26" ht="60.75" customHeight="1" x14ac:dyDescent="0.25">
      <c r="G272" s="255"/>
      <c r="H272" s="139"/>
      <c r="I272" s="139"/>
      <c r="J272" s="139"/>
      <c r="K272" s="139"/>
      <c r="L272" s="139"/>
      <c r="M272" s="137" t="s">
        <v>25</v>
      </c>
      <c r="N272" s="137"/>
      <c r="O272" s="137" t="s">
        <v>26</v>
      </c>
      <c r="P272" s="137"/>
      <c r="Q272" s="137" t="s">
        <v>27</v>
      </c>
      <c r="R272" s="138"/>
      <c r="V272" s="33"/>
      <c r="W272" s="33"/>
      <c r="X272" s="33"/>
      <c r="Y272" s="34"/>
      <c r="Z272" s="33"/>
    </row>
    <row r="273" spans="7:26" x14ac:dyDescent="0.25">
      <c r="G273" s="253" t="s">
        <v>34</v>
      </c>
      <c r="H273" s="254"/>
      <c r="I273" s="254"/>
      <c r="J273" s="254"/>
      <c r="K273" s="90">
        <f>Arkusz11!B5</f>
        <v>18995</v>
      </c>
      <c r="L273" s="90"/>
      <c r="M273" s="84">
        <f>Arkusz11!B3</f>
        <v>13290</v>
      </c>
      <c r="N273" s="84"/>
      <c r="O273" s="84">
        <f>Arkusz11!B2</f>
        <v>675</v>
      </c>
      <c r="P273" s="84"/>
      <c r="Q273" s="84">
        <f>Arkusz11!B4</f>
        <v>401</v>
      </c>
      <c r="R273" s="271"/>
      <c r="V273" s="33"/>
      <c r="W273" s="33"/>
      <c r="X273" s="33"/>
      <c r="Y273" s="34"/>
      <c r="Z273" s="33"/>
    </row>
    <row r="274" spans="7:26" x14ac:dyDescent="0.25">
      <c r="G274" s="70" t="s">
        <v>35</v>
      </c>
      <c r="H274" s="71"/>
      <c r="I274" s="71"/>
      <c r="J274" s="71"/>
      <c r="K274" s="72">
        <f>Arkusz11!B13</f>
        <v>3223</v>
      </c>
      <c r="L274" s="72"/>
      <c r="M274" s="73">
        <f>Arkusz11!B11</f>
        <v>2267</v>
      </c>
      <c r="N274" s="73"/>
      <c r="O274" s="73">
        <f>Arkusz11!B10</f>
        <v>146</v>
      </c>
      <c r="P274" s="73"/>
      <c r="Q274" s="73">
        <f>Arkusz11!B12</f>
        <v>74</v>
      </c>
      <c r="R274" s="74"/>
      <c r="V274" s="33"/>
      <c r="W274" s="33"/>
      <c r="X274" s="33"/>
      <c r="Y274" s="34"/>
      <c r="Z274" s="33"/>
    </row>
    <row r="275" spans="7:26" ht="15.75" thickBot="1" x14ac:dyDescent="0.3">
      <c r="G275" s="75" t="s">
        <v>24</v>
      </c>
      <c r="H275" s="76"/>
      <c r="I275" s="76"/>
      <c r="J275" s="76"/>
      <c r="K275" s="77">
        <f>Arkusz11!B9</f>
        <v>591</v>
      </c>
      <c r="L275" s="77"/>
      <c r="M275" s="78">
        <f>Arkusz11!B7</f>
        <v>547</v>
      </c>
      <c r="N275" s="78"/>
      <c r="O275" s="78">
        <f>Arkusz11!B6</f>
        <v>47</v>
      </c>
      <c r="P275" s="78"/>
      <c r="Q275" s="78">
        <f>Arkusz11!B8</f>
        <v>62</v>
      </c>
      <c r="R275" s="79"/>
      <c r="V275" s="33"/>
      <c r="W275" s="33"/>
      <c r="X275" s="33"/>
      <c r="Y275" s="34"/>
      <c r="Z275" s="33"/>
    </row>
    <row r="276" spans="7:26" ht="15.75" thickBot="1" x14ac:dyDescent="0.3">
      <c r="G276" s="66" t="s">
        <v>75</v>
      </c>
      <c r="H276" s="67"/>
      <c r="I276" s="67"/>
      <c r="J276" s="67"/>
      <c r="K276" s="68">
        <f>SUM(K273:L275)</f>
        <v>22809</v>
      </c>
      <c r="L276" s="68"/>
      <c r="M276" s="68">
        <f t="shared" ref="M276" si="14">SUM(M273:N275)</f>
        <v>16104</v>
      </c>
      <c r="N276" s="68"/>
      <c r="O276" s="68">
        <f t="shared" ref="O276" si="15">SUM(O273:P275)</f>
        <v>868</v>
      </c>
      <c r="P276" s="68"/>
      <c r="Q276" s="68">
        <f t="shared" ref="Q276" si="16">SUM(Q273:R275)</f>
        <v>537</v>
      </c>
      <c r="R276" s="69"/>
      <c r="V276" s="33"/>
      <c r="W276" s="33"/>
      <c r="X276" s="33"/>
      <c r="Y276" s="34"/>
      <c r="Z276" s="33"/>
    </row>
    <row r="277" spans="7:26" x14ac:dyDescent="0.25">
      <c r="V277" s="33"/>
      <c r="W277" s="33"/>
      <c r="X277" s="33"/>
      <c r="Y277" s="34"/>
      <c r="Z277" s="33"/>
    </row>
    <row r="278" spans="7:26" x14ac:dyDescent="0.25">
      <c r="V278" s="33"/>
      <c r="W278" s="33"/>
      <c r="X278" s="33"/>
      <c r="Y278" s="34"/>
      <c r="Z278" s="33"/>
    </row>
    <row r="279" spans="7:26" x14ac:dyDescent="0.25">
      <c r="V279" s="33"/>
      <c r="W279" s="33"/>
      <c r="X279" s="33"/>
      <c r="Y279" s="34"/>
      <c r="Z279" s="33"/>
    </row>
    <row r="280" spans="7:26" ht="15" customHeight="1" x14ac:dyDescent="0.25"/>
    <row r="281" spans="7:26" x14ac:dyDescent="0.25">
      <c r="N281" s="35"/>
      <c r="O281" s="35"/>
      <c r="P281" s="35"/>
      <c r="Q281" s="35"/>
      <c r="R281" s="35"/>
      <c r="S281" s="35"/>
      <c r="T281" s="35"/>
      <c r="U281" s="35"/>
      <c r="V281" s="36"/>
      <c r="W281" s="35"/>
      <c r="X281" s="37"/>
      <c r="Y281" s="38"/>
      <c r="Z281" s="37"/>
    </row>
    <row r="296" spans="7:18" ht="15.75" thickBot="1" x14ac:dyDescent="0.3"/>
    <row r="297" spans="7:18" x14ac:dyDescent="0.25">
      <c r="G297" s="241" t="s">
        <v>3</v>
      </c>
      <c r="H297" s="242"/>
      <c r="I297" s="242"/>
      <c r="J297" s="242"/>
      <c r="K297" s="242"/>
      <c r="L297" s="242"/>
      <c r="M297" s="242"/>
      <c r="N297" s="242"/>
      <c r="O297" s="245" t="s">
        <v>4</v>
      </c>
      <c r="P297" s="245"/>
      <c r="Q297" s="293" t="s">
        <v>80</v>
      </c>
      <c r="R297" s="294"/>
    </row>
    <row r="298" spans="7:18" ht="45.75" customHeight="1" x14ac:dyDescent="0.25">
      <c r="G298" s="243"/>
      <c r="H298" s="244"/>
      <c r="I298" s="244"/>
      <c r="J298" s="244"/>
      <c r="K298" s="244"/>
      <c r="L298" s="244"/>
      <c r="M298" s="244"/>
      <c r="N298" s="244"/>
      <c r="O298" s="246"/>
      <c r="P298" s="246"/>
      <c r="Q298" s="295"/>
      <c r="R298" s="296"/>
    </row>
    <row r="299" spans="7:18" x14ac:dyDescent="0.25">
      <c r="G299" s="211" t="s">
        <v>76</v>
      </c>
      <c r="H299" s="212"/>
      <c r="I299" s="212"/>
      <c r="J299" s="212"/>
      <c r="K299" s="212"/>
      <c r="L299" s="212"/>
      <c r="M299" s="212"/>
      <c r="N299" s="212"/>
      <c r="O299" s="291">
        <f>Arkusz12!A2</f>
        <v>2255</v>
      </c>
      <c r="P299" s="291"/>
      <c r="Q299" s="297">
        <f>Arkusz12!A3</f>
        <v>1721</v>
      </c>
      <c r="R299" s="298"/>
    </row>
    <row r="300" spans="7:18" x14ac:dyDescent="0.25">
      <c r="G300" s="289" t="s">
        <v>77</v>
      </c>
      <c r="H300" s="290"/>
      <c r="I300" s="290"/>
      <c r="J300" s="290"/>
      <c r="K300" s="290"/>
      <c r="L300" s="290"/>
      <c r="M300" s="290"/>
      <c r="N300" s="290"/>
      <c r="O300" s="292">
        <f>Arkusz12!A4</f>
        <v>165</v>
      </c>
      <c r="P300" s="292"/>
      <c r="Q300" s="299">
        <f>Arkusz12!A5</f>
        <v>111</v>
      </c>
      <c r="R300" s="300"/>
    </row>
    <row r="301" spans="7:18" x14ac:dyDescent="0.25">
      <c r="G301" s="211" t="s">
        <v>78</v>
      </c>
      <c r="H301" s="212"/>
      <c r="I301" s="212"/>
      <c r="J301" s="212"/>
      <c r="K301" s="212"/>
      <c r="L301" s="212"/>
      <c r="M301" s="212"/>
      <c r="N301" s="212"/>
      <c r="O301" s="291">
        <f>Arkusz12!A6</f>
        <v>41</v>
      </c>
      <c r="P301" s="291"/>
      <c r="Q301" s="297">
        <f>Arkusz12!A7</f>
        <v>28</v>
      </c>
      <c r="R301" s="298"/>
    </row>
    <row r="302" spans="7:18" ht="15.75" thickBot="1" x14ac:dyDescent="0.3">
      <c r="G302" s="249" t="s">
        <v>79</v>
      </c>
      <c r="H302" s="250"/>
      <c r="I302" s="250"/>
      <c r="J302" s="250"/>
      <c r="K302" s="250"/>
      <c r="L302" s="250"/>
      <c r="M302" s="250"/>
      <c r="N302" s="250"/>
      <c r="O302" s="247">
        <f>Arkusz12!A8</f>
        <v>4</v>
      </c>
      <c r="P302" s="247"/>
      <c r="Q302" s="301">
        <f>Arkusz12!A9</f>
        <v>1</v>
      </c>
      <c r="R302" s="302"/>
    </row>
    <row r="303" spans="7:18" ht="15.75" thickBot="1" x14ac:dyDescent="0.3">
      <c r="G303" s="269" t="s">
        <v>75</v>
      </c>
      <c r="H303" s="270"/>
      <c r="I303" s="270"/>
      <c r="J303" s="270"/>
      <c r="K303" s="270"/>
      <c r="L303" s="270"/>
      <c r="M303" s="270"/>
      <c r="N303" s="270"/>
      <c r="O303" s="248">
        <f>SUM(O299:P302)</f>
        <v>2465</v>
      </c>
      <c r="P303" s="248"/>
      <c r="Q303" s="248">
        <f>SUM(Q299:R302)</f>
        <v>1861</v>
      </c>
      <c r="R303" s="305"/>
    </row>
    <row r="306" spans="1:25" x14ac:dyDescent="0.25">
      <c r="A306" s="81" t="s">
        <v>167</v>
      </c>
      <c r="B306" s="82"/>
      <c r="C306" s="82"/>
      <c r="D306" s="82"/>
      <c r="E306" s="82"/>
      <c r="F306" s="82"/>
      <c r="G306" s="82"/>
      <c r="H306" s="82"/>
      <c r="I306" s="82"/>
      <c r="J306" s="82"/>
      <c r="K306" s="82"/>
      <c r="L306" s="82"/>
      <c r="M306" s="82"/>
      <c r="N306" s="82"/>
      <c r="O306" s="82"/>
      <c r="P306" s="82"/>
      <c r="Q306" s="82"/>
      <c r="R306" s="82"/>
      <c r="S306" s="82"/>
      <c r="T306" s="82"/>
      <c r="U306" s="82"/>
      <c r="V306" s="82"/>
      <c r="W306" s="82"/>
      <c r="X306" s="82"/>
      <c r="Y306" s="82"/>
    </row>
    <row r="307" spans="1:25" x14ac:dyDescent="0.25">
      <c r="A307" s="82"/>
      <c r="B307" s="82"/>
      <c r="C307" s="82"/>
      <c r="D307" s="82"/>
      <c r="E307" s="82"/>
      <c r="F307" s="82"/>
      <c r="G307" s="82"/>
      <c r="H307" s="82"/>
      <c r="I307" s="82"/>
      <c r="J307" s="82"/>
      <c r="K307" s="82"/>
      <c r="L307" s="82"/>
      <c r="M307" s="82"/>
      <c r="N307" s="82"/>
      <c r="O307" s="82"/>
      <c r="P307" s="82"/>
      <c r="Q307" s="82"/>
      <c r="R307" s="82"/>
      <c r="S307" s="82"/>
      <c r="T307" s="82"/>
      <c r="U307" s="82"/>
      <c r="V307" s="82"/>
      <c r="W307" s="82"/>
      <c r="X307" s="82"/>
      <c r="Y307" s="82"/>
    </row>
    <row r="308" spans="1:25" x14ac:dyDescent="0.25">
      <c r="A308" s="82"/>
      <c r="B308" s="82"/>
      <c r="C308" s="82"/>
      <c r="D308" s="82"/>
      <c r="E308" s="82"/>
      <c r="F308" s="82"/>
      <c r="G308" s="82"/>
      <c r="H308" s="82"/>
      <c r="I308" s="82"/>
      <c r="J308" s="82"/>
      <c r="K308" s="82"/>
      <c r="L308" s="82"/>
      <c r="M308" s="82"/>
      <c r="N308" s="82"/>
      <c r="O308" s="82"/>
      <c r="P308" s="82"/>
      <c r="Q308" s="82"/>
      <c r="R308" s="82"/>
      <c r="S308" s="82"/>
      <c r="T308" s="82"/>
      <c r="U308" s="82"/>
      <c r="V308" s="82"/>
      <c r="W308" s="82"/>
      <c r="X308" s="82"/>
      <c r="Y308" s="82"/>
    </row>
    <row r="309" spans="1:25" s="62" customFormat="1" x14ac:dyDescent="0.25">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row>
    <row r="310" spans="1:25" s="62" customFormat="1" x14ac:dyDescent="0.25">
      <c r="A310" s="82"/>
      <c r="B310" s="82"/>
      <c r="C310" s="82"/>
      <c r="D310" s="82"/>
      <c r="E310" s="82"/>
      <c r="F310" s="82"/>
      <c r="G310" s="82"/>
      <c r="H310" s="82"/>
      <c r="I310" s="82"/>
      <c r="J310" s="82"/>
      <c r="K310" s="82"/>
      <c r="L310" s="82"/>
      <c r="M310" s="82"/>
      <c r="N310" s="82"/>
      <c r="O310" s="82"/>
      <c r="P310" s="82"/>
      <c r="Q310" s="82"/>
      <c r="R310" s="82"/>
      <c r="S310" s="82"/>
      <c r="T310" s="82"/>
      <c r="U310" s="82"/>
      <c r="V310" s="82"/>
      <c r="W310" s="82"/>
      <c r="X310" s="82"/>
      <c r="Y310" s="82"/>
    </row>
    <row r="311" spans="1:25" s="62" customFormat="1" x14ac:dyDescent="0.25">
      <c r="A311" s="82"/>
      <c r="B311" s="82"/>
      <c r="C311" s="82"/>
      <c r="D311" s="82"/>
      <c r="E311" s="82"/>
      <c r="F311" s="82"/>
      <c r="G311" s="82"/>
      <c r="H311" s="82"/>
      <c r="I311" s="82"/>
      <c r="J311" s="82"/>
      <c r="K311" s="82"/>
      <c r="L311" s="82"/>
      <c r="M311" s="82"/>
      <c r="N311" s="82"/>
      <c r="O311" s="82"/>
      <c r="P311" s="82"/>
      <c r="Q311" s="82"/>
      <c r="R311" s="82"/>
      <c r="S311" s="82"/>
      <c r="T311" s="82"/>
      <c r="U311" s="82"/>
      <c r="V311" s="82"/>
      <c r="W311" s="82"/>
      <c r="X311" s="82"/>
      <c r="Y311" s="82"/>
    </row>
    <row r="312" spans="1:25" s="62" customFormat="1" x14ac:dyDescent="0.25">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row>
    <row r="313" spans="1:25" s="62" customFormat="1" x14ac:dyDescent="0.25">
      <c r="A313" s="82"/>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row>
    <row r="314" spans="1:25" s="62" customFormat="1" x14ac:dyDescent="0.25">
      <c r="A314" s="82"/>
      <c r="B314" s="82"/>
      <c r="C314" s="82"/>
      <c r="D314" s="82"/>
      <c r="E314" s="82"/>
      <c r="F314" s="82"/>
      <c r="G314" s="82"/>
      <c r="H314" s="82"/>
      <c r="I314" s="82"/>
      <c r="J314" s="82"/>
      <c r="K314" s="82"/>
      <c r="L314" s="82"/>
      <c r="M314" s="82"/>
      <c r="N314" s="82"/>
      <c r="O314" s="82"/>
      <c r="P314" s="82"/>
      <c r="Q314" s="82"/>
      <c r="R314" s="82"/>
      <c r="S314" s="82"/>
      <c r="T314" s="82"/>
      <c r="U314" s="82"/>
      <c r="V314" s="82"/>
      <c r="W314" s="82"/>
      <c r="X314" s="82"/>
      <c r="Y314" s="82"/>
    </row>
    <row r="315" spans="1:25" s="62" customFormat="1" x14ac:dyDescent="0.25">
      <c r="A315" s="82"/>
      <c r="B315" s="82"/>
      <c r="C315" s="82"/>
      <c r="D315" s="82"/>
      <c r="E315" s="82"/>
      <c r="F315" s="82"/>
      <c r="G315" s="82"/>
      <c r="H315" s="82"/>
      <c r="I315" s="82"/>
      <c r="J315" s="82"/>
      <c r="K315" s="82"/>
      <c r="L315" s="82"/>
      <c r="M315" s="82"/>
      <c r="N315" s="82"/>
      <c r="O315" s="82"/>
      <c r="P315" s="82"/>
      <c r="Q315" s="82"/>
      <c r="R315" s="82"/>
      <c r="S315" s="82"/>
      <c r="T315" s="82"/>
      <c r="U315" s="82"/>
      <c r="V315" s="82"/>
      <c r="W315" s="82"/>
      <c r="X315" s="82"/>
      <c r="Y315" s="82"/>
    </row>
    <row r="316" spans="1:25" s="62" customFormat="1" x14ac:dyDescent="0.25">
      <c r="A316" s="82"/>
      <c r="B316" s="82"/>
      <c r="C316" s="82"/>
      <c r="D316" s="82"/>
      <c r="E316" s="82"/>
      <c r="F316" s="82"/>
      <c r="G316" s="82"/>
      <c r="H316" s="82"/>
      <c r="I316" s="82"/>
      <c r="J316" s="82"/>
      <c r="K316" s="82"/>
      <c r="L316" s="82"/>
      <c r="M316" s="82"/>
      <c r="N316" s="82"/>
      <c r="O316" s="82"/>
      <c r="P316" s="82"/>
      <c r="Q316" s="82"/>
      <c r="R316" s="82"/>
      <c r="S316" s="82"/>
      <c r="T316" s="82"/>
      <c r="U316" s="82"/>
      <c r="V316" s="82"/>
      <c r="W316" s="82"/>
      <c r="X316" s="82"/>
      <c r="Y316" s="82"/>
    </row>
    <row r="317" spans="1:25" s="62" customFormat="1" x14ac:dyDescent="0.25">
      <c r="A317" s="82"/>
      <c r="B317" s="82"/>
      <c r="C317" s="82"/>
      <c r="D317" s="82"/>
      <c r="E317" s="82"/>
      <c r="F317" s="82"/>
      <c r="G317" s="82"/>
      <c r="H317" s="82"/>
      <c r="I317" s="82"/>
      <c r="J317" s="82"/>
      <c r="K317" s="82"/>
      <c r="L317" s="82"/>
      <c r="M317" s="82"/>
      <c r="N317" s="82"/>
      <c r="O317" s="82"/>
      <c r="P317" s="82"/>
      <c r="Q317" s="82"/>
      <c r="R317" s="82"/>
      <c r="S317" s="82"/>
      <c r="T317" s="82"/>
      <c r="U317" s="82"/>
      <c r="V317" s="82"/>
      <c r="W317" s="82"/>
      <c r="X317" s="82"/>
      <c r="Y317" s="82"/>
    </row>
    <row r="318" spans="1:25" s="62" customFormat="1" x14ac:dyDescent="0.25">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row>
    <row r="319" spans="1:25" s="62" customFormat="1" x14ac:dyDescent="0.25">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row>
    <row r="320" spans="1:25" s="62" customFormat="1" x14ac:dyDescent="0.25">
      <c r="A320" s="82"/>
      <c r="B320" s="82"/>
      <c r="C320" s="82"/>
      <c r="D320" s="82"/>
      <c r="E320" s="82"/>
      <c r="F320" s="82"/>
      <c r="G320" s="82"/>
      <c r="H320" s="82"/>
      <c r="I320" s="82"/>
      <c r="J320" s="82"/>
      <c r="K320" s="82"/>
      <c r="L320" s="82"/>
      <c r="M320" s="82"/>
      <c r="N320" s="82"/>
      <c r="O320" s="82"/>
      <c r="P320" s="82"/>
      <c r="Q320" s="82"/>
      <c r="R320" s="82"/>
      <c r="S320" s="82"/>
      <c r="T320" s="82"/>
      <c r="U320" s="82"/>
      <c r="V320" s="82"/>
      <c r="W320" s="82"/>
      <c r="X320" s="82"/>
      <c r="Y320" s="82"/>
    </row>
    <row r="321" spans="1:25" s="62" customFormat="1" x14ac:dyDescent="0.25">
      <c r="A321" s="82"/>
      <c r="B321" s="82"/>
      <c r="C321" s="82"/>
      <c r="D321" s="82"/>
      <c r="E321" s="82"/>
      <c r="F321" s="82"/>
      <c r="G321" s="82"/>
      <c r="H321" s="82"/>
      <c r="I321" s="82"/>
      <c r="J321" s="82"/>
      <c r="K321" s="82"/>
      <c r="L321" s="82"/>
      <c r="M321" s="82"/>
      <c r="N321" s="82"/>
      <c r="O321" s="82"/>
      <c r="P321" s="82"/>
      <c r="Q321" s="82"/>
      <c r="R321" s="82"/>
      <c r="S321" s="82"/>
      <c r="T321" s="82"/>
      <c r="U321" s="82"/>
      <c r="V321" s="82"/>
      <c r="W321" s="82"/>
      <c r="X321" s="82"/>
      <c r="Y321" s="82"/>
    </row>
    <row r="322" spans="1:25" s="62" customFormat="1" x14ac:dyDescent="0.25">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c r="Y322" s="82"/>
    </row>
    <row r="323" spans="1:25" s="62" customFormat="1" x14ac:dyDescent="0.25">
      <c r="A323" s="82"/>
      <c r="B323" s="82"/>
      <c r="C323" s="82"/>
      <c r="D323" s="82"/>
      <c r="E323" s="82"/>
      <c r="F323" s="82"/>
      <c r="G323" s="82"/>
      <c r="H323" s="82"/>
      <c r="I323" s="82"/>
      <c r="J323" s="82"/>
      <c r="K323" s="82"/>
      <c r="L323" s="82"/>
      <c r="M323" s="82"/>
      <c r="N323" s="82"/>
      <c r="O323" s="82"/>
      <c r="P323" s="82"/>
      <c r="Q323" s="82"/>
      <c r="R323" s="82"/>
      <c r="S323" s="82"/>
      <c r="T323" s="82"/>
      <c r="U323" s="82"/>
      <c r="V323" s="82"/>
      <c r="W323" s="82"/>
      <c r="X323" s="82"/>
      <c r="Y323" s="82"/>
    </row>
    <row r="324" spans="1:25" s="62" customFormat="1" x14ac:dyDescent="0.25">
      <c r="A324" s="82"/>
      <c r="B324" s="82"/>
      <c r="C324" s="82"/>
      <c r="D324" s="82"/>
      <c r="E324" s="82"/>
      <c r="F324" s="82"/>
      <c r="G324" s="82"/>
      <c r="H324" s="82"/>
      <c r="I324" s="82"/>
      <c r="J324" s="82"/>
      <c r="K324" s="82"/>
      <c r="L324" s="82"/>
      <c r="M324" s="82"/>
      <c r="N324" s="82"/>
      <c r="O324" s="82"/>
      <c r="P324" s="82"/>
      <c r="Q324" s="82"/>
      <c r="R324" s="82"/>
      <c r="S324" s="82"/>
      <c r="T324" s="82"/>
      <c r="U324" s="82"/>
      <c r="V324" s="82"/>
      <c r="W324" s="82"/>
      <c r="X324" s="82"/>
      <c r="Y324" s="82"/>
    </row>
    <row r="325" spans="1:25" s="62" customFormat="1" x14ac:dyDescent="0.25">
      <c r="A325" s="82"/>
      <c r="B325" s="82"/>
      <c r="C325" s="82"/>
      <c r="D325" s="82"/>
      <c r="E325" s="82"/>
      <c r="F325" s="82"/>
      <c r="G325" s="82"/>
      <c r="H325" s="82"/>
      <c r="I325" s="82"/>
      <c r="J325" s="82"/>
      <c r="K325" s="82"/>
      <c r="L325" s="82"/>
      <c r="M325" s="82"/>
      <c r="N325" s="82"/>
      <c r="O325" s="82"/>
      <c r="P325" s="82"/>
      <c r="Q325" s="82"/>
      <c r="R325" s="82"/>
      <c r="S325" s="82"/>
      <c r="T325" s="82"/>
      <c r="U325" s="82"/>
      <c r="V325" s="82"/>
      <c r="W325" s="82"/>
      <c r="X325" s="82"/>
      <c r="Y325" s="82"/>
    </row>
    <row r="326" spans="1:25" s="62" customFormat="1" x14ac:dyDescent="0.25">
      <c r="A326" s="82"/>
      <c r="B326" s="82"/>
      <c r="C326" s="82"/>
      <c r="D326" s="82"/>
      <c r="E326" s="82"/>
      <c r="F326" s="82"/>
      <c r="G326" s="82"/>
      <c r="H326" s="82"/>
      <c r="I326" s="82"/>
      <c r="J326" s="82"/>
      <c r="K326" s="82"/>
      <c r="L326" s="82"/>
      <c r="M326" s="82"/>
      <c r="N326" s="82"/>
      <c r="O326" s="82"/>
      <c r="P326" s="82"/>
      <c r="Q326" s="82"/>
      <c r="R326" s="82"/>
      <c r="S326" s="82"/>
      <c r="T326" s="82"/>
      <c r="U326" s="82"/>
      <c r="V326" s="82"/>
      <c r="W326" s="82"/>
      <c r="X326" s="82"/>
      <c r="Y326" s="82"/>
    </row>
    <row r="327" spans="1:25" s="62" customFormat="1" x14ac:dyDescent="0.25">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row>
    <row r="328" spans="1:25" s="62" customFormat="1" x14ac:dyDescent="0.25">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row>
    <row r="329" spans="1:25" s="62" customFormat="1" x14ac:dyDescent="0.25">
      <c r="A329" s="82"/>
      <c r="B329" s="82"/>
      <c r="C329" s="82"/>
      <c r="D329" s="82"/>
      <c r="E329" s="82"/>
      <c r="F329" s="82"/>
      <c r="G329" s="82"/>
      <c r="H329" s="82"/>
      <c r="I329" s="82"/>
      <c r="J329" s="82"/>
      <c r="K329" s="82"/>
      <c r="L329" s="82"/>
      <c r="M329" s="82"/>
      <c r="N329" s="82"/>
      <c r="O329" s="82"/>
      <c r="P329" s="82"/>
      <c r="Q329" s="82"/>
      <c r="R329" s="82"/>
      <c r="S329" s="82"/>
      <c r="T329" s="82"/>
      <c r="U329" s="82"/>
      <c r="V329" s="82"/>
      <c r="W329" s="82"/>
      <c r="X329" s="82"/>
      <c r="Y329" s="82"/>
    </row>
    <row r="330" spans="1:25" s="62" customFormat="1" x14ac:dyDescent="0.25">
      <c r="A330" s="82"/>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row>
    <row r="331" spans="1:25" s="62" customFormat="1" x14ac:dyDescent="0.25">
      <c r="A331" s="82"/>
      <c r="B331" s="82"/>
      <c r="C331" s="82"/>
      <c r="D331" s="82"/>
      <c r="E331" s="82"/>
      <c r="F331" s="82"/>
      <c r="G331" s="82"/>
      <c r="H331" s="82"/>
      <c r="I331" s="82"/>
      <c r="J331" s="82"/>
      <c r="K331" s="82"/>
      <c r="L331" s="82"/>
      <c r="M331" s="82"/>
      <c r="N331" s="82"/>
      <c r="O331" s="82"/>
      <c r="P331" s="82"/>
      <c r="Q331" s="82"/>
      <c r="R331" s="82"/>
      <c r="S331" s="82"/>
      <c r="T331" s="82"/>
      <c r="U331" s="82"/>
      <c r="V331" s="82"/>
      <c r="W331" s="82"/>
      <c r="X331" s="82"/>
      <c r="Y331" s="82"/>
    </row>
    <row r="332" spans="1:25" s="62" customFormat="1" x14ac:dyDescent="0.25">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c r="Y332" s="82"/>
    </row>
    <row r="333" spans="1:25" s="62" customFormat="1" x14ac:dyDescent="0.25">
      <c r="A333" s="82"/>
      <c r="B333" s="82"/>
      <c r="C333" s="82"/>
      <c r="D333" s="82"/>
      <c r="E333" s="82"/>
      <c r="F333" s="82"/>
      <c r="G333" s="82"/>
      <c r="H333" s="82"/>
      <c r="I333" s="82"/>
      <c r="J333" s="82"/>
      <c r="K333" s="82"/>
      <c r="L333" s="82"/>
      <c r="M333" s="82"/>
      <c r="N333" s="82"/>
      <c r="O333" s="82"/>
      <c r="P333" s="82"/>
      <c r="Q333" s="82"/>
      <c r="R333" s="82"/>
      <c r="S333" s="82"/>
      <c r="T333" s="82"/>
      <c r="U333" s="82"/>
      <c r="V333" s="82"/>
      <c r="W333" s="82"/>
      <c r="X333" s="82"/>
      <c r="Y333" s="82"/>
    </row>
    <row r="334" spans="1:25" s="62" customFormat="1" x14ac:dyDescent="0.25">
      <c r="A334" s="82"/>
      <c r="B334" s="82"/>
      <c r="C334" s="82"/>
      <c r="D334" s="82"/>
      <c r="E334" s="82"/>
      <c r="F334" s="82"/>
      <c r="G334" s="82"/>
      <c r="H334" s="82"/>
      <c r="I334" s="82"/>
      <c r="J334" s="82"/>
      <c r="K334" s="82"/>
      <c r="L334" s="82"/>
      <c r="M334" s="82"/>
      <c r="N334" s="82"/>
      <c r="O334" s="82"/>
      <c r="P334" s="82"/>
      <c r="Q334" s="82"/>
      <c r="R334" s="82"/>
      <c r="S334" s="82"/>
      <c r="T334" s="82"/>
      <c r="U334" s="82"/>
      <c r="V334" s="82"/>
      <c r="W334" s="82"/>
      <c r="X334" s="82"/>
      <c r="Y334" s="82"/>
    </row>
    <row r="335" spans="1:25" s="62" customFormat="1" x14ac:dyDescent="0.25">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c r="Y335" s="82"/>
    </row>
    <row r="336" spans="1:25" s="62" customFormat="1" x14ac:dyDescent="0.25">
      <c r="A336" s="82"/>
      <c r="B336" s="82"/>
      <c r="C336" s="82"/>
      <c r="D336" s="82"/>
      <c r="E336" s="82"/>
      <c r="F336" s="82"/>
      <c r="G336" s="82"/>
      <c r="H336" s="82"/>
      <c r="I336" s="82"/>
      <c r="J336" s="82"/>
      <c r="K336" s="82"/>
      <c r="L336" s="82"/>
      <c r="M336" s="82"/>
      <c r="N336" s="82"/>
      <c r="O336" s="82"/>
      <c r="P336" s="82"/>
      <c r="Q336" s="82"/>
      <c r="R336" s="82"/>
      <c r="S336" s="82"/>
      <c r="T336" s="82"/>
      <c r="U336" s="82"/>
      <c r="V336" s="82"/>
      <c r="W336" s="82"/>
      <c r="X336" s="82"/>
      <c r="Y336" s="82"/>
    </row>
    <row r="337" spans="1:25" s="62" customFormat="1" x14ac:dyDescent="0.25">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row>
    <row r="338" spans="1:25" s="62" customFormat="1" x14ac:dyDescent="0.25">
      <c r="A338" s="82"/>
      <c r="B338" s="82"/>
      <c r="C338" s="82"/>
      <c r="D338" s="82"/>
      <c r="E338" s="82"/>
      <c r="F338" s="82"/>
      <c r="G338" s="82"/>
      <c r="H338" s="82"/>
      <c r="I338" s="82"/>
      <c r="J338" s="82"/>
      <c r="K338" s="82"/>
      <c r="L338" s="82"/>
      <c r="M338" s="82"/>
      <c r="N338" s="82"/>
      <c r="O338" s="82"/>
      <c r="P338" s="82"/>
      <c r="Q338" s="82"/>
      <c r="R338" s="82"/>
      <c r="S338" s="82"/>
      <c r="T338" s="82"/>
      <c r="U338" s="82"/>
      <c r="V338" s="82"/>
      <c r="W338" s="82"/>
      <c r="X338" s="82"/>
      <c r="Y338" s="82"/>
    </row>
    <row r="339" spans="1:25" s="62" customFormat="1" x14ac:dyDescent="0.25">
      <c r="A339" s="82"/>
      <c r="B339" s="82"/>
      <c r="C339" s="82"/>
      <c r="D339" s="82"/>
      <c r="E339" s="82"/>
      <c r="F339" s="82"/>
      <c r="G339" s="82"/>
      <c r="H339" s="82"/>
      <c r="I339" s="82"/>
      <c r="J339" s="82"/>
      <c r="K339" s="82"/>
      <c r="L339" s="82"/>
      <c r="M339" s="82"/>
      <c r="N339" s="82"/>
      <c r="O339" s="82"/>
      <c r="P339" s="82"/>
      <c r="Q339" s="82"/>
      <c r="R339" s="82"/>
      <c r="S339" s="82"/>
      <c r="T339" s="82"/>
      <c r="U339" s="82"/>
      <c r="V339" s="82"/>
      <c r="W339" s="82"/>
      <c r="X339" s="82"/>
      <c r="Y339" s="82"/>
    </row>
    <row r="340" spans="1:25" s="62" customFormat="1" x14ac:dyDescent="0.25">
      <c r="A340" s="82"/>
      <c r="B340" s="82"/>
      <c r="C340" s="82"/>
      <c r="D340" s="82"/>
      <c r="E340" s="82"/>
      <c r="F340" s="82"/>
      <c r="G340" s="82"/>
      <c r="H340" s="82"/>
      <c r="I340" s="82"/>
      <c r="J340" s="82"/>
      <c r="K340" s="82"/>
      <c r="L340" s="82"/>
      <c r="M340" s="82"/>
      <c r="N340" s="82"/>
      <c r="O340" s="82"/>
      <c r="P340" s="82"/>
      <c r="Q340" s="82"/>
      <c r="R340" s="82"/>
      <c r="S340" s="82"/>
      <c r="T340" s="82"/>
      <c r="U340" s="82"/>
      <c r="V340" s="82"/>
      <c r="W340" s="82"/>
      <c r="X340" s="82"/>
      <c r="Y340" s="82"/>
    </row>
    <row r="341" spans="1:25" s="62" customFormat="1" x14ac:dyDescent="0.25">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row>
    <row r="342" spans="1:25" s="62" customFormat="1" x14ac:dyDescent="0.25">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row>
    <row r="343" spans="1:25" s="62" customFormat="1" x14ac:dyDescent="0.25">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c r="Y343" s="82"/>
    </row>
    <row r="344" spans="1:25" s="62" customFormat="1" x14ac:dyDescent="0.25">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row>
    <row r="345" spans="1:25" s="62" customFormat="1" x14ac:dyDescent="0.25">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row>
    <row r="346" spans="1:25" s="62" customFormat="1" x14ac:dyDescent="0.25">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c r="Y346" s="82"/>
    </row>
    <row r="349" spans="1:25" ht="15" customHeight="1" x14ac:dyDescent="0.25">
      <c r="A349" s="147" t="s">
        <v>94</v>
      </c>
      <c r="B349" s="147"/>
      <c r="C349" s="147"/>
      <c r="D349" s="147"/>
      <c r="E349" s="147"/>
      <c r="F349" s="147"/>
      <c r="G349" s="147"/>
      <c r="H349" s="147"/>
      <c r="I349" s="147"/>
      <c r="J349" s="147"/>
      <c r="K349" s="147"/>
      <c r="L349" s="147"/>
      <c r="M349" s="147"/>
      <c r="N349" s="147"/>
      <c r="O349" s="147"/>
      <c r="P349" s="147"/>
      <c r="Q349" s="147"/>
      <c r="R349" s="147"/>
      <c r="S349" s="147"/>
      <c r="T349" s="147"/>
      <c r="U349" s="147"/>
    </row>
    <row r="350" spans="1:25" ht="25.5" customHeight="1" x14ac:dyDescent="0.25">
      <c r="A350" s="147"/>
      <c r="B350" s="147"/>
      <c r="C350" s="147"/>
      <c r="D350" s="147"/>
      <c r="E350" s="147"/>
      <c r="F350" s="147"/>
      <c r="G350" s="147"/>
      <c r="H350" s="147"/>
      <c r="I350" s="147"/>
      <c r="J350" s="147"/>
      <c r="K350" s="147"/>
      <c r="L350" s="147"/>
      <c r="M350" s="147"/>
      <c r="N350" s="147"/>
      <c r="O350" s="147"/>
      <c r="P350" s="147"/>
      <c r="Q350" s="147"/>
      <c r="R350" s="147"/>
      <c r="S350" s="147"/>
      <c r="T350" s="147"/>
      <c r="U350" s="147"/>
    </row>
    <row r="351" spans="1:25" ht="25.5" customHeight="1" thickBot="1" x14ac:dyDescent="0.3">
      <c r="A351" s="21"/>
      <c r="B351" s="21"/>
      <c r="C351" s="21"/>
      <c r="D351" s="21"/>
      <c r="E351" s="21"/>
      <c r="F351" s="21"/>
      <c r="G351" s="21"/>
      <c r="H351" s="21"/>
      <c r="I351" s="21"/>
      <c r="J351" s="21"/>
      <c r="K351" s="21"/>
      <c r="L351" s="306" t="str">
        <f>CONCATENATE(Arkusz18!C2," - ",Arkusz18!B2," r.")</f>
        <v>01.01.2015 - 31.03.2015 r.</v>
      </c>
      <c r="M351" s="306"/>
      <c r="N351" s="306"/>
      <c r="O351" s="306"/>
      <c r="P351" s="306"/>
      <c r="Q351" s="306"/>
      <c r="R351" s="306"/>
      <c r="S351" s="306"/>
      <c r="T351" s="306"/>
      <c r="U351" s="306"/>
      <c r="V351" s="306"/>
    </row>
    <row r="352" spans="1:25" ht="121.5" customHeight="1" x14ac:dyDescent="0.25">
      <c r="C352" s="261" t="s">
        <v>3</v>
      </c>
      <c r="D352" s="262"/>
      <c r="E352" s="262"/>
      <c r="F352" s="262"/>
      <c r="G352" s="262"/>
      <c r="H352" s="262"/>
      <c r="I352" s="262"/>
      <c r="J352" s="262"/>
      <c r="K352" s="262"/>
      <c r="L352" s="259" t="s">
        <v>82</v>
      </c>
      <c r="M352" s="259"/>
      <c r="N352" s="39" t="s">
        <v>12</v>
      </c>
      <c r="O352" s="39" t="s">
        <v>98</v>
      </c>
      <c r="P352" s="39" t="s">
        <v>87</v>
      </c>
      <c r="Q352" s="39" t="s">
        <v>52</v>
      </c>
      <c r="R352" s="39" t="s">
        <v>39</v>
      </c>
      <c r="S352" s="39" t="s">
        <v>5</v>
      </c>
      <c r="T352" s="39" t="s">
        <v>86</v>
      </c>
      <c r="U352" s="259" t="s">
        <v>81</v>
      </c>
      <c r="V352" s="260"/>
    </row>
    <row r="353" spans="3:25" x14ac:dyDescent="0.25">
      <c r="C353" s="92" t="s">
        <v>34</v>
      </c>
      <c r="D353" s="93"/>
      <c r="E353" s="93"/>
      <c r="F353" s="93"/>
      <c r="G353" s="93"/>
      <c r="H353" s="93"/>
      <c r="I353" s="93"/>
      <c r="J353" s="93"/>
      <c r="K353" s="93"/>
      <c r="L353" s="84">
        <f>Arkusz13!C2</f>
        <v>394</v>
      </c>
      <c r="M353" s="84"/>
      <c r="N353" s="51">
        <f>Arkusz13!C18</f>
        <v>92</v>
      </c>
      <c r="O353" s="51">
        <f>Arkusz13!C34</f>
        <v>60</v>
      </c>
      <c r="P353" s="51">
        <v>73</v>
      </c>
      <c r="Q353" s="51">
        <f>Arkusz13!C66</f>
        <v>4</v>
      </c>
      <c r="R353" s="51">
        <f>Arkusz13!C82</f>
        <v>0</v>
      </c>
      <c r="S353" s="51">
        <f>Arkusz13!C98</f>
        <v>0</v>
      </c>
      <c r="T353" s="51">
        <v>114</v>
      </c>
      <c r="U353" s="90">
        <f>SUM(N353:T353)</f>
        <v>343</v>
      </c>
      <c r="V353" s="91"/>
      <c r="Y353" s="65"/>
    </row>
    <row r="354" spans="3:25" x14ac:dyDescent="0.25">
      <c r="C354" s="263" t="s">
        <v>35</v>
      </c>
      <c r="D354" s="264"/>
      <c r="E354" s="264"/>
      <c r="F354" s="264"/>
      <c r="G354" s="264"/>
      <c r="H354" s="264"/>
      <c r="I354" s="264"/>
      <c r="J354" s="264"/>
      <c r="K354" s="264"/>
      <c r="L354" s="84">
        <f>Arkusz13!C3</f>
        <v>74</v>
      </c>
      <c r="M354" s="84"/>
      <c r="N354" s="54">
        <f>Arkusz13!C19</f>
        <v>27</v>
      </c>
      <c r="O354" s="54">
        <f>Arkusz13!C35</f>
        <v>8</v>
      </c>
      <c r="P354" s="54">
        <f>Arkusz13!C51</f>
        <v>8</v>
      </c>
      <c r="Q354" s="54">
        <f>Arkusz13!C67</f>
        <v>0</v>
      </c>
      <c r="R354" s="54">
        <f>Arkusz13!C83</f>
        <v>0</v>
      </c>
      <c r="S354" s="54">
        <f>Arkusz13!C99</f>
        <v>0</v>
      </c>
      <c r="T354" s="54">
        <f>Arkusz13!C115-SUM(N354:S354)</f>
        <v>8</v>
      </c>
      <c r="U354" s="90">
        <f t="shared" ref="U354:U368" si="17">SUM(N354:T354)</f>
        <v>51</v>
      </c>
      <c r="V354" s="91"/>
      <c r="Y354" s="58"/>
    </row>
    <row r="355" spans="3:25" x14ac:dyDescent="0.25">
      <c r="C355" s="92" t="s">
        <v>36</v>
      </c>
      <c r="D355" s="93"/>
      <c r="E355" s="93"/>
      <c r="F355" s="93"/>
      <c r="G355" s="93"/>
      <c r="H355" s="93"/>
      <c r="I355" s="93"/>
      <c r="J355" s="93"/>
      <c r="K355" s="93"/>
      <c r="L355" s="84">
        <f>Arkusz13!C4</f>
        <v>19</v>
      </c>
      <c r="M355" s="84"/>
      <c r="N355" s="54">
        <f>Arkusz13!C20</f>
        <v>12</v>
      </c>
      <c r="O355" s="54">
        <f>Arkusz13!C36</f>
        <v>0</v>
      </c>
      <c r="P355" s="54">
        <f>Arkusz13!C52</f>
        <v>3</v>
      </c>
      <c r="Q355" s="54">
        <f>Arkusz13!C68</f>
        <v>0</v>
      </c>
      <c r="R355" s="54">
        <f>Arkusz13!C84</f>
        <v>0</v>
      </c>
      <c r="S355" s="54">
        <f>Arkusz13!C100</f>
        <v>0</v>
      </c>
      <c r="T355" s="54">
        <f>Arkusz13!C116-SUM(N355:S355)</f>
        <v>5</v>
      </c>
      <c r="U355" s="90">
        <f t="shared" si="17"/>
        <v>20</v>
      </c>
      <c r="V355" s="91"/>
    </row>
    <row r="356" spans="3:25" x14ac:dyDescent="0.25">
      <c r="C356" s="263" t="s">
        <v>37</v>
      </c>
      <c r="D356" s="264"/>
      <c r="E356" s="264"/>
      <c r="F356" s="264"/>
      <c r="G356" s="264"/>
      <c r="H356" s="264"/>
      <c r="I356" s="264"/>
      <c r="J356" s="264"/>
      <c r="K356" s="264"/>
      <c r="L356" s="84">
        <f>Arkusz13!C5</f>
        <v>2</v>
      </c>
      <c r="M356" s="84"/>
      <c r="N356" s="54">
        <f>Arkusz13!C21</f>
        <v>1</v>
      </c>
      <c r="O356" s="54">
        <f>Arkusz13!C37</f>
        <v>0</v>
      </c>
      <c r="P356" s="54">
        <f>Arkusz13!C53</f>
        <v>1</v>
      </c>
      <c r="Q356" s="54">
        <f>Arkusz13!C69</f>
        <v>0</v>
      </c>
      <c r="R356" s="54">
        <f>Arkusz13!C85</f>
        <v>0</v>
      </c>
      <c r="S356" s="54">
        <f>Arkusz13!C101</f>
        <v>0</v>
      </c>
      <c r="T356" s="54">
        <f>Arkusz13!C117-SUM(N356:S356)</f>
        <v>0</v>
      </c>
      <c r="U356" s="90">
        <f t="shared" si="17"/>
        <v>2</v>
      </c>
      <c r="V356" s="91"/>
    </row>
    <row r="357" spans="3:25" x14ac:dyDescent="0.25">
      <c r="C357" s="92" t="s">
        <v>38</v>
      </c>
      <c r="D357" s="93"/>
      <c r="E357" s="93"/>
      <c r="F357" s="93"/>
      <c r="G357" s="93"/>
      <c r="H357" s="93"/>
      <c r="I357" s="93"/>
      <c r="J357" s="93"/>
      <c r="K357" s="93"/>
      <c r="L357" s="84">
        <f>Arkusz13!C6</f>
        <v>0</v>
      </c>
      <c r="M357" s="84"/>
      <c r="N357" s="54">
        <f>Arkusz13!C22</f>
        <v>0</v>
      </c>
      <c r="O357" s="54">
        <f>Arkusz13!C38</f>
        <v>0</v>
      </c>
      <c r="P357" s="54">
        <f>Arkusz13!C54</f>
        <v>0</v>
      </c>
      <c r="Q357" s="54">
        <f>Arkusz13!C70</f>
        <v>0</v>
      </c>
      <c r="R357" s="54">
        <f>Arkusz13!C86</f>
        <v>0</v>
      </c>
      <c r="S357" s="54">
        <f>Arkusz13!C102</f>
        <v>0</v>
      </c>
      <c r="T357" s="54">
        <f>Arkusz13!C118-SUM(N357:S357)</f>
        <v>0</v>
      </c>
      <c r="U357" s="90">
        <f t="shared" si="17"/>
        <v>0</v>
      </c>
      <c r="V357" s="91"/>
    </row>
    <row r="358" spans="3:25" x14ac:dyDescent="0.25">
      <c r="C358" s="263" t="s">
        <v>46</v>
      </c>
      <c r="D358" s="264"/>
      <c r="E358" s="264"/>
      <c r="F358" s="264"/>
      <c r="G358" s="264"/>
      <c r="H358" s="264"/>
      <c r="I358" s="264"/>
      <c r="J358" s="264"/>
      <c r="K358" s="264"/>
      <c r="L358" s="84">
        <f>Arkusz13!C7</f>
        <v>1</v>
      </c>
      <c r="M358" s="84"/>
      <c r="N358" s="54">
        <f>Arkusz13!C23</f>
        <v>1</v>
      </c>
      <c r="O358" s="54">
        <f>Arkusz13!C39</f>
        <v>0</v>
      </c>
      <c r="P358" s="54">
        <f>Arkusz13!C55</f>
        <v>0</v>
      </c>
      <c r="Q358" s="54">
        <f>Arkusz13!C71</f>
        <v>0</v>
      </c>
      <c r="R358" s="54">
        <f>Arkusz13!C87</f>
        <v>0</v>
      </c>
      <c r="S358" s="54">
        <f>Arkusz13!C103</f>
        <v>0</v>
      </c>
      <c r="T358" s="54">
        <f>Arkusz13!C119-SUM(N358:S358)</f>
        <v>0</v>
      </c>
      <c r="U358" s="90">
        <f t="shared" si="17"/>
        <v>1</v>
      </c>
      <c r="V358" s="91"/>
    </row>
    <row r="359" spans="3:25" x14ac:dyDescent="0.25">
      <c r="C359" s="92" t="s">
        <v>47</v>
      </c>
      <c r="D359" s="93"/>
      <c r="E359" s="93"/>
      <c r="F359" s="93"/>
      <c r="G359" s="93"/>
      <c r="H359" s="93"/>
      <c r="I359" s="93"/>
      <c r="J359" s="93"/>
      <c r="K359" s="93"/>
      <c r="L359" s="84">
        <f>Arkusz13!C8</f>
        <v>0</v>
      </c>
      <c r="M359" s="84"/>
      <c r="N359" s="54">
        <f>Arkusz13!C24</f>
        <v>0</v>
      </c>
      <c r="O359" s="54">
        <f>Arkusz13!C40</f>
        <v>0</v>
      </c>
      <c r="P359" s="54">
        <f>Arkusz13!C56</f>
        <v>0</v>
      </c>
      <c r="Q359" s="54">
        <f>Arkusz13!C72</f>
        <v>0</v>
      </c>
      <c r="R359" s="54">
        <f>Arkusz13!C88</f>
        <v>0</v>
      </c>
      <c r="S359" s="54">
        <f>Arkusz13!C104</f>
        <v>0</v>
      </c>
      <c r="T359" s="54">
        <f>Arkusz13!C120-SUM(N359:S359)</f>
        <v>0</v>
      </c>
      <c r="U359" s="90">
        <f t="shared" si="17"/>
        <v>0</v>
      </c>
      <c r="V359" s="91"/>
    </row>
    <row r="360" spans="3:25" x14ac:dyDescent="0.25">
      <c r="C360" s="263" t="s">
        <v>5</v>
      </c>
      <c r="D360" s="264"/>
      <c r="E360" s="264"/>
      <c r="F360" s="264"/>
      <c r="G360" s="264"/>
      <c r="H360" s="264"/>
      <c r="I360" s="264"/>
      <c r="J360" s="264"/>
      <c r="K360" s="264"/>
      <c r="L360" s="84">
        <f>Arkusz13!C9</f>
        <v>1</v>
      </c>
      <c r="M360" s="84"/>
      <c r="N360" s="54">
        <f>Arkusz13!C25</f>
        <v>1</v>
      </c>
      <c r="O360" s="54">
        <f>Arkusz13!C41</f>
        <v>0</v>
      </c>
      <c r="P360" s="54">
        <f>Arkusz13!C57</f>
        <v>0</v>
      </c>
      <c r="Q360" s="54">
        <f>Arkusz13!C73</f>
        <v>0</v>
      </c>
      <c r="R360" s="54">
        <f>Arkusz13!C89</f>
        <v>0</v>
      </c>
      <c r="S360" s="54">
        <f>Arkusz13!C105</f>
        <v>2</v>
      </c>
      <c r="T360" s="54">
        <f>Arkusz13!C121-SUM(N360:S360)</f>
        <v>1</v>
      </c>
      <c r="U360" s="90">
        <f t="shared" si="17"/>
        <v>4</v>
      </c>
      <c r="V360" s="91"/>
    </row>
    <row r="361" spans="3:25" x14ac:dyDescent="0.25">
      <c r="C361" s="92" t="s">
        <v>39</v>
      </c>
      <c r="D361" s="93"/>
      <c r="E361" s="93"/>
      <c r="F361" s="93"/>
      <c r="G361" s="93"/>
      <c r="H361" s="93"/>
      <c r="I361" s="93"/>
      <c r="J361" s="93"/>
      <c r="K361" s="93"/>
      <c r="L361" s="84">
        <f>Arkusz13!C10</f>
        <v>1</v>
      </c>
      <c r="M361" s="84"/>
      <c r="N361" s="54">
        <f>Arkusz13!C26</f>
        <v>1</v>
      </c>
      <c r="O361" s="54">
        <f>Arkusz13!C42</f>
        <v>1</v>
      </c>
      <c r="P361" s="54">
        <f>Arkusz13!C58</f>
        <v>0</v>
      </c>
      <c r="Q361" s="54">
        <f>Arkusz13!C74</f>
        <v>0</v>
      </c>
      <c r="R361" s="54">
        <f>Arkusz13!C90</f>
        <v>0</v>
      </c>
      <c r="S361" s="54">
        <f>Arkusz13!C106</f>
        <v>0</v>
      </c>
      <c r="T361" s="54">
        <f>Arkusz13!C122-SUM(N361:S361)</f>
        <v>0</v>
      </c>
      <c r="U361" s="90">
        <f t="shared" si="17"/>
        <v>2</v>
      </c>
      <c r="V361" s="91"/>
    </row>
    <row r="362" spans="3:25" x14ac:dyDescent="0.25">
      <c r="C362" s="263" t="s">
        <v>40</v>
      </c>
      <c r="D362" s="264"/>
      <c r="E362" s="264"/>
      <c r="F362" s="264"/>
      <c r="G362" s="264"/>
      <c r="H362" s="264"/>
      <c r="I362" s="264"/>
      <c r="J362" s="264"/>
      <c r="K362" s="264"/>
      <c r="L362" s="84">
        <f>Arkusz13!C11</f>
        <v>4</v>
      </c>
      <c r="M362" s="84"/>
      <c r="N362" s="54">
        <f>Arkusz13!C27</f>
        <v>2</v>
      </c>
      <c r="O362" s="54">
        <f>Arkusz13!C43</f>
        <v>0</v>
      </c>
      <c r="P362" s="54">
        <f>Arkusz13!C59</f>
        <v>1</v>
      </c>
      <c r="Q362" s="54">
        <f>Arkusz13!C75</f>
        <v>0</v>
      </c>
      <c r="R362" s="54">
        <f>Arkusz13!C91</f>
        <v>0</v>
      </c>
      <c r="S362" s="54">
        <f>Arkusz13!C107</f>
        <v>0</v>
      </c>
      <c r="T362" s="54">
        <f>Arkusz13!C123-SUM(N362:S362)</f>
        <v>0</v>
      </c>
      <c r="U362" s="90">
        <f t="shared" si="17"/>
        <v>3</v>
      </c>
      <c r="V362" s="91"/>
    </row>
    <row r="363" spans="3:25" x14ac:dyDescent="0.25">
      <c r="C363" s="92" t="s">
        <v>41</v>
      </c>
      <c r="D363" s="93"/>
      <c r="E363" s="93"/>
      <c r="F363" s="93"/>
      <c r="G363" s="93"/>
      <c r="H363" s="93"/>
      <c r="I363" s="93"/>
      <c r="J363" s="93"/>
      <c r="K363" s="93"/>
      <c r="L363" s="84">
        <f>Arkusz13!C12</f>
        <v>145</v>
      </c>
      <c r="M363" s="84"/>
      <c r="N363" s="54">
        <f>Arkusz13!C28</f>
        <v>72</v>
      </c>
      <c r="O363" s="54">
        <f>Arkusz13!C44</f>
        <v>1</v>
      </c>
      <c r="P363" s="54">
        <v>13</v>
      </c>
      <c r="Q363" s="54">
        <f>Arkusz13!C76</f>
        <v>7</v>
      </c>
      <c r="R363" s="54">
        <f>Arkusz13!C92</f>
        <v>0</v>
      </c>
      <c r="S363" s="54">
        <f>Arkusz13!C108</f>
        <v>0</v>
      </c>
      <c r="T363" s="54">
        <v>36</v>
      </c>
      <c r="U363" s="90">
        <f t="shared" si="17"/>
        <v>129</v>
      </c>
      <c r="V363" s="91"/>
    </row>
    <row r="364" spans="3:25" x14ac:dyDescent="0.25">
      <c r="C364" s="263" t="s">
        <v>42</v>
      </c>
      <c r="D364" s="264"/>
      <c r="E364" s="264"/>
      <c r="F364" s="264"/>
      <c r="G364" s="264"/>
      <c r="H364" s="264"/>
      <c r="I364" s="264"/>
      <c r="J364" s="264"/>
      <c r="K364" s="264"/>
      <c r="L364" s="84">
        <f>Arkusz13!C13</f>
        <v>0</v>
      </c>
      <c r="M364" s="84"/>
      <c r="N364" s="54">
        <f>Arkusz13!C29</f>
        <v>0</v>
      </c>
      <c r="O364" s="54">
        <f>Arkusz13!C45</f>
        <v>0</v>
      </c>
      <c r="P364" s="54">
        <f>Arkusz13!C61</f>
        <v>0</v>
      </c>
      <c r="Q364" s="54">
        <f>Arkusz13!C77</f>
        <v>0</v>
      </c>
      <c r="R364" s="54">
        <f>Arkusz13!C93</f>
        <v>0</v>
      </c>
      <c r="S364" s="54">
        <f>Arkusz13!C109</f>
        <v>0</v>
      </c>
      <c r="T364" s="54">
        <v>4</v>
      </c>
      <c r="U364" s="90">
        <f t="shared" si="17"/>
        <v>4</v>
      </c>
      <c r="V364" s="91"/>
    </row>
    <row r="365" spans="3:25" x14ac:dyDescent="0.25">
      <c r="C365" s="92" t="s">
        <v>11</v>
      </c>
      <c r="D365" s="93"/>
      <c r="E365" s="93"/>
      <c r="F365" s="93"/>
      <c r="G365" s="93"/>
      <c r="H365" s="93"/>
      <c r="I365" s="93"/>
      <c r="J365" s="93"/>
      <c r="K365" s="93"/>
      <c r="L365" s="84">
        <f>Arkusz13!C14</f>
        <v>0</v>
      </c>
      <c r="M365" s="84"/>
      <c r="N365" s="54">
        <f>Arkusz13!C30</f>
        <v>0</v>
      </c>
      <c r="O365" s="54">
        <f>Arkusz13!C46</f>
        <v>0</v>
      </c>
      <c r="P365" s="54">
        <f>Arkusz13!C62</f>
        <v>0</v>
      </c>
      <c r="Q365" s="54">
        <f>Arkusz13!C78</f>
        <v>0</v>
      </c>
      <c r="R365" s="54">
        <f>Arkusz13!C94</f>
        <v>0</v>
      </c>
      <c r="S365" s="54">
        <f>Arkusz13!C110</f>
        <v>0</v>
      </c>
      <c r="T365" s="54">
        <f>Arkusz13!C126-SUM(N365:S365)</f>
        <v>0</v>
      </c>
      <c r="U365" s="90">
        <f t="shared" si="17"/>
        <v>0</v>
      </c>
      <c r="V365" s="91"/>
    </row>
    <row r="366" spans="3:25" x14ac:dyDescent="0.25">
      <c r="C366" s="263" t="s">
        <v>43</v>
      </c>
      <c r="D366" s="264"/>
      <c r="E366" s="264"/>
      <c r="F366" s="264"/>
      <c r="G366" s="264"/>
      <c r="H366" s="264"/>
      <c r="I366" s="264"/>
      <c r="J366" s="264"/>
      <c r="K366" s="264"/>
      <c r="L366" s="84">
        <f>Arkusz13!C15</f>
        <v>1</v>
      </c>
      <c r="M366" s="84"/>
      <c r="N366" s="54">
        <f>Arkusz13!C31</f>
        <v>2</v>
      </c>
      <c r="O366" s="54">
        <f>Arkusz13!C47</f>
        <v>0</v>
      </c>
      <c r="P366" s="54">
        <f>Arkusz13!C63</f>
        <v>0</v>
      </c>
      <c r="Q366" s="54">
        <f>Arkusz13!C79</f>
        <v>0</v>
      </c>
      <c r="R366" s="54">
        <f>Arkusz13!C95</f>
        <v>0</v>
      </c>
      <c r="S366" s="54">
        <f>Arkusz13!C111</f>
        <v>0</v>
      </c>
      <c r="T366" s="54">
        <f>Arkusz13!C127-SUM(N366:S366)</f>
        <v>0</v>
      </c>
      <c r="U366" s="90">
        <f t="shared" si="17"/>
        <v>2</v>
      </c>
      <c r="V366" s="91"/>
    </row>
    <row r="367" spans="3:25" x14ac:dyDescent="0.25">
      <c r="C367" s="92" t="s">
        <v>44</v>
      </c>
      <c r="D367" s="93"/>
      <c r="E367" s="93"/>
      <c r="F367" s="93"/>
      <c r="G367" s="93"/>
      <c r="H367" s="93"/>
      <c r="I367" s="93"/>
      <c r="J367" s="93"/>
      <c r="K367" s="93"/>
      <c r="L367" s="84">
        <f>Arkusz13!C16</f>
        <v>1</v>
      </c>
      <c r="M367" s="84"/>
      <c r="N367" s="54">
        <f>Arkusz13!C32</f>
        <v>0</v>
      </c>
      <c r="O367" s="54">
        <f>Arkusz13!C48</f>
        <v>0</v>
      </c>
      <c r="P367" s="54">
        <f>Arkusz13!C64</f>
        <v>0</v>
      </c>
      <c r="Q367" s="54">
        <f>Arkusz13!C80</f>
        <v>0</v>
      </c>
      <c r="R367" s="54">
        <f>Arkusz13!C96</f>
        <v>0</v>
      </c>
      <c r="S367" s="54">
        <f>Arkusz13!C112</f>
        <v>0</v>
      </c>
      <c r="T367" s="54">
        <f>Arkusz13!C128-SUM(N367:S367)</f>
        <v>1</v>
      </c>
      <c r="U367" s="90">
        <f t="shared" si="17"/>
        <v>1</v>
      </c>
      <c r="V367" s="91"/>
    </row>
    <row r="368" spans="3:25" ht="15.75" thickBot="1" x14ac:dyDescent="0.3">
      <c r="C368" s="257" t="s">
        <v>45</v>
      </c>
      <c r="D368" s="258"/>
      <c r="E368" s="258"/>
      <c r="F368" s="258"/>
      <c r="G368" s="258"/>
      <c r="H368" s="258"/>
      <c r="I368" s="258"/>
      <c r="J368" s="258"/>
      <c r="K368" s="258"/>
      <c r="L368" s="84">
        <f>Arkusz13!C17</f>
        <v>2</v>
      </c>
      <c r="M368" s="84"/>
      <c r="N368" s="54">
        <f>Arkusz13!C33</f>
        <v>7</v>
      </c>
      <c r="O368" s="54">
        <f>Arkusz13!C49</f>
        <v>0</v>
      </c>
      <c r="P368" s="54">
        <f>Arkusz13!C65</f>
        <v>0</v>
      </c>
      <c r="Q368" s="54">
        <f>Arkusz13!C81</f>
        <v>0</v>
      </c>
      <c r="R368" s="54">
        <f>Arkusz13!C97</f>
        <v>0</v>
      </c>
      <c r="S368" s="54">
        <f>Arkusz13!C113</f>
        <v>0</v>
      </c>
      <c r="T368" s="54">
        <f>Arkusz13!C129-SUM(N368:S368)</f>
        <v>0</v>
      </c>
      <c r="U368" s="90">
        <f t="shared" si="17"/>
        <v>7</v>
      </c>
      <c r="V368" s="91"/>
    </row>
    <row r="369" spans="1:22" ht="15.75" thickBot="1" x14ac:dyDescent="0.3">
      <c r="C369" s="85" t="s">
        <v>1</v>
      </c>
      <c r="D369" s="86"/>
      <c r="E369" s="86"/>
      <c r="F369" s="86"/>
      <c r="G369" s="86"/>
      <c r="H369" s="86"/>
      <c r="I369" s="86"/>
      <c r="J369" s="86"/>
      <c r="K369" s="86"/>
      <c r="L369" s="88">
        <f>SUM(L353:L368)</f>
        <v>645</v>
      </c>
      <c r="M369" s="88"/>
      <c r="N369" s="52">
        <f t="shared" ref="N369:U369" si="18">SUM(N353:N368)</f>
        <v>218</v>
      </c>
      <c r="O369" s="52">
        <f t="shared" si="18"/>
        <v>70</v>
      </c>
      <c r="P369" s="52">
        <f t="shared" si="18"/>
        <v>99</v>
      </c>
      <c r="Q369" s="52">
        <f t="shared" si="18"/>
        <v>11</v>
      </c>
      <c r="R369" s="52">
        <f t="shared" si="18"/>
        <v>0</v>
      </c>
      <c r="S369" s="52">
        <f t="shared" si="18"/>
        <v>2</v>
      </c>
      <c r="T369" s="52">
        <f t="shared" si="18"/>
        <v>169</v>
      </c>
      <c r="U369" s="88">
        <f t="shared" si="18"/>
        <v>569</v>
      </c>
      <c r="V369" s="89"/>
    </row>
    <row r="370" spans="1:22" x14ac:dyDescent="0.25">
      <c r="A370" s="40"/>
      <c r="B370" s="40"/>
      <c r="C370" s="40"/>
      <c r="D370" s="40"/>
      <c r="E370" s="40"/>
      <c r="F370" s="40"/>
      <c r="G370" s="40"/>
      <c r="H370" s="40"/>
      <c r="I370" s="40"/>
      <c r="J370" s="41"/>
      <c r="K370" s="41"/>
      <c r="L370" s="41"/>
      <c r="M370" s="41"/>
      <c r="N370" s="41"/>
      <c r="O370" s="41"/>
      <c r="P370" s="41"/>
      <c r="Q370" s="41"/>
      <c r="R370" s="41"/>
      <c r="S370" s="41"/>
      <c r="T370" s="41"/>
    </row>
    <row r="373" spans="1:22" ht="15" customHeight="1" x14ac:dyDescent="0.25"/>
    <row r="394" spans="1:25" ht="20.25" customHeight="1" thickBot="1" x14ac:dyDescent="0.3"/>
    <row r="395" spans="1:25" ht="21.75" customHeight="1" x14ac:dyDescent="0.25">
      <c r="D395" s="127" t="s">
        <v>3</v>
      </c>
      <c r="E395" s="87"/>
      <c r="F395" s="87"/>
      <c r="G395" s="87"/>
      <c r="H395" s="87"/>
      <c r="I395" s="87"/>
      <c r="J395" s="87"/>
      <c r="K395" s="87"/>
      <c r="L395" s="87" t="s">
        <v>4</v>
      </c>
      <c r="M395" s="87"/>
      <c r="N395" s="238" t="s">
        <v>89</v>
      </c>
      <c r="O395" s="238"/>
      <c r="P395" s="238"/>
      <c r="Q395" s="128" t="s">
        <v>90</v>
      </c>
      <c r="R395" s="129"/>
      <c r="S395" s="130"/>
    </row>
    <row r="396" spans="1:25" ht="15.75" thickBot="1" x14ac:dyDescent="0.3">
      <c r="D396" s="125" t="s">
        <v>88</v>
      </c>
      <c r="E396" s="126"/>
      <c r="F396" s="126"/>
      <c r="G396" s="126"/>
      <c r="H396" s="126"/>
      <c r="I396" s="126"/>
      <c r="J396" s="126"/>
      <c r="K396" s="126"/>
      <c r="L396" s="256">
        <f>Arkusz14!B2</f>
        <v>15</v>
      </c>
      <c r="M396" s="256"/>
      <c r="N396" s="256">
        <f>Arkusz14!B3</f>
        <v>7</v>
      </c>
      <c r="O396" s="256"/>
      <c r="P396" s="256"/>
      <c r="Q396" s="131">
        <f>Arkusz14!B4</f>
        <v>1</v>
      </c>
      <c r="R396" s="132"/>
      <c r="S396" s="133"/>
    </row>
    <row r="397" spans="1:25" x14ac:dyDescent="0.25">
      <c r="A397" s="33"/>
      <c r="B397" s="33"/>
      <c r="C397" s="33"/>
      <c r="D397" s="33"/>
      <c r="E397" s="33"/>
      <c r="F397" s="33"/>
      <c r="G397" s="33"/>
      <c r="H397" s="33"/>
      <c r="I397" s="33"/>
      <c r="J397" s="33"/>
      <c r="K397" s="33"/>
      <c r="L397" s="33"/>
      <c r="M397" s="33"/>
      <c r="N397" s="33"/>
      <c r="O397" s="33"/>
      <c r="P397" s="33"/>
      <c r="Q397" s="33"/>
      <c r="R397" s="33"/>
      <c r="S397" s="33"/>
      <c r="T397" s="33"/>
      <c r="U397" s="33"/>
    </row>
    <row r="398" spans="1:25" x14ac:dyDescent="0.25">
      <c r="A398" s="81" t="s">
        <v>171</v>
      </c>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row>
    <row r="399" spans="1:25" x14ac:dyDescent="0.25">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row>
    <row r="400" spans="1:25" x14ac:dyDescent="0.25">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row>
    <row r="401" spans="1:25" x14ac:dyDescent="0.25">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row>
    <row r="403" spans="1:25" x14ac:dyDescent="0.25">
      <c r="A403" s="10" t="s">
        <v>160</v>
      </c>
      <c r="B403" s="10"/>
      <c r="C403" s="10"/>
      <c r="D403" s="10"/>
      <c r="E403" s="10"/>
      <c r="F403" s="10"/>
    </row>
    <row r="404" spans="1:25" ht="15.75" thickBot="1" x14ac:dyDescent="0.3"/>
    <row r="405" spans="1:25" x14ac:dyDescent="0.25">
      <c r="D405" s="121" t="s">
        <v>28</v>
      </c>
      <c r="E405" s="83"/>
      <c r="F405" s="83"/>
      <c r="G405" s="83"/>
      <c r="H405" s="83" t="s">
        <v>4</v>
      </c>
      <c r="I405" s="83"/>
      <c r="J405" s="83"/>
      <c r="K405" s="83" t="s">
        <v>23</v>
      </c>
      <c r="L405" s="83"/>
      <c r="M405" s="122"/>
    </row>
    <row r="406" spans="1:25" x14ac:dyDescent="0.25">
      <c r="D406" s="123" t="s">
        <v>20</v>
      </c>
      <c r="E406" s="124"/>
      <c r="F406" s="124"/>
      <c r="G406" s="124"/>
      <c r="H406" s="90">
        <f>Arkusz1!C2</f>
        <v>52193</v>
      </c>
      <c r="I406" s="90"/>
      <c r="J406" s="90"/>
      <c r="K406" s="90">
        <f>Arkusz1!D2</f>
        <v>54055</v>
      </c>
      <c r="L406" s="90"/>
      <c r="M406" s="91"/>
      <c r="O406" s="58"/>
    </row>
    <row r="407" spans="1:25" x14ac:dyDescent="0.25">
      <c r="D407" s="134" t="s">
        <v>21</v>
      </c>
      <c r="E407" s="135"/>
      <c r="F407" s="135"/>
      <c r="G407" s="135"/>
      <c r="H407" s="90">
        <f>Arkusz1!C3</f>
        <v>2016</v>
      </c>
      <c r="I407" s="90"/>
      <c r="J407" s="90"/>
      <c r="K407" s="90">
        <f>Arkusz1!D3</f>
        <v>2082</v>
      </c>
      <c r="L407" s="90"/>
      <c r="M407" s="91"/>
      <c r="O407" s="58"/>
    </row>
    <row r="408" spans="1:25" ht="15.75" thickBot="1" x14ac:dyDescent="0.3">
      <c r="D408" s="119" t="s">
        <v>22</v>
      </c>
      <c r="E408" s="120"/>
      <c r="F408" s="120"/>
      <c r="G408" s="120"/>
      <c r="H408" s="90">
        <f>Arkusz1!C4</f>
        <v>687</v>
      </c>
      <c r="I408" s="90"/>
      <c r="J408" s="90"/>
      <c r="K408" s="90">
        <f>Arkusz1!D4</f>
        <v>714</v>
      </c>
      <c r="L408" s="90"/>
      <c r="M408" s="91"/>
    </row>
    <row r="409" spans="1:25" ht="15.75" thickBot="1" x14ac:dyDescent="0.3">
      <c r="D409" s="115" t="s">
        <v>1</v>
      </c>
      <c r="E409" s="116"/>
      <c r="F409" s="116"/>
      <c r="G409" s="116"/>
      <c r="H409" s="117">
        <f>SUM(H406:J408)</f>
        <v>54896</v>
      </c>
      <c r="I409" s="117"/>
      <c r="J409" s="117"/>
      <c r="K409" s="117">
        <f>SUM(K406:M408)</f>
        <v>56851</v>
      </c>
      <c r="L409" s="117"/>
      <c r="M409" s="118"/>
    </row>
    <row r="410" spans="1:25" x14ac:dyDescent="0.25">
      <c r="D410" s="42"/>
      <c r="E410" s="42"/>
      <c r="F410" s="42"/>
      <c r="G410" s="42"/>
      <c r="H410" s="42"/>
      <c r="I410" s="42"/>
      <c r="J410" s="42"/>
      <c r="K410" s="42"/>
      <c r="L410" s="42"/>
      <c r="M410" s="42"/>
    </row>
    <row r="412" spans="1:25" x14ac:dyDescent="0.25">
      <c r="A412" s="81" t="s">
        <v>163</v>
      </c>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row>
    <row r="413" spans="1:25" x14ac:dyDescent="0.25">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row>
    <row r="414" spans="1:25" x14ac:dyDescent="0.25">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row>
    <row r="415" spans="1:25" x14ac:dyDescent="0.25">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row>
    <row r="418" spans="1:21" x14ac:dyDescent="0.25">
      <c r="A418" s="10" t="s">
        <v>161</v>
      </c>
      <c r="B418" s="10"/>
      <c r="C418" s="10"/>
      <c r="D418" s="10"/>
      <c r="E418" s="10"/>
      <c r="F418" s="10"/>
      <c r="G418" s="10"/>
      <c r="H418" s="10"/>
      <c r="I418" s="10"/>
      <c r="J418" s="10"/>
    </row>
    <row r="419" spans="1:21" x14ac:dyDescent="0.25">
      <c r="A419" s="10"/>
      <c r="B419" s="10"/>
      <c r="C419" s="10"/>
      <c r="D419" s="10"/>
      <c r="E419" s="10"/>
      <c r="F419" s="10"/>
      <c r="G419" s="10"/>
      <c r="H419" s="10"/>
      <c r="I419" s="10"/>
      <c r="J419" s="10"/>
    </row>
    <row r="420" spans="1:21" ht="15.75" thickBot="1" x14ac:dyDescent="0.3">
      <c r="A420" s="10"/>
      <c r="B420" s="10"/>
      <c r="C420" s="10"/>
      <c r="D420" s="10"/>
      <c r="E420" s="10"/>
      <c r="F420" s="10"/>
      <c r="G420" s="10"/>
      <c r="H420" s="10"/>
      <c r="I420" s="10"/>
      <c r="J420" s="10"/>
    </row>
    <row r="421" spans="1:21" x14ac:dyDescent="0.25">
      <c r="D421" s="111" t="s">
        <v>48</v>
      </c>
      <c r="E421" s="112"/>
      <c r="F421" s="112"/>
      <c r="G421" s="104" t="str">
        <f>CONCATENATE(Arkusz18!A2," - ",Arkusz18!B2," r.")</f>
        <v>01.03.2015 - 31.03.2015 r.</v>
      </c>
      <c r="H421" s="104"/>
      <c r="I421" s="104"/>
      <c r="J421" s="104"/>
      <c r="K421" s="104"/>
      <c r="L421" s="104"/>
      <c r="M421" s="104"/>
      <c r="N421" s="104"/>
      <c r="O421" s="104"/>
      <c r="P421" s="104"/>
      <c r="Q421" s="104"/>
      <c r="R421" s="105"/>
    </row>
    <row r="422" spans="1:21" ht="24" customHeight="1" x14ac:dyDescent="0.25">
      <c r="D422" s="113"/>
      <c r="E422" s="114"/>
      <c r="F422" s="114"/>
      <c r="G422" s="94" t="s">
        <v>65</v>
      </c>
      <c r="H422" s="94"/>
      <c r="I422" s="94"/>
      <c r="J422" s="94" t="s">
        <v>93</v>
      </c>
      <c r="K422" s="94"/>
      <c r="L422" s="94"/>
      <c r="M422" s="94" t="s">
        <v>64</v>
      </c>
      <c r="N422" s="94"/>
      <c r="O422" s="94"/>
      <c r="P422" s="94" t="s">
        <v>92</v>
      </c>
      <c r="Q422" s="94"/>
      <c r="R422" s="95"/>
      <c r="T422" s="58"/>
    </row>
    <row r="423" spans="1:21" ht="15" customHeight="1" x14ac:dyDescent="0.25">
      <c r="D423" s="106" t="s">
        <v>91</v>
      </c>
      <c r="E423" s="107"/>
      <c r="F423" s="107"/>
      <c r="G423" s="108">
        <f>Arkusz16!A2</f>
        <v>5953</v>
      </c>
      <c r="H423" s="108"/>
      <c r="I423" s="108"/>
      <c r="J423" s="108">
        <f>Arkusz16!A3</f>
        <v>1</v>
      </c>
      <c r="K423" s="108"/>
      <c r="L423" s="108"/>
      <c r="M423" s="108">
        <f>Arkusz16!A4</f>
        <v>0</v>
      </c>
      <c r="N423" s="108"/>
      <c r="O423" s="108"/>
      <c r="P423" s="108">
        <f>Arkusz16!A5</f>
        <v>0</v>
      </c>
      <c r="Q423" s="108"/>
      <c r="R423" s="108"/>
      <c r="U423" s="64"/>
    </row>
    <row r="424" spans="1:21" x14ac:dyDescent="0.25">
      <c r="D424" s="98" t="s">
        <v>50</v>
      </c>
      <c r="E424" s="99"/>
      <c r="F424" s="99"/>
      <c r="G424" s="100">
        <f>Arkusz16!A6</f>
        <v>2250</v>
      </c>
      <c r="H424" s="100"/>
      <c r="I424" s="100"/>
      <c r="J424" s="273">
        <f>Arkusz16!A7</f>
        <v>7</v>
      </c>
      <c r="K424" s="274"/>
      <c r="L424" s="275"/>
      <c r="M424" s="273">
        <f>Arkusz16!A8</f>
        <v>0</v>
      </c>
      <c r="N424" s="274"/>
      <c r="O424" s="275"/>
      <c r="P424" s="273">
        <f>Arkusz16!A9</f>
        <v>10</v>
      </c>
      <c r="Q424" s="274"/>
      <c r="R424" s="275"/>
    </row>
    <row r="425" spans="1:21" ht="15.75" thickBot="1" x14ac:dyDescent="0.3">
      <c r="D425" s="101" t="s">
        <v>51</v>
      </c>
      <c r="E425" s="102"/>
      <c r="F425" s="102"/>
      <c r="G425" s="103">
        <f>Arkusz16!A10</f>
        <v>1236</v>
      </c>
      <c r="H425" s="103"/>
      <c r="I425" s="103"/>
      <c r="J425" s="103">
        <f>Arkusz16!A11</f>
        <v>1</v>
      </c>
      <c r="K425" s="103"/>
      <c r="L425" s="103"/>
      <c r="M425" s="103">
        <f>Arkusz16!A12</f>
        <v>0</v>
      </c>
      <c r="N425" s="103"/>
      <c r="O425" s="103"/>
      <c r="P425" s="103">
        <f>Arkusz16!A13</f>
        <v>10</v>
      </c>
      <c r="Q425" s="103"/>
      <c r="R425" s="103"/>
      <c r="U425" s="58"/>
    </row>
    <row r="426" spans="1:21" ht="15.75" thickBot="1" x14ac:dyDescent="0.3">
      <c r="D426" s="109" t="s">
        <v>49</v>
      </c>
      <c r="E426" s="110"/>
      <c r="F426" s="110"/>
      <c r="G426" s="96">
        <f>SUM(G423:I425)</f>
        <v>9439</v>
      </c>
      <c r="H426" s="96"/>
      <c r="I426" s="96"/>
      <c r="J426" s="96">
        <f t="shared" ref="J426" si="19">SUM(J423:L425)</f>
        <v>9</v>
      </c>
      <c r="K426" s="96"/>
      <c r="L426" s="96"/>
      <c r="M426" s="96">
        <f t="shared" ref="M426" si="20">SUM(M423:O425)</f>
        <v>0</v>
      </c>
      <c r="N426" s="96"/>
      <c r="O426" s="96"/>
      <c r="P426" s="96">
        <f t="shared" ref="P426" si="21">SUM(P423:R425)</f>
        <v>20</v>
      </c>
      <c r="Q426" s="96"/>
      <c r="R426" s="97"/>
    </row>
    <row r="427" spans="1:21" x14ac:dyDescent="0.25">
      <c r="A427" s="43"/>
      <c r="B427" s="43"/>
      <c r="C427" s="43"/>
      <c r="D427" s="41"/>
      <c r="E427" s="41"/>
      <c r="F427" s="41"/>
      <c r="G427" s="41"/>
      <c r="H427" s="41"/>
      <c r="I427" s="41"/>
      <c r="J427" s="41"/>
      <c r="K427" s="41"/>
      <c r="L427" s="41"/>
      <c r="M427" s="41"/>
      <c r="N427" s="41"/>
      <c r="O427" s="41"/>
    </row>
    <row r="429" spans="1:21" ht="15.75" thickBot="1" x14ac:dyDescent="0.3"/>
    <row r="430" spans="1:21" x14ac:dyDescent="0.25">
      <c r="D430" s="111" t="s">
        <v>48</v>
      </c>
      <c r="E430" s="112"/>
      <c r="F430" s="112"/>
      <c r="G430" s="104" t="str">
        <f>CONCATENATE(Arkusz18!C2," - ",Arkusz18!B2," r.")</f>
        <v>01.01.2015 - 31.03.2015 r.</v>
      </c>
      <c r="H430" s="104"/>
      <c r="I430" s="104"/>
      <c r="J430" s="104"/>
      <c r="K430" s="104"/>
      <c r="L430" s="104"/>
      <c r="M430" s="104"/>
      <c r="N430" s="104"/>
      <c r="O430" s="104"/>
      <c r="P430" s="104"/>
      <c r="Q430" s="104"/>
      <c r="R430" s="105"/>
    </row>
    <row r="431" spans="1:21" ht="23.25" customHeight="1" x14ac:dyDescent="0.25">
      <c r="D431" s="113"/>
      <c r="E431" s="114"/>
      <c r="F431" s="114"/>
      <c r="G431" s="94" t="s">
        <v>65</v>
      </c>
      <c r="H431" s="94"/>
      <c r="I431" s="94"/>
      <c r="J431" s="94" t="s">
        <v>93</v>
      </c>
      <c r="K431" s="94"/>
      <c r="L431" s="94"/>
      <c r="M431" s="94" t="s">
        <v>64</v>
      </c>
      <c r="N431" s="94"/>
      <c r="O431" s="94"/>
      <c r="P431" s="94" t="s">
        <v>92</v>
      </c>
      <c r="Q431" s="94"/>
      <c r="R431" s="95"/>
      <c r="T431" s="58"/>
    </row>
    <row r="432" spans="1:21" x14ac:dyDescent="0.25">
      <c r="D432" s="106" t="s">
        <v>91</v>
      </c>
      <c r="E432" s="107"/>
      <c r="F432" s="107"/>
      <c r="G432" s="108">
        <f>Arkusz17!A2</f>
        <v>14220</v>
      </c>
      <c r="H432" s="108"/>
      <c r="I432" s="108"/>
      <c r="J432" s="108">
        <f>Arkusz17!A3</f>
        <v>2</v>
      </c>
      <c r="K432" s="108"/>
      <c r="L432" s="108"/>
      <c r="M432" s="108">
        <f>Arkusz17!A4</f>
        <v>0</v>
      </c>
      <c r="N432" s="108"/>
      <c r="O432" s="108"/>
      <c r="P432" s="108">
        <f>Arkusz17!A5</f>
        <v>10</v>
      </c>
      <c r="Q432" s="108"/>
      <c r="R432" s="108"/>
    </row>
    <row r="433" spans="1:25" x14ac:dyDescent="0.25">
      <c r="D433" s="98" t="s">
        <v>50</v>
      </c>
      <c r="E433" s="99"/>
      <c r="F433" s="99"/>
      <c r="G433" s="100">
        <f>Arkusz17!A6</f>
        <v>7410</v>
      </c>
      <c r="H433" s="100"/>
      <c r="I433" s="100"/>
      <c r="J433" s="100">
        <f>Arkusz17!A7</f>
        <v>40</v>
      </c>
      <c r="K433" s="100"/>
      <c r="L433" s="100"/>
      <c r="M433" s="100">
        <f>Arkusz17!A8</f>
        <v>0</v>
      </c>
      <c r="N433" s="100"/>
      <c r="O433" s="100"/>
      <c r="P433" s="100">
        <f>Arkusz17!A9</f>
        <v>32</v>
      </c>
      <c r="Q433" s="100"/>
      <c r="R433" s="100"/>
    </row>
    <row r="434" spans="1:25" ht="15.75" thickBot="1" x14ac:dyDescent="0.3">
      <c r="D434" s="101" t="s">
        <v>51</v>
      </c>
      <c r="E434" s="102"/>
      <c r="F434" s="102"/>
      <c r="G434" s="103">
        <f>Arkusz17!A10</f>
        <v>3960</v>
      </c>
      <c r="H434" s="103"/>
      <c r="I434" s="103"/>
      <c r="J434" s="103">
        <f>Arkusz17!A11</f>
        <v>3</v>
      </c>
      <c r="K434" s="103"/>
      <c r="L434" s="103"/>
      <c r="M434" s="103">
        <f>Arkusz17!A12</f>
        <v>0</v>
      </c>
      <c r="N434" s="103"/>
      <c r="O434" s="103"/>
      <c r="P434" s="103">
        <f>Arkusz17!A13</f>
        <v>20</v>
      </c>
      <c r="Q434" s="103"/>
      <c r="R434" s="103"/>
    </row>
    <row r="435" spans="1:25" ht="15.75" thickBot="1" x14ac:dyDescent="0.3">
      <c r="D435" s="109" t="s">
        <v>49</v>
      </c>
      <c r="E435" s="110"/>
      <c r="F435" s="110"/>
      <c r="G435" s="96">
        <f>SUM(G432:I434)</f>
        <v>25590</v>
      </c>
      <c r="H435" s="96"/>
      <c r="I435" s="96"/>
      <c r="J435" s="96">
        <f t="shared" ref="J435" si="22">SUM(J432:L434)</f>
        <v>45</v>
      </c>
      <c r="K435" s="96"/>
      <c r="L435" s="96"/>
      <c r="M435" s="96">
        <f t="shared" ref="M435" si="23">SUM(M432:O434)</f>
        <v>0</v>
      </c>
      <c r="N435" s="96"/>
      <c r="O435" s="96"/>
      <c r="P435" s="96">
        <f t="shared" ref="P435" si="24">SUM(P432:R434)</f>
        <v>62</v>
      </c>
      <c r="Q435" s="96"/>
      <c r="R435" s="97"/>
    </row>
    <row r="438" spans="1:25" x14ac:dyDescent="0.25">
      <c r="A438" s="80" t="s">
        <v>164</v>
      </c>
      <c r="B438" s="80"/>
      <c r="C438" s="80"/>
      <c r="D438" s="80"/>
      <c r="E438" s="80"/>
      <c r="F438" s="80"/>
      <c r="G438" s="80"/>
      <c r="H438" s="80"/>
      <c r="I438" s="80"/>
      <c r="J438" s="80"/>
      <c r="K438" s="80"/>
      <c r="L438" s="80"/>
      <c r="M438" s="80"/>
      <c r="N438" s="80"/>
      <c r="O438" s="80"/>
      <c r="P438" s="80"/>
      <c r="Q438" s="80"/>
      <c r="R438" s="80"/>
      <c r="S438" s="80"/>
      <c r="T438" s="80"/>
      <c r="U438" s="80"/>
      <c r="V438" s="80"/>
      <c r="W438" s="80"/>
      <c r="X438" s="80"/>
      <c r="Y438" s="80"/>
    </row>
    <row r="439" spans="1:25" x14ac:dyDescent="0.25">
      <c r="A439" s="80"/>
      <c r="B439" s="80"/>
      <c r="C439" s="80"/>
      <c r="D439" s="80"/>
      <c r="E439" s="80"/>
      <c r="F439" s="80"/>
      <c r="G439" s="80"/>
      <c r="H439" s="80"/>
      <c r="I439" s="80"/>
      <c r="J439" s="80"/>
      <c r="K439" s="80"/>
      <c r="L439" s="80"/>
      <c r="M439" s="80"/>
      <c r="N439" s="80"/>
      <c r="O439" s="80"/>
      <c r="P439" s="80"/>
      <c r="Q439" s="80"/>
      <c r="R439" s="80"/>
      <c r="S439" s="80"/>
      <c r="T439" s="80"/>
      <c r="U439" s="80"/>
      <c r="V439" s="80"/>
      <c r="W439" s="80"/>
      <c r="X439" s="80"/>
      <c r="Y439" s="80"/>
    </row>
    <row r="440" spans="1:25" x14ac:dyDescent="0.25">
      <c r="A440" s="80"/>
      <c r="B440" s="80"/>
      <c r="C440" s="80"/>
      <c r="D440" s="80"/>
      <c r="E440" s="80"/>
      <c r="F440" s="80"/>
      <c r="G440" s="80"/>
      <c r="H440" s="80"/>
      <c r="I440" s="80"/>
      <c r="J440" s="80"/>
      <c r="K440" s="80"/>
      <c r="L440" s="80"/>
      <c r="M440" s="80"/>
      <c r="N440" s="80"/>
      <c r="O440" s="80"/>
      <c r="P440" s="80"/>
      <c r="Q440" s="80"/>
      <c r="R440" s="80"/>
      <c r="S440" s="80"/>
      <c r="T440" s="80"/>
      <c r="U440" s="80"/>
      <c r="V440" s="80"/>
      <c r="W440" s="80"/>
      <c r="X440" s="80"/>
      <c r="Y440" s="80"/>
    </row>
    <row r="441" spans="1:25" x14ac:dyDescent="0.25">
      <c r="A441" s="80"/>
      <c r="B441" s="80"/>
      <c r="C441" s="80"/>
      <c r="D441" s="80"/>
      <c r="E441" s="80"/>
      <c r="F441" s="80"/>
      <c r="G441" s="80"/>
      <c r="H441" s="80"/>
      <c r="I441" s="80"/>
      <c r="J441" s="80"/>
      <c r="K441" s="80"/>
      <c r="L441" s="80"/>
      <c r="M441" s="80"/>
      <c r="N441" s="80"/>
      <c r="O441" s="80"/>
      <c r="P441" s="80"/>
      <c r="Q441" s="80"/>
      <c r="R441" s="80"/>
      <c r="S441" s="80"/>
      <c r="T441" s="80"/>
      <c r="U441" s="80"/>
      <c r="V441" s="80"/>
      <c r="W441" s="80"/>
      <c r="X441" s="80"/>
      <c r="Y441" s="80"/>
    </row>
    <row r="442" spans="1:25" x14ac:dyDescent="0.25">
      <c r="A442" s="80"/>
      <c r="B442" s="80"/>
      <c r="C442" s="80"/>
      <c r="D442" s="80"/>
      <c r="E442" s="80"/>
      <c r="F442" s="80"/>
      <c r="G442" s="80"/>
      <c r="H442" s="80"/>
      <c r="I442" s="80"/>
      <c r="J442" s="80"/>
      <c r="K442" s="80"/>
      <c r="L442" s="80"/>
      <c r="M442" s="80"/>
      <c r="N442" s="80"/>
      <c r="O442" s="80"/>
      <c r="P442" s="80"/>
      <c r="Q442" s="80"/>
      <c r="R442" s="80"/>
      <c r="S442" s="80"/>
      <c r="T442" s="80"/>
      <c r="U442" s="80"/>
      <c r="V442" s="80"/>
      <c r="W442" s="80"/>
      <c r="X442" s="80"/>
      <c r="Y442" s="80"/>
    </row>
    <row r="443" spans="1:25" x14ac:dyDescent="0.25">
      <c r="A443" s="80"/>
      <c r="B443" s="80"/>
      <c r="C443" s="80"/>
      <c r="D443" s="80"/>
      <c r="E443" s="80"/>
      <c r="F443" s="80"/>
      <c r="G443" s="80"/>
      <c r="H443" s="80"/>
      <c r="I443" s="80"/>
      <c r="J443" s="80"/>
      <c r="K443" s="80"/>
      <c r="L443" s="80"/>
      <c r="M443" s="80"/>
      <c r="N443" s="80"/>
      <c r="O443" s="80"/>
      <c r="P443" s="80"/>
      <c r="Q443" s="80"/>
      <c r="R443" s="80"/>
      <c r="S443" s="80"/>
      <c r="T443" s="80"/>
      <c r="U443" s="80"/>
      <c r="V443" s="80"/>
      <c r="W443" s="80"/>
      <c r="X443" s="80"/>
      <c r="Y443" s="80"/>
    </row>
    <row r="444" spans="1:25" x14ac:dyDescent="0.25">
      <c r="A444" s="80"/>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row>
    <row r="445" spans="1:25" x14ac:dyDescent="0.25">
      <c r="A445" s="80"/>
      <c r="B445" s="80"/>
      <c r="C445" s="80"/>
      <c r="D445" s="80"/>
      <c r="E445" s="80"/>
      <c r="F445" s="80"/>
      <c r="G445" s="80"/>
      <c r="H445" s="80"/>
      <c r="I445" s="80"/>
      <c r="J445" s="80"/>
      <c r="K445" s="80"/>
      <c r="L445" s="80"/>
      <c r="M445" s="80"/>
      <c r="N445" s="80"/>
      <c r="O445" s="80"/>
      <c r="P445" s="80"/>
      <c r="Q445" s="80"/>
      <c r="R445" s="80"/>
      <c r="S445" s="80"/>
      <c r="T445" s="80"/>
      <c r="U445" s="80"/>
      <c r="V445" s="80"/>
      <c r="W445" s="80"/>
      <c r="X445" s="80"/>
      <c r="Y445" s="80"/>
    </row>
    <row r="446" spans="1:25" x14ac:dyDescent="0.25">
      <c r="A446" s="80"/>
      <c r="B446" s="80"/>
      <c r="C446" s="80"/>
      <c r="D446" s="80"/>
      <c r="E446" s="80"/>
      <c r="F446" s="80"/>
      <c r="G446" s="80"/>
      <c r="H446" s="80"/>
      <c r="I446" s="80"/>
      <c r="J446" s="80"/>
      <c r="K446" s="80"/>
      <c r="L446" s="80"/>
      <c r="M446" s="80"/>
      <c r="N446" s="80"/>
      <c r="O446" s="80"/>
      <c r="P446" s="80"/>
      <c r="Q446" s="80"/>
      <c r="R446" s="80"/>
      <c r="S446" s="80"/>
      <c r="T446" s="80"/>
      <c r="U446" s="80"/>
      <c r="V446" s="80"/>
      <c r="W446" s="80"/>
      <c r="X446" s="80"/>
      <c r="Y446" s="80"/>
    </row>
    <row r="450" spans="1:25" x14ac:dyDescent="0.25">
      <c r="A450" s="44" t="s">
        <v>162</v>
      </c>
      <c r="B450" s="44"/>
      <c r="C450" s="44"/>
      <c r="D450" s="44"/>
      <c r="E450" s="44"/>
      <c r="F450" s="44"/>
      <c r="G450" s="44"/>
      <c r="H450" s="44"/>
      <c r="I450" s="44"/>
      <c r="J450" s="44"/>
      <c r="K450" s="44"/>
      <c r="L450" s="44"/>
      <c r="M450" s="44"/>
      <c r="N450" s="44"/>
      <c r="O450" s="44"/>
      <c r="R450" s="45"/>
      <c r="S450" s="45"/>
      <c r="T450" s="45"/>
    </row>
    <row r="451" spans="1:25" ht="15" customHeight="1" x14ac:dyDescent="0.25">
      <c r="P451" s="46"/>
      <c r="Q451" s="46"/>
      <c r="R451" s="45"/>
      <c r="S451" s="45"/>
      <c r="T451" s="45"/>
      <c r="U451" s="46"/>
    </row>
    <row r="452" spans="1:25" ht="15" customHeight="1" x14ac:dyDescent="0.25">
      <c r="G452" s="4"/>
      <c r="H452" s="4"/>
      <c r="I452" s="4"/>
      <c r="J452" s="4"/>
      <c r="K452" s="4"/>
      <c r="L452" s="4"/>
      <c r="M452" s="4"/>
      <c r="N452" s="4"/>
      <c r="O452" s="4"/>
      <c r="P452" s="4"/>
      <c r="Q452" s="4"/>
      <c r="R452" s="4"/>
      <c r="S452" s="4"/>
      <c r="T452" s="4"/>
      <c r="U452" s="4"/>
    </row>
    <row r="453" spans="1:25" ht="15" customHeight="1" x14ac:dyDescent="0.25">
      <c r="A453" s="81" t="s">
        <v>165</v>
      </c>
      <c r="B453" s="82"/>
      <c r="C453" s="82"/>
      <c r="D453" s="82"/>
      <c r="E453" s="82"/>
      <c r="F453" s="82"/>
      <c r="G453" s="82"/>
      <c r="H453" s="82"/>
      <c r="I453" s="82"/>
      <c r="J453" s="82"/>
      <c r="K453" s="82"/>
      <c r="L453" s="82"/>
      <c r="M453" s="82"/>
      <c r="N453" s="82"/>
      <c r="O453" s="82"/>
      <c r="P453" s="82"/>
      <c r="Q453" s="82"/>
      <c r="R453" s="82"/>
      <c r="S453" s="82"/>
      <c r="T453" s="82"/>
      <c r="U453" s="82"/>
      <c r="V453" s="82"/>
      <c r="W453" s="82"/>
      <c r="X453" s="82"/>
      <c r="Y453" s="82"/>
    </row>
    <row r="454" spans="1:25" ht="15" customHeight="1" x14ac:dyDescent="0.25">
      <c r="A454" s="82"/>
      <c r="B454" s="82"/>
      <c r="C454" s="82"/>
      <c r="D454" s="82"/>
      <c r="E454" s="82"/>
      <c r="F454" s="82"/>
      <c r="G454" s="82"/>
      <c r="H454" s="82"/>
      <c r="I454" s="82"/>
      <c r="J454" s="82"/>
      <c r="K454" s="82"/>
      <c r="L454" s="82"/>
      <c r="M454" s="82"/>
      <c r="N454" s="82"/>
      <c r="O454" s="82"/>
      <c r="P454" s="82"/>
      <c r="Q454" s="82"/>
      <c r="R454" s="82"/>
      <c r="S454" s="82"/>
      <c r="T454" s="82"/>
      <c r="U454" s="82"/>
      <c r="V454" s="82"/>
      <c r="W454" s="82"/>
      <c r="X454" s="82"/>
      <c r="Y454" s="82"/>
    </row>
    <row r="455" spans="1:25" ht="15" customHeight="1" x14ac:dyDescent="0.25">
      <c r="A455" s="82"/>
      <c r="B455" s="82"/>
      <c r="C455" s="82"/>
      <c r="D455" s="82"/>
      <c r="E455" s="82"/>
      <c r="F455" s="82"/>
      <c r="G455" s="82"/>
      <c r="H455" s="82"/>
      <c r="I455" s="82"/>
      <c r="J455" s="82"/>
      <c r="K455" s="82"/>
      <c r="L455" s="82"/>
      <c r="M455" s="82"/>
      <c r="N455" s="82"/>
      <c r="O455" s="82"/>
      <c r="P455" s="82"/>
      <c r="Q455" s="82"/>
      <c r="R455" s="82"/>
      <c r="S455" s="82"/>
      <c r="T455" s="82"/>
      <c r="U455" s="82"/>
      <c r="V455" s="82"/>
      <c r="W455" s="82"/>
      <c r="X455" s="82"/>
      <c r="Y455" s="82"/>
    </row>
    <row r="456" spans="1:25" ht="15" customHeight="1" x14ac:dyDescent="0.25">
      <c r="A456" s="82"/>
      <c r="B456" s="82"/>
      <c r="C456" s="82"/>
      <c r="D456" s="82"/>
      <c r="E456" s="82"/>
      <c r="F456" s="82"/>
      <c r="G456" s="82"/>
      <c r="H456" s="82"/>
      <c r="I456" s="82"/>
      <c r="J456" s="82"/>
      <c r="K456" s="82"/>
      <c r="L456" s="82"/>
      <c r="M456" s="82"/>
      <c r="N456" s="82"/>
      <c r="O456" s="82"/>
      <c r="P456" s="82"/>
      <c r="Q456" s="82"/>
      <c r="R456" s="82"/>
      <c r="S456" s="82"/>
      <c r="T456" s="82"/>
      <c r="U456" s="82"/>
      <c r="V456" s="82"/>
      <c r="W456" s="82"/>
      <c r="X456" s="82"/>
      <c r="Y456" s="82"/>
    </row>
    <row r="457" spans="1:25" ht="15" customHeight="1" x14ac:dyDescent="0.25">
      <c r="A457" s="82"/>
      <c r="B457" s="82"/>
      <c r="C457" s="82"/>
      <c r="D457" s="82"/>
      <c r="E457" s="82"/>
      <c r="F457" s="82"/>
      <c r="G457" s="82"/>
      <c r="H457" s="82"/>
      <c r="I457" s="82"/>
      <c r="J457" s="82"/>
      <c r="K457" s="82"/>
      <c r="L457" s="82"/>
      <c r="M457" s="82"/>
      <c r="N457" s="82"/>
      <c r="O457" s="82"/>
      <c r="P457" s="82"/>
      <c r="Q457" s="82"/>
      <c r="R457" s="82"/>
      <c r="S457" s="82"/>
      <c r="T457" s="82"/>
      <c r="U457" s="82"/>
      <c r="V457" s="82"/>
      <c r="W457" s="82"/>
      <c r="X457" s="82"/>
      <c r="Y457" s="82"/>
    </row>
    <row r="458" spans="1:25" ht="15" customHeight="1" x14ac:dyDescent="0.25">
      <c r="A458" s="82"/>
      <c r="B458" s="82"/>
      <c r="C458" s="82"/>
      <c r="D458" s="82"/>
      <c r="E458" s="82"/>
      <c r="F458" s="82"/>
      <c r="G458" s="82"/>
      <c r="H458" s="82"/>
      <c r="I458" s="82"/>
      <c r="J458" s="82"/>
      <c r="K458" s="82"/>
      <c r="L458" s="82"/>
      <c r="M458" s="82"/>
      <c r="N458" s="82"/>
      <c r="O458" s="82"/>
      <c r="P458" s="82"/>
      <c r="Q458" s="82"/>
      <c r="R458" s="82"/>
      <c r="S458" s="82"/>
      <c r="T458" s="82"/>
      <c r="U458" s="82"/>
      <c r="V458" s="82"/>
      <c r="W458" s="82"/>
      <c r="X458" s="82"/>
      <c r="Y458" s="82"/>
    </row>
    <row r="459" spans="1:25" ht="15" customHeight="1" x14ac:dyDescent="0.25">
      <c r="A459" s="82"/>
      <c r="B459" s="82"/>
      <c r="C459" s="82"/>
      <c r="D459" s="82"/>
      <c r="E459" s="82"/>
      <c r="F459" s="82"/>
      <c r="G459" s="82"/>
      <c r="H459" s="82"/>
      <c r="I459" s="82"/>
      <c r="J459" s="82"/>
      <c r="K459" s="82"/>
      <c r="L459" s="82"/>
      <c r="M459" s="82"/>
      <c r="N459" s="82"/>
      <c r="O459" s="82"/>
      <c r="P459" s="82"/>
      <c r="Q459" s="82"/>
      <c r="R459" s="82"/>
      <c r="S459" s="82"/>
      <c r="T459" s="82"/>
      <c r="U459" s="82"/>
      <c r="V459" s="82"/>
      <c r="W459" s="82"/>
      <c r="X459" s="82"/>
      <c r="Y459" s="82"/>
    </row>
    <row r="460" spans="1:25" ht="15" customHeight="1" x14ac:dyDescent="0.25">
      <c r="A460" s="82"/>
      <c r="B460" s="82"/>
      <c r="C460" s="82"/>
      <c r="D460" s="82"/>
      <c r="E460" s="82"/>
      <c r="F460" s="82"/>
      <c r="G460" s="82"/>
      <c r="H460" s="82"/>
      <c r="I460" s="82"/>
      <c r="J460" s="82"/>
      <c r="K460" s="82"/>
      <c r="L460" s="82"/>
      <c r="M460" s="82"/>
      <c r="N460" s="82"/>
      <c r="O460" s="82"/>
      <c r="P460" s="82"/>
      <c r="Q460" s="82"/>
      <c r="R460" s="82"/>
      <c r="S460" s="82"/>
      <c r="T460" s="82"/>
      <c r="U460" s="82"/>
      <c r="V460" s="82"/>
      <c r="W460" s="82"/>
      <c r="X460" s="82"/>
      <c r="Y460" s="82"/>
    </row>
    <row r="461" spans="1:25" s="63" customFormat="1" ht="15" customHeight="1" x14ac:dyDescent="0.25">
      <c r="A461" s="82"/>
      <c r="B461" s="82"/>
      <c r="C461" s="82"/>
      <c r="D461" s="82"/>
      <c r="E461" s="82"/>
      <c r="F461" s="82"/>
      <c r="G461" s="82"/>
      <c r="H461" s="82"/>
      <c r="I461" s="82"/>
      <c r="J461" s="82"/>
      <c r="K461" s="82"/>
      <c r="L461" s="82"/>
      <c r="M461" s="82"/>
      <c r="N461" s="82"/>
      <c r="O461" s="82"/>
      <c r="P461" s="82"/>
      <c r="Q461" s="82"/>
      <c r="R461" s="82"/>
      <c r="S461" s="82"/>
      <c r="T461" s="82"/>
      <c r="U461" s="82"/>
      <c r="V461" s="82"/>
      <c r="W461" s="82"/>
      <c r="X461" s="82"/>
      <c r="Y461" s="82"/>
    </row>
    <row r="462" spans="1:25" s="63" customFormat="1" ht="15" customHeight="1" x14ac:dyDescent="0.25">
      <c r="A462" s="82"/>
      <c r="B462" s="82"/>
      <c r="C462" s="82"/>
      <c r="D462" s="82"/>
      <c r="E462" s="82"/>
      <c r="F462" s="82"/>
      <c r="G462" s="82"/>
      <c r="H462" s="82"/>
      <c r="I462" s="82"/>
      <c r="J462" s="82"/>
      <c r="K462" s="82"/>
      <c r="L462" s="82"/>
      <c r="M462" s="82"/>
      <c r="N462" s="82"/>
      <c r="O462" s="82"/>
      <c r="P462" s="82"/>
      <c r="Q462" s="82"/>
      <c r="R462" s="82"/>
      <c r="S462" s="82"/>
      <c r="T462" s="82"/>
      <c r="U462" s="82"/>
      <c r="V462" s="82"/>
      <c r="W462" s="82"/>
      <c r="X462" s="82"/>
      <c r="Y462" s="82"/>
    </row>
    <row r="463" spans="1:25" s="63" customFormat="1" ht="15" customHeight="1" x14ac:dyDescent="0.25">
      <c r="A463" s="82"/>
      <c r="B463" s="82"/>
      <c r="C463" s="82"/>
      <c r="D463" s="82"/>
      <c r="E463" s="82"/>
      <c r="F463" s="82"/>
      <c r="G463" s="82"/>
      <c r="H463" s="82"/>
      <c r="I463" s="82"/>
      <c r="J463" s="82"/>
      <c r="K463" s="82"/>
      <c r="L463" s="82"/>
      <c r="M463" s="82"/>
      <c r="N463" s="82"/>
      <c r="O463" s="82"/>
      <c r="P463" s="82"/>
      <c r="Q463" s="82"/>
      <c r="R463" s="82"/>
      <c r="S463" s="82"/>
      <c r="T463" s="82"/>
      <c r="U463" s="82"/>
      <c r="V463" s="82"/>
      <c r="W463" s="82"/>
      <c r="X463" s="82"/>
      <c r="Y463" s="82"/>
    </row>
    <row r="464" spans="1:25" s="63" customFormat="1" ht="15" customHeight="1" x14ac:dyDescent="0.25">
      <c r="A464" s="82"/>
      <c r="B464" s="82"/>
      <c r="C464" s="82"/>
      <c r="D464" s="82"/>
      <c r="E464" s="82"/>
      <c r="F464" s="82"/>
      <c r="G464" s="82"/>
      <c r="H464" s="82"/>
      <c r="I464" s="82"/>
      <c r="J464" s="82"/>
      <c r="K464" s="82"/>
      <c r="L464" s="82"/>
      <c r="M464" s="82"/>
      <c r="N464" s="82"/>
      <c r="O464" s="82"/>
      <c r="P464" s="82"/>
      <c r="Q464" s="82"/>
      <c r="R464" s="82"/>
      <c r="S464" s="82"/>
      <c r="T464" s="82"/>
      <c r="U464" s="82"/>
      <c r="V464" s="82"/>
      <c r="W464" s="82"/>
      <c r="X464" s="82"/>
      <c r="Y464" s="82"/>
    </row>
    <row r="465" spans="1:25" s="63" customFormat="1" ht="15" customHeight="1" x14ac:dyDescent="0.25">
      <c r="A465" s="82"/>
      <c r="B465" s="82"/>
      <c r="C465" s="82"/>
      <c r="D465" s="82"/>
      <c r="E465" s="82"/>
      <c r="F465" s="82"/>
      <c r="G465" s="82"/>
      <c r="H465" s="82"/>
      <c r="I465" s="82"/>
      <c r="J465" s="82"/>
      <c r="K465" s="82"/>
      <c r="L465" s="82"/>
      <c r="M465" s="82"/>
      <c r="N465" s="82"/>
      <c r="O465" s="82"/>
      <c r="P465" s="82"/>
      <c r="Q465" s="82"/>
      <c r="R465" s="82"/>
      <c r="S465" s="82"/>
      <c r="T465" s="82"/>
      <c r="U465" s="82"/>
      <c r="V465" s="82"/>
      <c r="W465" s="82"/>
      <c r="X465" s="82"/>
      <c r="Y465" s="82"/>
    </row>
    <row r="466" spans="1:25" s="63" customFormat="1" ht="15" customHeight="1" x14ac:dyDescent="0.25">
      <c r="A466" s="82"/>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row>
    <row r="467" spans="1:25" s="63" customFormat="1" ht="15" customHeight="1" x14ac:dyDescent="0.25">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row>
    <row r="468" spans="1:25" s="63" customFormat="1" ht="15" customHeight="1" x14ac:dyDescent="0.25">
      <c r="A468" s="82"/>
      <c r="B468" s="82"/>
      <c r="C468" s="82"/>
      <c r="D468" s="82"/>
      <c r="E468" s="82"/>
      <c r="F468" s="82"/>
      <c r="G468" s="82"/>
      <c r="H468" s="82"/>
      <c r="I468" s="82"/>
      <c r="J468" s="82"/>
      <c r="K468" s="82"/>
      <c r="L468" s="82"/>
      <c r="M468" s="82"/>
      <c r="N468" s="82"/>
      <c r="O468" s="82"/>
      <c r="P468" s="82"/>
      <c r="Q468" s="82"/>
      <c r="R468" s="82"/>
      <c r="S468" s="82"/>
      <c r="T468" s="82"/>
      <c r="U468" s="82"/>
      <c r="V468" s="82"/>
      <c r="W468" s="82"/>
      <c r="X468" s="82"/>
      <c r="Y468" s="82"/>
    </row>
    <row r="469" spans="1:25" s="63" customFormat="1" ht="15" customHeight="1" x14ac:dyDescent="0.25">
      <c r="A469" s="82"/>
      <c r="B469" s="82"/>
      <c r="C469" s="82"/>
      <c r="D469" s="82"/>
      <c r="E469" s="82"/>
      <c r="F469" s="82"/>
      <c r="G469" s="82"/>
      <c r="H469" s="82"/>
      <c r="I469" s="82"/>
      <c r="J469" s="82"/>
      <c r="K469" s="82"/>
      <c r="L469" s="82"/>
      <c r="M469" s="82"/>
      <c r="N469" s="82"/>
      <c r="O469" s="82"/>
      <c r="P469" s="82"/>
      <c r="Q469" s="82"/>
      <c r="R469" s="82"/>
      <c r="S469" s="82"/>
      <c r="T469" s="82"/>
      <c r="U469" s="82"/>
      <c r="V469" s="82"/>
      <c r="W469" s="82"/>
      <c r="X469" s="82"/>
      <c r="Y469" s="82"/>
    </row>
    <row r="470" spans="1:25" s="63" customFormat="1" ht="15" customHeight="1" x14ac:dyDescent="0.25">
      <c r="A470" s="82"/>
      <c r="B470" s="82"/>
      <c r="C470" s="82"/>
      <c r="D470" s="82"/>
      <c r="E470" s="82"/>
      <c r="F470" s="82"/>
      <c r="G470" s="82"/>
      <c r="H470" s="82"/>
      <c r="I470" s="82"/>
      <c r="J470" s="82"/>
      <c r="K470" s="82"/>
      <c r="L470" s="82"/>
      <c r="M470" s="82"/>
      <c r="N470" s="82"/>
      <c r="O470" s="82"/>
      <c r="P470" s="82"/>
      <c r="Q470" s="82"/>
      <c r="R470" s="82"/>
      <c r="S470" s="82"/>
      <c r="T470" s="82"/>
      <c r="U470" s="82"/>
      <c r="V470" s="82"/>
      <c r="W470" s="82"/>
      <c r="X470" s="82"/>
      <c r="Y470" s="82"/>
    </row>
    <row r="471" spans="1:25" s="63" customFormat="1" ht="15" customHeight="1" x14ac:dyDescent="0.25">
      <c r="A471" s="82"/>
      <c r="B471" s="82"/>
      <c r="C471" s="82"/>
      <c r="D471" s="82"/>
      <c r="E471" s="82"/>
      <c r="F471" s="82"/>
      <c r="G471" s="82"/>
      <c r="H471" s="82"/>
      <c r="I471" s="82"/>
      <c r="J471" s="82"/>
      <c r="K471" s="82"/>
      <c r="L471" s="82"/>
      <c r="M471" s="82"/>
      <c r="N471" s="82"/>
      <c r="O471" s="82"/>
      <c r="P471" s="82"/>
      <c r="Q471" s="82"/>
      <c r="R471" s="82"/>
      <c r="S471" s="82"/>
      <c r="T471" s="82"/>
      <c r="U471" s="82"/>
      <c r="V471" s="82"/>
      <c r="W471" s="82"/>
      <c r="X471" s="82"/>
      <c r="Y471" s="82"/>
    </row>
    <row r="472" spans="1:25" s="63" customFormat="1" ht="15" customHeight="1" x14ac:dyDescent="0.25">
      <c r="A472" s="82"/>
      <c r="B472" s="82"/>
      <c r="C472" s="82"/>
      <c r="D472" s="82"/>
      <c r="E472" s="82"/>
      <c r="F472" s="82"/>
      <c r="G472" s="82"/>
      <c r="H472" s="82"/>
      <c r="I472" s="82"/>
      <c r="J472" s="82"/>
      <c r="K472" s="82"/>
      <c r="L472" s="82"/>
      <c r="M472" s="82"/>
      <c r="N472" s="82"/>
      <c r="O472" s="82"/>
      <c r="P472" s="82"/>
      <c r="Q472" s="82"/>
      <c r="R472" s="82"/>
      <c r="S472" s="82"/>
      <c r="T472" s="82"/>
      <c r="U472" s="82"/>
      <c r="V472" s="82"/>
      <c r="W472" s="82"/>
      <c r="X472" s="82"/>
      <c r="Y472" s="82"/>
    </row>
    <row r="473" spans="1:25" s="63" customFormat="1" ht="15" customHeight="1" x14ac:dyDescent="0.25">
      <c r="A473" s="82"/>
      <c r="B473" s="82"/>
      <c r="C473" s="82"/>
      <c r="D473" s="82"/>
      <c r="E473" s="82"/>
      <c r="F473" s="82"/>
      <c r="G473" s="82"/>
      <c r="H473" s="82"/>
      <c r="I473" s="82"/>
      <c r="J473" s="82"/>
      <c r="K473" s="82"/>
      <c r="L473" s="82"/>
      <c r="M473" s="82"/>
      <c r="N473" s="82"/>
      <c r="O473" s="82"/>
      <c r="P473" s="82"/>
      <c r="Q473" s="82"/>
      <c r="R473" s="82"/>
      <c r="S473" s="82"/>
      <c r="T473" s="82"/>
      <c r="U473" s="82"/>
      <c r="V473" s="82"/>
      <c r="W473" s="82"/>
      <c r="X473" s="82"/>
      <c r="Y473" s="82"/>
    </row>
    <row r="474" spans="1:25" s="63" customFormat="1" ht="15" customHeight="1" x14ac:dyDescent="0.25">
      <c r="A474" s="82"/>
      <c r="B474" s="82"/>
      <c r="C474" s="82"/>
      <c r="D474" s="82"/>
      <c r="E474" s="82"/>
      <c r="F474" s="82"/>
      <c r="G474" s="82"/>
      <c r="H474" s="82"/>
      <c r="I474" s="82"/>
      <c r="J474" s="82"/>
      <c r="K474" s="82"/>
      <c r="L474" s="82"/>
      <c r="M474" s="82"/>
      <c r="N474" s="82"/>
      <c r="O474" s="82"/>
      <c r="P474" s="82"/>
      <c r="Q474" s="82"/>
      <c r="R474" s="82"/>
      <c r="S474" s="82"/>
      <c r="T474" s="82"/>
      <c r="U474" s="82"/>
      <c r="V474" s="82"/>
      <c r="W474" s="82"/>
      <c r="X474" s="82"/>
      <c r="Y474" s="82"/>
    </row>
    <row r="475" spans="1:25" s="63" customFormat="1" ht="15" customHeight="1" x14ac:dyDescent="0.25">
      <c r="A475" s="82"/>
      <c r="B475" s="82"/>
      <c r="C475" s="82"/>
      <c r="D475" s="82"/>
      <c r="E475" s="82"/>
      <c r="F475" s="82"/>
      <c r="G475" s="82"/>
      <c r="H475" s="82"/>
      <c r="I475" s="82"/>
      <c r="J475" s="82"/>
      <c r="K475" s="82"/>
      <c r="L475" s="82"/>
      <c r="M475" s="82"/>
      <c r="N475" s="82"/>
      <c r="O475" s="82"/>
      <c r="P475" s="82"/>
      <c r="Q475" s="82"/>
      <c r="R475" s="82"/>
      <c r="S475" s="82"/>
      <c r="T475" s="82"/>
      <c r="U475" s="82"/>
      <c r="V475" s="82"/>
      <c r="W475" s="82"/>
      <c r="X475" s="82"/>
      <c r="Y475" s="82"/>
    </row>
    <row r="476" spans="1:25" s="63" customFormat="1" ht="15" customHeight="1" x14ac:dyDescent="0.25">
      <c r="A476" s="82"/>
      <c r="B476" s="82"/>
      <c r="C476" s="82"/>
      <c r="D476" s="82"/>
      <c r="E476" s="82"/>
      <c r="F476" s="82"/>
      <c r="G476" s="82"/>
      <c r="H476" s="82"/>
      <c r="I476" s="82"/>
      <c r="J476" s="82"/>
      <c r="K476" s="82"/>
      <c r="L476" s="82"/>
      <c r="M476" s="82"/>
      <c r="N476" s="82"/>
      <c r="O476" s="82"/>
      <c r="P476" s="82"/>
      <c r="Q476" s="82"/>
      <c r="R476" s="82"/>
      <c r="S476" s="82"/>
      <c r="T476" s="82"/>
      <c r="U476" s="82"/>
      <c r="V476" s="82"/>
      <c r="W476" s="82"/>
      <c r="X476" s="82"/>
      <c r="Y476" s="82"/>
    </row>
    <row r="477" spans="1:25" s="63" customFormat="1" ht="15" customHeight="1" x14ac:dyDescent="0.25">
      <c r="A477" s="82"/>
      <c r="B477" s="82"/>
      <c r="C477" s="82"/>
      <c r="D477" s="82"/>
      <c r="E477" s="82"/>
      <c r="F477" s="82"/>
      <c r="G477" s="82"/>
      <c r="H477" s="82"/>
      <c r="I477" s="82"/>
      <c r="J477" s="82"/>
      <c r="K477" s="82"/>
      <c r="L477" s="82"/>
      <c r="M477" s="82"/>
      <c r="N477" s="82"/>
      <c r="O477" s="82"/>
      <c r="P477" s="82"/>
      <c r="Q477" s="82"/>
      <c r="R477" s="82"/>
      <c r="S477" s="82"/>
      <c r="T477" s="82"/>
      <c r="U477" s="82"/>
      <c r="V477" s="82"/>
      <c r="W477" s="82"/>
      <c r="X477" s="82"/>
      <c r="Y477" s="82"/>
    </row>
    <row r="478" spans="1:25" s="63" customFormat="1" ht="15" customHeight="1" x14ac:dyDescent="0.25">
      <c r="A478" s="82"/>
      <c r="B478" s="82"/>
      <c r="C478" s="82"/>
      <c r="D478" s="82"/>
      <c r="E478" s="82"/>
      <c r="F478" s="82"/>
      <c r="G478" s="82"/>
      <c r="H478" s="82"/>
      <c r="I478" s="82"/>
      <c r="J478" s="82"/>
      <c r="K478" s="82"/>
      <c r="L478" s="82"/>
      <c r="M478" s="82"/>
      <c r="N478" s="82"/>
      <c r="O478" s="82"/>
      <c r="P478" s="82"/>
      <c r="Q478" s="82"/>
      <c r="R478" s="82"/>
      <c r="S478" s="82"/>
      <c r="T478" s="82"/>
      <c r="U478" s="82"/>
      <c r="V478" s="82"/>
      <c r="W478" s="82"/>
      <c r="X478" s="82"/>
      <c r="Y478" s="82"/>
    </row>
    <row r="479" spans="1:25" s="63" customFormat="1" ht="15" customHeight="1" x14ac:dyDescent="0.25">
      <c r="A479" s="82"/>
      <c r="B479" s="82"/>
      <c r="C479" s="82"/>
      <c r="D479" s="82"/>
      <c r="E479" s="82"/>
      <c r="F479" s="82"/>
      <c r="G479" s="82"/>
      <c r="H479" s="82"/>
      <c r="I479" s="82"/>
      <c r="J479" s="82"/>
      <c r="K479" s="82"/>
      <c r="L479" s="82"/>
      <c r="M479" s="82"/>
      <c r="N479" s="82"/>
      <c r="O479" s="82"/>
      <c r="P479" s="82"/>
      <c r="Q479" s="82"/>
      <c r="R479" s="82"/>
      <c r="S479" s="82"/>
      <c r="T479" s="82"/>
      <c r="U479" s="82"/>
      <c r="V479" s="82"/>
      <c r="W479" s="82"/>
      <c r="X479" s="82"/>
      <c r="Y479" s="82"/>
    </row>
    <row r="480" spans="1:25" s="63" customFormat="1" ht="15" customHeight="1" x14ac:dyDescent="0.25">
      <c r="A480" s="82"/>
      <c r="B480" s="82"/>
      <c r="C480" s="82"/>
      <c r="D480" s="82"/>
      <c r="E480" s="82"/>
      <c r="F480" s="82"/>
      <c r="G480" s="82"/>
      <c r="H480" s="82"/>
      <c r="I480" s="82"/>
      <c r="J480" s="82"/>
      <c r="K480" s="82"/>
      <c r="L480" s="82"/>
      <c r="M480" s="82"/>
      <c r="N480" s="82"/>
      <c r="O480" s="82"/>
      <c r="P480" s="82"/>
      <c r="Q480" s="82"/>
      <c r="R480" s="82"/>
      <c r="S480" s="82"/>
      <c r="T480" s="82"/>
      <c r="U480" s="82"/>
      <c r="V480" s="82"/>
      <c r="W480" s="82"/>
      <c r="X480" s="82"/>
      <c r="Y480" s="82"/>
    </row>
    <row r="481" spans="1:25" s="63" customFormat="1" ht="15" customHeight="1" x14ac:dyDescent="0.25">
      <c r="A481" s="82"/>
      <c r="B481" s="82"/>
      <c r="C481" s="82"/>
      <c r="D481" s="82"/>
      <c r="E481" s="82"/>
      <c r="F481" s="82"/>
      <c r="G481" s="82"/>
      <c r="H481" s="82"/>
      <c r="I481" s="82"/>
      <c r="J481" s="82"/>
      <c r="K481" s="82"/>
      <c r="L481" s="82"/>
      <c r="M481" s="82"/>
      <c r="N481" s="82"/>
      <c r="O481" s="82"/>
      <c r="P481" s="82"/>
      <c r="Q481" s="82"/>
      <c r="R481" s="82"/>
      <c r="S481" s="82"/>
      <c r="T481" s="82"/>
      <c r="U481" s="82"/>
      <c r="V481" s="82"/>
      <c r="W481" s="82"/>
      <c r="X481" s="82"/>
      <c r="Y481" s="82"/>
    </row>
    <row r="482" spans="1:25" s="63" customFormat="1" ht="15" customHeight="1" x14ac:dyDescent="0.25">
      <c r="A482" s="82"/>
      <c r="B482" s="82"/>
      <c r="C482" s="82"/>
      <c r="D482" s="82"/>
      <c r="E482" s="82"/>
      <c r="F482" s="82"/>
      <c r="G482" s="82"/>
      <c r="H482" s="82"/>
      <c r="I482" s="82"/>
      <c r="J482" s="82"/>
      <c r="K482" s="82"/>
      <c r="L482" s="82"/>
      <c r="M482" s="82"/>
      <c r="N482" s="82"/>
      <c r="O482" s="82"/>
      <c r="P482" s="82"/>
      <c r="Q482" s="82"/>
      <c r="R482" s="82"/>
      <c r="S482" s="82"/>
      <c r="T482" s="82"/>
      <c r="U482" s="82"/>
      <c r="V482" s="82"/>
      <c r="W482" s="82"/>
      <c r="X482" s="82"/>
      <c r="Y482" s="82"/>
    </row>
    <row r="483" spans="1:25" s="63" customFormat="1" ht="15" customHeight="1" x14ac:dyDescent="0.25">
      <c r="A483" s="82"/>
      <c r="B483" s="82"/>
      <c r="C483" s="82"/>
      <c r="D483" s="82"/>
      <c r="E483" s="82"/>
      <c r="F483" s="82"/>
      <c r="G483" s="82"/>
      <c r="H483" s="82"/>
      <c r="I483" s="82"/>
      <c r="J483" s="82"/>
      <c r="K483" s="82"/>
      <c r="L483" s="82"/>
      <c r="M483" s="82"/>
      <c r="N483" s="82"/>
      <c r="O483" s="82"/>
      <c r="P483" s="82"/>
      <c r="Q483" s="82"/>
      <c r="R483" s="82"/>
      <c r="S483" s="82"/>
      <c r="T483" s="82"/>
      <c r="U483" s="82"/>
      <c r="V483" s="82"/>
      <c r="W483" s="82"/>
      <c r="X483" s="82"/>
      <c r="Y483" s="82"/>
    </row>
    <row r="484" spans="1:25" s="63" customFormat="1" ht="15" customHeight="1" x14ac:dyDescent="0.25">
      <c r="A484" s="82"/>
      <c r="B484" s="82"/>
      <c r="C484" s="82"/>
      <c r="D484" s="82"/>
      <c r="E484" s="82"/>
      <c r="F484" s="82"/>
      <c r="G484" s="82"/>
      <c r="H484" s="82"/>
      <c r="I484" s="82"/>
      <c r="J484" s="82"/>
      <c r="K484" s="82"/>
      <c r="L484" s="82"/>
      <c r="M484" s="82"/>
      <c r="N484" s="82"/>
      <c r="O484" s="82"/>
      <c r="P484" s="82"/>
      <c r="Q484" s="82"/>
      <c r="R484" s="82"/>
      <c r="S484" s="82"/>
      <c r="T484" s="82"/>
      <c r="U484" s="82"/>
      <c r="V484" s="82"/>
      <c r="W484" s="82"/>
      <c r="X484" s="82"/>
      <c r="Y484" s="82"/>
    </row>
    <row r="485" spans="1:25" ht="15" customHeight="1" x14ac:dyDescent="0.25">
      <c r="A485" s="82"/>
      <c r="B485" s="82"/>
      <c r="C485" s="82"/>
      <c r="D485" s="82"/>
      <c r="E485" s="82"/>
      <c r="F485" s="82"/>
      <c r="G485" s="82"/>
      <c r="H485" s="82"/>
      <c r="I485" s="82"/>
      <c r="J485" s="82"/>
      <c r="K485" s="82"/>
      <c r="L485" s="82"/>
      <c r="M485" s="82"/>
      <c r="N485" s="82"/>
      <c r="O485" s="82"/>
      <c r="P485" s="82"/>
      <c r="Q485" s="82"/>
      <c r="R485" s="82"/>
      <c r="S485" s="82"/>
      <c r="T485" s="82"/>
      <c r="U485" s="82"/>
      <c r="V485" s="82"/>
      <c r="W485" s="82"/>
      <c r="X485" s="82"/>
      <c r="Y485" s="82"/>
    </row>
    <row r="486" spans="1:25" ht="15" customHeight="1" x14ac:dyDescent="0.25">
      <c r="A486" s="82"/>
      <c r="B486" s="82"/>
      <c r="C486" s="82"/>
      <c r="D486" s="82"/>
      <c r="E486" s="82"/>
      <c r="F486" s="82"/>
      <c r="G486" s="82"/>
      <c r="H486" s="82"/>
      <c r="I486" s="82"/>
      <c r="J486" s="82"/>
      <c r="K486" s="82"/>
      <c r="L486" s="82"/>
      <c r="M486" s="82"/>
      <c r="N486" s="82"/>
      <c r="O486" s="82"/>
      <c r="P486" s="82"/>
      <c r="Q486" s="82"/>
      <c r="R486" s="82"/>
      <c r="S486" s="82"/>
      <c r="T486" s="82"/>
      <c r="U486" s="82"/>
      <c r="V486" s="82"/>
      <c r="W486" s="82"/>
      <c r="X486" s="82"/>
      <c r="Y486" s="82"/>
    </row>
    <row r="487" spans="1:25" ht="15" customHeight="1" x14ac:dyDescent="0.25">
      <c r="A487" s="82"/>
      <c r="B487" s="82"/>
      <c r="C487" s="82"/>
      <c r="D487" s="82"/>
      <c r="E487" s="82"/>
      <c r="F487" s="82"/>
      <c r="G487" s="82"/>
      <c r="H487" s="82"/>
      <c r="I487" s="82"/>
      <c r="J487" s="82"/>
      <c r="K487" s="82"/>
      <c r="L487" s="82"/>
      <c r="M487" s="82"/>
      <c r="N487" s="82"/>
      <c r="O487" s="82"/>
      <c r="P487" s="82"/>
      <c r="Q487" s="82"/>
      <c r="R487" s="82"/>
      <c r="S487" s="82"/>
      <c r="T487" s="82"/>
      <c r="U487" s="82"/>
      <c r="V487" s="82"/>
      <c r="W487" s="82"/>
      <c r="X487" s="82"/>
      <c r="Y487" s="82"/>
    </row>
    <row r="488" spans="1:25" x14ac:dyDescent="0.25">
      <c r="A488" s="82"/>
      <c r="B488" s="82"/>
      <c r="C488" s="82"/>
      <c r="D488" s="82"/>
      <c r="E488" s="82"/>
      <c r="F488" s="82"/>
      <c r="G488" s="82"/>
      <c r="H488" s="82"/>
      <c r="I488" s="82"/>
      <c r="J488" s="82"/>
      <c r="K488" s="82"/>
      <c r="L488" s="82"/>
      <c r="M488" s="82"/>
      <c r="N488" s="82"/>
      <c r="O488" s="82"/>
      <c r="P488" s="82"/>
      <c r="Q488" s="82"/>
      <c r="R488" s="82"/>
      <c r="S488" s="82"/>
      <c r="T488" s="82"/>
      <c r="U488" s="82"/>
      <c r="V488" s="82"/>
      <c r="W488" s="82"/>
      <c r="X488" s="82"/>
      <c r="Y488" s="82"/>
    </row>
    <row r="489" spans="1:25" x14ac:dyDescent="0.25">
      <c r="A489" s="82"/>
      <c r="B489" s="82"/>
      <c r="C489" s="82"/>
      <c r="D489" s="82"/>
      <c r="E489" s="82"/>
      <c r="F489" s="82"/>
      <c r="G489" s="82"/>
      <c r="H489" s="82"/>
      <c r="I489" s="82"/>
      <c r="J489" s="82"/>
      <c r="K489" s="82"/>
      <c r="L489" s="82"/>
      <c r="M489" s="82"/>
      <c r="N489" s="82"/>
      <c r="O489" s="82"/>
      <c r="P489" s="82"/>
      <c r="Q489" s="82"/>
      <c r="R489" s="82"/>
      <c r="S489" s="82"/>
      <c r="T489" s="82"/>
      <c r="U489" s="82"/>
      <c r="V489" s="82"/>
      <c r="W489" s="82"/>
      <c r="X489" s="82"/>
      <c r="Y489" s="82"/>
    </row>
    <row r="490" spans="1:25" x14ac:dyDescent="0.25">
      <c r="A490" s="46"/>
      <c r="B490" s="46"/>
      <c r="C490" s="46"/>
      <c r="D490" s="46"/>
      <c r="E490" s="46"/>
      <c r="F490" s="46"/>
      <c r="G490" s="46"/>
      <c r="H490" s="46"/>
      <c r="I490" s="46"/>
      <c r="J490" s="46"/>
      <c r="K490" s="46"/>
      <c r="L490" s="46"/>
      <c r="M490" s="46"/>
      <c r="N490" s="46"/>
      <c r="O490" s="46"/>
      <c r="P490" s="46"/>
      <c r="Q490" s="46"/>
      <c r="R490" s="46"/>
      <c r="S490" s="46"/>
      <c r="T490" s="46"/>
      <c r="U490" s="46"/>
    </row>
    <row r="491" spans="1:25" x14ac:dyDescent="0.25">
      <c r="A491" s="46"/>
      <c r="B491" s="46"/>
      <c r="C491" s="46"/>
      <c r="D491" s="46"/>
      <c r="E491" s="46"/>
      <c r="F491" s="46"/>
      <c r="G491" s="46"/>
      <c r="H491" s="46"/>
      <c r="I491" s="46"/>
      <c r="J491" s="46"/>
      <c r="K491" s="46"/>
      <c r="L491" s="46"/>
      <c r="M491" s="46"/>
      <c r="N491" s="46"/>
      <c r="O491" s="46"/>
      <c r="P491" s="46"/>
      <c r="Q491" s="46"/>
      <c r="R491" s="46"/>
      <c r="S491" s="46"/>
      <c r="T491" s="46"/>
      <c r="U491" s="46"/>
    </row>
    <row r="492" spans="1:25" x14ac:dyDescent="0.25">
      <c r="A492" s="46"/>
      <c r="B492" s="46"/>
      <c r="C492" s="46"/>
      <c r="D492" s="46"/>
      <c r="E492" s="46"/>
      <c r="F492" s="46"/>
      <c r="G492" s="46"/>
      <c r="H492" s="46"/>
      <c r="I492" s="46"/>
      <c r="J492" s="46"/>
      <c r="K492" s="46"/>
      <c r="L492" s="46"/>
      <c r="M492" s="46"/>
      <c r="N492" s="46"/>
      <c r="O492" s="46"/>
      <c r="P492" s="46"/>
      <c r="Q492" s="46"/>
      <c r="R492" s="46"/>
      <c r="S492" s="46"/>
      <c r="T492" s="46"/>
      <c r="U492" s="46"/>
    </row>
    <row r="493" spans="1:25" x14ac:dyDescent="0.25">
      <c r="A493" s="46"/>
      <c r="B493" s="46"/>
      <c r="C493" s="46"/>
      <c r="D493" s="46"/>
      <c r="E493" s="46"/>
      <c r="F493" s="46"/>
      <c r="G493" s="46"/>
      <c r="H493" s="46"/>
      <c r="I493" s="46"/>
      <c r="J493" s="46"/>
      <c r="K493" s="46"/>
      <c r="L493" s="46"/>
      <c r="M493" s="46"/>
      <c r="N493" s="46"/>
      <c r="O493" s="46"/>
      <c r="P493" s="46"/>
      <c r="Q493" s="46"/>
      <c r="R493" s="46"/>
      <c r="S493" s="46"/>
      <c r="T493" s="46"/>
      <c r="U493" s="46"/>
    </row>
    <row r="494" spans="1:25" x14ac:dyDescent="0.25">
      <c r="R494" s="47"/>
      <c r="S494" s="47"/>
      <c r="T494" s="47"/>
    </row>
    <row r="495" spans="1:25" x14ac:dyDescent="0.25">
      <c r="P495" s="48"/>
      <c r="Q495" s="48"/>
      <c r="R495" s="47"/>
      <c r="S495" s="47"/>
      <c r="T495" s="47"/>
      <c r="U495" s="48"/>
    </row>
    <row r="496" spans="1:25" x14ac:dyDescent="0.25">
      <c r="A496" s="49" t="s">
        <v>166</v>
      </c>
      <c r="B496" s="49"/>
      <c r="C496" s="49"/>
      <c r="D496" s="49"/>
      <c r="E496" s="49"/>
      <c r="F496" s="49"/>
      <c r="G496" s="49"/>
      <c r="H496" s="49"/>
      <c r="I496" s="49"/>
      <c r="L496" s="50"/>
      <c r="M496" s="47"/>
      <c r="N496" s="47"/>
      <c r="O496" s="47"/>
      <c r="T496" s="6"/>
      <c r="Y496" s="3"/>
    </row>
    <row r="497" spans="1:21" x14ac:dyDescent="0.25">
      <c r="A497" s="47"/>
      <c r="B497" s="47"/>
      <c r="C497" s="47"/>
      <c r="D497" s="47"/>
      <c r="E497" s="47"/>
      <c r="F497" s="47"/>
      <c r="G497" s="47"/>
      <c r="H497" s="47"/>
      <c r="I497" s="47"/>
      <c r="J497" s="47"/>
      <c r="K497" s="47"/>
      <c r="L497" s="47"/>
      <c r="M497" s="47"/>
      <c r="N497" s="47"/>
      <c r="O497" s="47"/>
      <c r="P497" s="47"/>
      <c r="Q497" s="47"/>
      <c r="U497" s="47"/>
    </row>
    <row r="498" spans="1:21" x14ac:dyDescent="0.25">
      <c r="A498" s="47"/>
      <c r="B498" s="47"/>
      <c r="C498" s="47"/>
      <c r="D498" s="47"/>
      <c r="E498" s="47"/>
      <c r="F498" s="47"/>
      <c r="G498" s="47"/>
      <c r="H498" s="47"/>
      <c r="I498" s="47"/>
      <c r="J498" s="47"/>
      <c r="K498" s="47"/>
      <c r="L498" s="47"/>
      <c r="M498" s="47"/>
      <c r="N498" s="47"/>
      <c r="O498" s="47"/>
      <c r="P498" s="47"/>
      <c r="Q498" s="47"/>
      <c r="U498" s="47"/>
    </row>
  </sheetData>
  <sheetProtection formatCells="0" insertColumns="0" insertRows="0" deleteColumns="0" deleteRows="0"/>
  <mergeCells count="599">
    <mergeCell ref="Q265:R265"/>
    <mergeCell ref="Q266:R266"/>
    <mergeCell ref="Q267:R267"/>
    <mergeCell ref="Q300:R300"/>
    <mergeCell ref="Q301:R301"/>
    <mergeCell ref="Q302:R302"/>
    <mergeCell ref="Q303:R303"/>
    <mergeCell ref="Q297:R298"/>
    <mergeCell ref="Q299:R299"/>
    <mergeCell ref="L351:V351"/>
    <mergeCell ref="O303:P303"/>
    <mergeCell ref="G297:N298"/>
    <mergeCell ref="O297:P298"/>
    <mergeCell ref="G299:N299"/>
    <mergeCell ref="O299:P299"/>
    <mergeCell ref="G300:N300"/>
    <mergeCell ref="O300:P300"/>
    <mergeCell ref="G301:N301"/>
    <mergeCell ref="O301:P301"/>
    <mergeCell ref="G271:J272"/>
    <mergeCell ref="K271:L272"/>
    <mergeCell ref="M271:R271"/>
    <mergeCell ref="M272:N272"/>
    <mergeCell ref="O265:P265"/>
    <mergeCell ref="G263:N263"/>
    <mergeCell ref="Q261:R262"/>
    <mergeCell ref="Q263:R263"/>
    <mergeCell ref="Q264:R264"/>
    <mergeCell ref="M166:O166"/>
    <mergeCell ref="J195:L195"/>
    <mergeCell ref="P194:R194"/>
    <mergeCell ref="G162:I162"/>
    <mergeCell ref="J162:L162"/>
    <mergeCell ref="P164:R164"/>
    <mergeCell ref="M162:O162"/>
    <mergeCell ref="P162:R162"/>
    <mergeCell ref="M241:N241"/>
    <mergeCell ref="P163:R163"/>
    <mergeCell ref="S21:T21"/>
    <mergeCell ref="S20:V20"/>
    <mergeCell ref="G20:J20"/>
    <mergeCell ref="G19:V19"/>
    <mergeCell ref="U27:V27"/>
    <mergeCell ref="S27:T27"/>
    <mergeCell ref="G27:H27"/>
    <mergeCell ref="C51:F53"/>
    <mergeCell ref="U23:V23"/>
    <mergeCell ref="S23:T23"/>
    <mergeCell ref="Q23:R23"/>
    <mergeCell ref="O23:P23"/>
    <mergeCell ref="M23:N23"/>
    <mergeCell ref="K23:L23"/>
    <mergeCell ref="I23:J23"/>
    <mergeCell ref="G23:H23"/>
    <mergeCell ref="U22:V22"/>
    <mergeCell ref="S22:T22"/>
    <mergeCell ref="Q22:R22"/>
    <mergeCell ref="O22:P22"/>
    <mergeCell ref="M22:N22"/>
    <mergeCell ref="K22:L22"/>
    <mergeCell ref="I22:J22"/>
    <mergeCell ref="G22:H22"/>
    <mergeCell ref="P148:R148"/>
    <mergeCell ref="S148:U148"/>
    <mergeCell ref="C146:F147"/>
    <mergeCell ref="G147:I147"/>
    <mergeCell ref="G149:I149"/>
    <mergeCell ref="K25:L25"/>
    <mergeCell ref="I25:J25"/>
    <mergeCell ref="G25:H25"/>
    <mergeCell ref="U24:V24"/>
    <mergeCell ref="S24:T24"/>
    <mergeCell ref="Q24:R24"/>
    <mergeCell ref="O24:P24"/>
    <mergeCell ref="M24:N24"/>
    <mergeCell ref="K24:L24"/>
    <mergeCell ref="I24:J24"/>
    <mergeCell ref="G24:H24"/>
    <mergeCell ref="C23:F23"/>
    <mergeCell ref="C24:F24"/>
    <mergeCell ref="C26:F26"/>
    <mergeCell ref="C28:F28"/>
    <mergeCell ref="C25:F25"/>
    <mergeCell ref="C27:F27"/>
    <mergeCell ref="C358:K358"/>
    <mergeCell ref="C359:K359"/>
    <mergeCell ref="C360:K360"/>
    <mergeCell ref="C58:F58"/>
    <mergeCell ref="C59:F59"/>
    <mergeCell ref="C60:F60"/>
    <mergeCell ref="A62:Z62"/>
    <mergeCell ref="A141:Z141"/>
    <mergeCell ref="B191:I191"/>
    <mergeCell ref="B190:I190"/>
    <mergeCell ref="O58:P58"/>
    <mergeCell ref="M58:N58"/>
    <mergeCell ref="U60:V60"/>
    <mergeCell ref="S152:U152"/>
    <mergeCell ref="S149:U149"/>
    <mergeCell ref="R126:S126"/>
    <mergeCell ref="P127:Q127"/>
    <mergeCell ref="R127:S127"/>
    <mergeCell ref="C361:K361"/>
    <mergeCell ref="C362:K362"/>
    <mergeCell ref="C363:K363"/>
    <mergeCell ref="C364:K364"/>
    <mergeCell ref="C365:K365"/>
    <mergeCell ref="L369:M369"/>
    <mergeCell ref="U357:V357"/>
    <mergeCell ref="U358:V358"/>
    <mergeCell ref="U359:V359"/>
    <mergeCell ref="L360:M360"/>
    <mergeCell ref="G302:N302"/>
    <mergeCell ref="O302:P302"/>
    <mergeCell ref="C352:K352"/>
    <mergeCell ref="C353:K353"/>
    <mergeCell ref="C354:K354"/>
    <mergeCell ref="C355:K355"/>
    <mergeCell ref="V194:X194"/>
    <mergeCell ref="B194:I194"/>
    <mergeCell ref="A169:Y182"/>
    <mergeCell ref="J194:L194"/>
    <mergeCell ref="M194:O194"/>
    <mergeCell ref="G303:N303"/>
    <mergeCell ref="G273:J273"/>
    <mergeCell ref="K273:L273"/>
    <mergeCell ref="M273:N273"/>
    <mergeCell ref="O273:P273"/>
    <mergeCell ref="Q273:R273"/>
    <mergeCell ref="M239:N239"/>
    <mergeCell ref="O239:P239"/>
    <mergeCell ref="Q239:R239"/>
    <mergeCell ref="Q240:R240"/>
    <mergeCell ref="M240:N240"/>
    <mergeCell ref="O240:P240"/>
    <mergeCell ref="V196:X196"/>
    <mergeCell ref="A306:Y346"/>
    <mergeCell ref="C368:K368"/>
    <mergeCell ref="L355:M355"/>
    <mergeCell ref="L356:M356"/>
    <mergeCell ref="U367:V367"/>
    <mergeCell ref="U368:V368"/>
    <mergeCell ref="U361:V361"/>
    <mergeCell ref="U362:V362"/>
    <mergeCell ref="U352:V352"/>
    <mergeCell ref="L352:M352"/>
    <mergeCell ref="L353:M353"/>
    <mergeCell ref="U360:V360"/>
    <mergeCell ref="U353:V353"/>
    <mergeCell ref="U354:V354"/>
    <mergeCell ref="U355:V355"/>
    <mergeCell ref="U356:V356"/>
    <mergeCell ref="C366:K366"/>
    <mergeCell ref="C356:K356"/>
    <mergeCell ref="C357:K357"/>
    <mergeCell ref="L354:M354"/>
    <mergeCell ref="L357:M357"/>
    <mergeCell ref="L358:M358"/>
    <mergeCell ref="L359:M359"/>
    <mergeCell ref="A349:U350"/>
    <mergeCell ref="O272:P272"/>
    <mergeCell ref="Q272:R272"/>
    <mergeCell ref="G261:N262"/>
    <mergeCell ref="O261:P262"/>
    <mergeCell ref="S163:U163"/>
    <mergeCell ref="P165:R165"/>
    <mergeCell ref="M164:O164"/>
    <mergeCell ref="M195:O195"/>
    <mergeCell ref="G241:J241"/>
    <mergeCell ref="O266:P266"/>
    <mergeCell ref="O267:P267"/>
    <mergeCell ref="G265:N265"/>
    <mergeCell ref="G266:N266"/>
    <mergeCell ref="M237:R237"/>
    <mergeCell ref="M238:N238"/>
    <mergeCell ref="K240:L240"/>
    <mergeCell ref="G240:J240"/>
    <mergeCell ref="G239:J239"/>
    <mergeCell ref="G237:J238"/>
    <mergeCell ref="A221:Y226"/>
    <mergeCell ref="G264:N264"/>
    <mergeCell ref="G267:N267"/>
    <mergeCell ref="O263:P263"/>
    <mergeCell ref="O264:P264"/>
    <mergeCell ref="M160:O160"/>
    <mergeCell ref="J160:L160"/>
    <mergeCell ref="S160:U160"/>
    <mergeCell ref="C150:F150"/>
    <mergeCell ref="G150:I150"/>
    <mergeCell ref="C151:F151"/>
    <mergeCell ref="C154:F154"/>
    <mergeCell ref="C158:F159"/>
    <mergeCell ref="S162:U162"/>
    <mergeCell ref="C162:F162"/>
    <mergeCell ref="P160:R160"/>
    <mergeCell ref="P153:R153"/>
    <mergeCell ref="P152:R152"/>
    <mergeCell ref="G161:I161"/>
    <mergeCell ref="J161:L161"/>
    <mergeCell ref="M161:O161"/>
    <mergeCell ref="P161:R161"/>
    <mergeCell ref="S161:U161"/>
    <mergeCell ref="C152:F152"/>
    <mergeCell ref="C153:F153"/>
    <mergeCell ref="G153:I153"/>
    <mergeCell ref="M151:O151"/>
    <mergeCell ref="G160:I160"/>
    <mergeCell ref="C161:F161"/>
    <mergeCell ref="M127:O127"/>
    <mergeCell ref="P159:R159"/>
    <mergeCell ref="C148:F148"/>
    <mergeCell ref="F125:G125"/>
    <mergeCell ref="A128:C128"/>
    <mergeCell ref="G148:I148"/>
    <mergeCell ref="G152:I152"/>
    <mergeCell ref="J149:L149"/>
    <mergeCell ref="M150:O150"/>
    <mergeCell ref="G154:I154"/>
    <mergeCell ref="J154:L154"/>
    <mergeCell ref="M154:O154"/>
    <mergeCell ref="G151:I151"/>
    <mergeCell ref="A130:Y139"/>
    <mergeCell ref="S151:U151"/>
    <mergeCell ref="A143:U143"/>
    <mergeCell ref="T127:U127"/>
    <mergeCell ref="C149:F149"/>
    <mergeCell ref="J151:L151"/>
    <mergeCell ref="T125:U125"/>
    <mergeCell ref="T126:U126"/>
    <mergeCell ref="P151:R151"/>
    <mergeCell ref="J147:L147"/>
    <mergeCell ref="P147:R147"/>
    <mergeCell ref="S147:U147"/>
    <mergeCell ref="S150:U150"/>
    <mergeCell ref="S154:U154"/>
    <mergeCell ref="J148:L148"/>
    <mergeCell ref="S153:U153"/>
    <mergeCell ref="P150:R150"/>
    <mergeCell ref="P126:Q126"/>
    <mergeCell ref="P122:Q122"/>
    <mergeCell ref="M122:O122"/>
    <mergeCell ref="T122:U122"/>
    <mergeCell ref="P128:Q128"/>
    <mergeCell ref="R128:S128"/>
    <mergeCell ref="T128:U128"/>
    <mergeCell ref="R122:S122"/>
    <mergeCell ref="G146:U146"/>
    <mergeCell ref="M148:O148"/>
    <mergeCell ref="M147:O147"/>
    <mergeCell ref="M126:O126"/>
    <mergeCell ref="M125:O125"/>
    <mergeCell ref="M149:O149"/>
    <mergeCell ref="J152:L152"/>
    <mergeCell ref="M152:O152"/>
    <mergeCell ref="P149:R149"/>
    <mergeCell ref="P125:Q125"/>
    <mergeCell ref="G158:U158"/>
    <mergeCell ref="G159:I159"/>
    <mergeCell ref="J159:L159"/>
    <mergeCell ref="M159:O159"/>
    <mergeCell ref="S159:U159"/>
    <mergeCell ref="P154:R154"/>
    <mergeCell ref="A123:C123"/>
    <mergeCell ref="K28:L28"/>
    <mergeCell ref="M128:O128"/>
    <mergeCell ref="I56:J56"/>
    <mergeCell ref="I57:J57"/>
    <mergeCell ref="G53:H53"/>
    <mergeCell ref="G54:H54"/>
    <mergeCell ref="D128:E128"/>
    <mergeCell ref="F128:G128"/>
    <mergeCell ref="H128:I128"/>
    <mergeCell ref="G60:H60"/>
    <mergeCell ref="K54:L54"/>
    <mergeCell ref="K55:L55"/>
    <mergeCell ref="K57:L57"/>
    <mergeCell ref="I53:J53"/>
    <mergeCell ref="I55:J55"/>
    <mergeCell ref="S28:T28"/>
    <mergeCell ref="A122:C122"/>
    <mergeCell ref="E9:Q9"/>
    <mergeCell ref="C54:F54"/>
    <mergeCell ref="C55:F55"/>
    <mergeCell ref="C56:F56"/>
    <mergeCell ref="C57:F57"/>
    <mergeCell ref="M120:O121"/>
    <mergeCell ref="D122:E122"/>
    <mergeCell ref="F122:G122"/>
    <mergeCell ref="A87:Y110"/>
    <mergeCell ref="H120:I121"/>
    <mergeCell ref="H122:I122"/>
    <mergeCell ref="O27:P27"/>
    <mergeCell ref="Q27:R27"/>
    <mergeCell ref="G55:H55"/>
    <mergeCell ref="K56:L56"/>
    <mergeCell ref="I60:J60"/>
    <mergeCell ref="K60:L60"/>
    <mergeCell ref="M60:N60"/>
    <mergeCell ref="O60:P60"/>
    <mergeCell ref="D120:E121"/>
    <mergeCell ref="C19:F21"/>
    <mergeCell ref="C22:F22"/>
    <mergeCell ref="A120:C121"/>
    <mergeCell ref="G26:H26"/>
    <mergeCell ref="H126:I126"/>
    <mergeCell ref="H127:I127"/>
    <mergeCell ref="A119:I119"/>
    <mergeCell ref="D125:E125"/>
    <mergeCell ref="D123:E123"/>
    <mergeCell ref="F123:G123"/>
    <mergeCell ref="D126:E126"/>
    <mergeCell ref="F126:G126"/>
    <mergeCell ref="F124:G124"/>
    <mergeCell ref="D127:E127"/>
    <mergeCell ref="F127:G127"/>
    <mergeCell ref="D124:E124"/>
    <mergeCell ref="F120:G121"/>
    <mergeCell ref="A127:C127"/>
    <mergeCell ref="A126:C126"/>
    <mergeCell ref="A125:C125"/>
    <mergeCell ref="A124:C124"/>
    <mergeCell ref="U28:V28"/>
    <mergeCell ref="A115:U115"/>
    <mergeCell ref="I59:J59"/>
    <mergeCell ref="K53:L53"/>
    <mergeCell ref="I26:J26"/>
    <mergeCell ref="K26:L26"/>
    <mergeCell ref="H123:I123"/>
    <mergeCell ref="H124:I124"/>
    <mergeCell ref="H125:I125"/>
    <mergeCell ref="I28:J28"/>
    <mergeCell ref="K27:L27"/>
    <mergeCell ref="D75:E75"/>
    <mergeCell ref="G58:H58"/>
    <mergeCell ref="I58:J58"/>
    <mergeCell ref="I54:J54"/>
    <mergeCell ref="T123:U123"/>
    <mergeCell ref="R125:S125"/>
    <mergeCell ref="M123:O123"/>
    <mergeCell ref="P123:Q123"/>
    <mergeCell ref="R123:S123"/>
    <mergeCell ref="M124:O124"/>
    <mergeCell ref="P124:Q124"/>
    <mergeCell ref="R124:S124"/>
    <mergeCell ref="T124:U124"/>
    <mergeCell ref="P120:Q121"/>
    <mergeCell ref="R120:S121"/>
    <mergeCell ref="K58:L58"/>
    <mergeCell ref="S60:T60"/>
    <mergeCell ref="U59:V59"/>
    <mergeCell ref="S59:T59"/>
    <mergeCell ref="Q60:R60"/>
    <mergeCell ref="U53:V53"/>
    <mergeCell ref="Q58:R58"/>
    <mergeCell ref="M54:N54"/>
    <mergeCell ref="M55:N55"/>
    <mergeCell ref="M56:N56"/>
    <mergeCell ref="M57:N57"/>
    <mergeCell ref="O53:P53"/>
    <mergeCell ref="Q53:R53"/>
    <mergeCell ref="M119:U119"/>
    <mergeCell ref="T120:U121"/>
    <mergeCell ref="O20:R20"/>
    <mergeCell ref="G21:H21"/>
    <mergeCell ref="I21:J21"/>
    <mergeCell ref="K21:L21"/>
    <mergeCell ref="M21:N21"/>
    <mergeCell ref="O21:P21"/>
    <mergeCell ref="Q21:R21"/>
    <mergeCell ref="G52:J52"/>
    <mergeCell ref="K52:N52"/>
    <mergeCell ref="K20:N20"/>
    <mergeCell ref="M28:N28"/>
    <mergeCell ref="I27:J27"/>
    <mergeCell ref="O28:P28"/>
    <mergeCell ref="Q28:R28"/>
    <mergeCell ref="D40:E40"/>
    <mergeCell ref="G28:H28"/>
    <mergeCell ref="M27:N27"/>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S53:T53"/>
    <mergeCell ref="M53:N53"/>
    <mergeCell ref="S54:T54"/>
    <mergeCell ref="U54:V54"/>
    <mergeCell ref="S55:T55"/>
    <mergeCell ref="U55:V55"/>
    <mergeCell ref="S56:T56"/>
    <mergeCell ref="U56:V56"/>
    <mergeCell ref="U58:V58"/>
    <mergeCell ref="S58:T58"/>
    <mergeCell ref="U57:V57"/>
    <mergeCell ref="S57:T57"/>
    <mergeCell ref="U26:V26"/>
    <mergeCell ref="S26:T26"/>
    <mergeCell ref="Q26:R26"/>
    <mergeCell ref="O26:P26"/>
    <mergeCell ref="M26:N26"/>
    <mergeCell ref="U25:V25"/>
    <mergeCell ref="S25:T25"/>
    <mergeCell ref="Q25:R25"/>
    <mergeCell ref="O25:P25"/>
    <mergeCell ref="M25:N25"/>
    <mergeCell ref="U21:V21"/>
    <mergeCell ref="J196:L196"/>
    <mergeCell ref="M196:O196"/>
    <mergeCell ref="S196:U196"/>
    <mergeCell ref="B196:I196"/>
    <mergeCell ref="S194:U194"/>
    <mergeCell ref="M190:O190"/>
    <mergeCell ref="P192:R192"/>
    <mergeCell ref="M193:O193"/>
    <mergeCell ref="P193:R193"/>
    <mergeCell ref="J191:L191"/>
    <mergeCell ref="S190:U190"/>
    <mergeCell ref="P195:R195"/>
    <mergeCell ref="J190:L190"/>
    <mergeCell ref="M191:O191"/>
    <mergeCell ref="P191:R191"/>
    <mergeCell ref="S191:U191"/>
    <mergeCell ref="V192:X192"/>
    <mergeCell ref="J193:L193"/>
    <mergeCell ref="S193:U193"/>
    <mergeCell ref="C163:F163"/>
    <mergeCell ref="G163:I163"/>
    <mergeCell ref="J163:L163"/>
    <mergeCell ref="M163:O163"/>
    <mergeCell ref="V195:X195"/>
    <mergeCell ref="G165:I165"/>
    <mergeCell ref="G166:I166"/>
    <mergeCell ref="B192:I192"/>
    <mergeCell ref="B193:I193"/>
    <mergeCell ref="C164:F164"/>
    <mergeCell ref="G164:I164"/>
    <mergeCell ref="J164:L164"/>
    <mergeCell ref="V193:X193"/>
    <mergeCell ref="V190:X190"/>
    <mergeCell ref="V191:X191"/>
    <mergeCell ref="P166:R166"/>
    <mergeCell ref="M165:O165"/>
    <mergeCell ref="A186:Y187"/>
    <mergeCell ref="J166:L166"/>
    <mergeCell ref="J165:L165"/>
    <mergeCell ref="S192:U192"/>
    <mergeCell ref="S166:U166"/>
    <mergeCell ref="S195:U195"/>
    <mergeCell ref="S164:U164"/>
    <mergeCell ref="S165:U165"/>
    <mergeCell ref="K242:L242"/>
    <mergeCell ref="M242:N242"/>
    <mergeCell ref="O242:P242"/>
    <mergeCell ref="Q242:R242"/>
    <mergeCell ref="J150:L150"/>
    <mergeCell ref="Q238:R238"/>
    <mergeCell ref="K237:L238"/>
    <mergeCell ref="G242:J242"/>
    <mergeCell ref="K239:L239"/>
    <mergeCell ref="P196:R196"/>
    <mergeCell ref="O238:P238"/>
    <mergeCell ref="J192:L192"/>
    <mergeCell ref="M192:O192"/>
    <mergeCell ref="J153:L153"/>
    <mergeCell ref="M153:O153"/>
    <mergeCell ref="P190:R190"/>
    <mergeCell ref="B195:I195"/>
    <mergeCell ref="O241:P241"/>
    <mergeCell ref="Q241:R241"/>
    <mergeCell ref="C165:F165"/>
    <mergeCell ref="K241:L241"/>
    <mergeCell ref="A233:U235"/>
    <mergeCell ref="C166:F166"/>
    <mergeCell ref="C160:F160"/>
    <mergeCell ref="D405:G405"/>
    <mergeCell ref="K405:M405"/>
    <mergeCell ref="D406:G406"/>
    <mergeCell ref="K406:M406"/>
    <mergeCell ref="D396:K396"/>
    <mergeCell ref="D395:K395"/>
    <mergeCell ref="Q395:S395"/>
    <mergeCell ref="Q396:S396"/>
    <mergeCell ref="D407:G407"/>
    <mergeCell ref="K407:M407"/>
    <mergeCell ref="H407:J407"/>
    <mergeCell ref="H406:J406"/>
    <mergeCell ref="A398:Y401"/>
    <mergeCell ref="N395:P395"/>
    <mergeCell ref="L396:M396"/>
    <mergeCell ref="N396:P396"/>
    <mergeCell ref="D409:G409"/>
    <mergeCell ref="K409:M409"/>
    <mergeCell ref="H408:J408"/>
    <mergeCell ref="H409:J409"/>
    <mergeCell ref="D421:F422"/>
    <mergeCell ref="G421:R421"/>
    <mergeCell ref="G422:I422"/>
    <mergeCell ref="J422:L422"/>
    <mergeCell ref="M422:O422"/>
    <mergeCell ref="P422:R422"/>
    <mergeCell ref="D408:G408"/>
    <mergeCell ref="K408:M408"/>
    <mergeCell ref="A412:Y415"/>
    <mergeCell ref="M435:O435"/>
    <mergeCell ref="M433:O433"/>
    <mergeCell ref="M434:O434"/>
    <mergeCell ref="P433:R433"/>
    <mergeCell ref="P434:R434"/>
    <mergeCell ref="D435:F435"/>
    <mergeCell ref="G435:I435"/>
    <mergeCell ref="J435:L435"/>
    <mergeCell ref="P423:R423"/>
    <mergeCell ref="G423:I423"/>
    <mergeCell ref="J423:L423"/>
    <mergeCell ref="M423:O423"/>
    <mergeCell ref="D424:F424"/>
    <mergeCell ref="G424:I424"/>
    <mergeCell ref="J424:L424"/>
    <mergeCell ref="M424:O424"/>
    <mergeCell ref="P424:R424"/>
    <mergeCell ref="D423:F423"/>
    <mergeCell ref="D434:F434"/>
    <mergeCell ref="G434:I434"/>
    <mergeCell ref="J434:L434"/>
    <mergeCell ref="D425:F425"/>
    <mergeCell ref="G425:I425"/>
    <mergeCell ref="J425:L425"/>
    <mergeCell ref="M425:O425"/>
    <mergeCell ref="P425:R425"/>
    <mergeCell ref="G430:R430"/>
    <mergeCell ref="D432:F432"/>
    <mergeCell ref="G432:I432"/>
    <mergeCell ref="J432:L432"/>
    <mergeCell ref="M432:O432"/>
    <mergeCell ref="P432:R432"/>
    <mergeCell ref="M431:O431"/>
    <mergeCell ref="D426:F426"/>
    <mergeCell ref="G426:I426"/>
    <mergeCell ref="J426:L426"/>
    <mergeCell ref="M426:O426"/>
    <mergeCell ref="P426:R426"/>
    <mergeCell ref="D430:F431"/>
    <mergeCell ref="G431:I431"/>
    <mergeCell ref="J431:L431"/>
    <mergeCell ref="A438:Y446"/>
    <mergeCell ref="A453:Y489"/>
    <mergeCell ref="H405:J405"/>
    <mergeCell ref="L361:M361"/>
    <mergeCell ref="L362:M362"/>
    <mergeCell ref="L363:M363"/>
    <mergeCell ref="L364:M364"/>
    <mergeCell ref="L365:M365"/>
    <mergeCell ref="L366:M366"/>
    <mergeCell ref="L367:M367"/>
    <mergeCell ref="L368:M368"/>
    <mergeCell ref="C369:K369"/>
    <mergeCell ref="L395:M395"/>
    <mergeCell ref="U369:V369"/>
    <mergeCell ref="U366:V366"/>
    <mergeCell ref="U363:V363"/>
    <mergeCell ref="U364:V364"/>
    <mergeCell ref="U365:V365"/>
    <mergeCell ref="C367:K367"/>
    <mergeCell ref="P431:R431"/>
    <mergeCell ref="P435:R435"/>
    <mergeCell ref="D433:F433"/>
    <mergeCell ref="G433:I433"/>
    <mergeCell ref="J433:L433"/>
    <mergeCell ref="G276:J276"/>
    <mergeCell ref="K276:L276"/>
    <mergeCell ref="O276:P276"/>
    <mergeCell ref="Q276:R276"/>
    <mergeCell ref="M276:N276"/>
    <mergeCell ref="G274:J274"/>
    <mergeCell ref="K274:L274"/>
    <mergeCell ref="M274:N274"/>
    <mergeCell ref="O274:P274"/>
    <mergeCell ref="Q274:R274"/>
    <mergeCell ref="G275:J275"/>
    <mergeCell ref="K275:L275"/>
    <mergeCell ref="M275:N275"/>
    <mergeCell ref="Q275:R275"/>
    <mergeCell ref="O275:P275"/>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14220</v>
      </c>
      <c r="B2" t="s">
        <v>91</v>
      </c>
      <c r="C2" t="s">
        <v>65</v>
      </c>
      <c r="D2">
        <v>1</v>
      </c>
    </row>
    <row r="3" spans="1:4" x14ac:dyDescent="0.25">
      <c r="A3">
        <v>2</v>
      </c>
      <c r="B3" t="s">
        <v>91</v>
      </c>
      <c r="C3" t="s">
        <v>93</v>
      </c>
      <c r="D3">
        <v>2</v>
      </c>
    </row>
    <row r="4" spans="1:4" x14ac:dyDescent="0.25">
      <c r="A4">
        <v>0</v>
      </c>
      <c r="B4" t="s">
        <v>91</v>
      </c>
      <c r="C4" t="s">
        <v>64</v>
      </c>
      <c r="D4">
        <v>3</v>
      </c>
    </row>
    <row r="5" spans="1:4" x14ac:dyDescent="0.25">
      <c r="A5">
        <v>10</v>
      </c>
      <c r="B5" t="s">
        <v>91</v>
      </c>
      <c r="C5" t="s">
        <v>92</v>
      </c>
      <c r="D5">
        <v>4</v>
      </c>
    </row>
    <row r="6" spans="1:4" x14ac:dyDescent="0.25">
      <c r="A6">
        <v>7410</v>
      </c>
      <c r="B6" t="s">
        <v>50</v>
      </c>
      <c r="C6" t="s">
        <v>65</v>
      </c>
      <c r="D6">
        <v>1</v>
      </c>
    </row>
    <row r="7" spans="1:4" x14ac:dyDescent="0.25">
      <c r="A7">
        <v>40</v>
      </c>
      <c r="B7" t="s">
        <v>50</v>
      </c>
      <c r="C7" t="s">
        <v>93</v>
      </c>
      <c r="D7">
        <v>2</v>
      </c>
    </row>
    <row r="8" spans="1:4" x14ac:dyDescent="0.25">
      <c r="A8">
        <v>0</v>
      </c>
      <c r="B8" t="s">
        <v>50</v>
      </c>
      <c r="C8" t="s">
        <v>64</v>
      </c>
      <c r="D8">
        <v>3</v>
      </c>
    </row>
    <row r="9" spans="1:4" x14ac:dyDescent="0.25">
      <c r="A9">
        <v>32</v>
      </c>
      <c r="B9" t="s">
        <v>50</v>
      </c>
      <c r="C9" t="s">
        <v>92</v>
      </c>
      <c r="D9">
        <v>4</v>
      </c>
    </row>
    <row r="10" spans="1:4" x14ac:dyDescent="0.25">
      <c r="A10">
        <v>3960</v>
      </c>
      <c r="B10" t="s">
        <v>51</v>
      </c>
      <c r="C10" t="s">
        <v>65</v>
      </c>
      <c r="D10">
        <v>1</v>
      </c>
    </row>
    <row r="11" spans="1:4" x14ac:dyDescent="0.25">
      <c r="A11">
        <v>3</v>
      </c>
      <c r="B11" t="s">
        <v>51</v>
      </c>
      <c r="C11" t="s">
        <v>93</v>
      </c>
      <c r="D11">
        <v>2</v>
      </c>
    </row>
    <row r="12" spans="1:4" x14ac:dyDescent="0.25">
      <c r="A12">
        <v>0</v>
      </c>
      <c r="B12" t="s">
        <v>51</v>
      </c>
      <c r="C12" t="s">
        <v>64</v>
      </c>
      <c r="D12">
        <v>3</v>
      </c>
    </row>
    <row r="13" spans="1:4" x14ac:dyDescent="0.25">
      <c r="A13">
        <v>20</v>
      </c>
      <c r="B13" t="s">
        <v>51</v>
      </c>
      <c r="C13" t="s">
        <v>92</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0</v>
      </c>
      <c r="D2">
        <v>8</v>
      </c>
      <c r="E2">
        <v>14</v>
      </c>
      <c r="F2">
        <v>66</v>
      </c>
      <c r="G2">
        <v>261</v>
      </c>
    </row>
    <row r="3" spans="1:7" x14ac:dyDescent="0.25">
      <c r="A3">
        <v>2</v>
      </c>
      <c r="B3" t="s">
        <v>126</v>
      </c>
      <c r="C3">
        <v>0</v>
      </c>
      <c r="D3">
        <v>0</v>
      </c>
      <c r="E3">
        <v>1</v>
      </c>
      <c r="F3">
        <v>127</v>
      </c>
      <c r="G3">
        <v>80</v>
      </c>
    </row>
    <row r="4" spans="1:7" x14ac:dyDescent="0.25">
      <c r="A4">
        <v>3</v>
      </c>
      <c r="B4" t="s">
        <v>144</v>
      </c>
      <c r="C4">
        <v>0</v>
      </c>
      <c r="D4">
        <v>0</v>
      </c>
      <c r="E4">
        <v>0</v>
      </c>
      <c r="F4">
        <v>7</v>
      </c>
      <c r="G4">
        <v>46</v>
      </c>
    </row>
    <row r="5" spans="1:7" x14ac:dyDescent="0.25">
      <c r="A5">
        <v>4</v>
      </c>
      <c r="B5" t="s">
        <v>145</v>
      </c>
      <c r="C5">
        <v>0</v>
      </c>
      <c r="D5">
        <v>0</v>
      </c>
      <c r="E5">
        <v>0</v>
      </c>
      <c r="F5">
        <v>0</v>
      </c>
      <c r="G5">
        <v>16</v>
      </c>
    </row>
    <row r="6" spans="1:7" x14ac:dyDescent="0.25">
      <c r="A6">
        <v>5</v>
      </c>
      <c r="B6" t="s">
        <v>143</v>
      </c>
      <c r="C6">
        <v>0</v>
      </c>
      <c r="D6">
        <v>0</v>
      </c>
      <c r="E6">
        <v>0</v>
      </c>
      <c r="F6">
        <v>18</v>
      </c>
      <c r="G6">
        <v>10</v>
      </c>
    </row>
    <row r="7" spans="1:7" x14ac:dyDescent="0.25">
      <c r="A7">
        <v>6</v>
      </c>
      <c r="B7" t="s">
        <v>106</v>
      </c>
      <c r="C7">
        <v>33</v>
      </c>
      <c r="D7">
        <v>2</v>
      </c>
      <c r="E7">
        <v>1</v>
      </c>
      <c r="F7">
        <v>37</v>
      </c>
      <c r="G7">
        <v>29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1</v>
      </c>
      <c r="D2">
        <v>21</v>
      </c>
      <c r="E2">
        <v>36</v>
      </c>
      <c r="F2">
        <v>189</v>
      </c>
      <c r="G2">
        <v>835</v>
      </c>
    </row>
    <row r="3" spans="1:7" x14ac:dyDescent="0.25">
      <c r="A3">
        <v>2</v>
      </c>
      <c r="B3" t="s">
        <v>126</v>
      </c>
      <c r="C3">
        <v>0</v>
      </c>
      <c r="D3">
        <v>0</v>
      </c>
      <c r="E3">
        <v>2</v>
      </c>
      <c r="F3">
        <v>416</v>
      </c>
      <c r="G3">
        <v>179</v>
      </c>
    </row>
    <row r="4" spans="1:7" x14ac:dyDescent="0.25">
      <c r="A4">
        <v>3</v>
      </c>
      <c r="B4" t="s">
        <v>144</v>
      </c>
      <c r="C4">
        <v>0</v>
      </c>
      <c r="D4">
        <v>0</v>
      </c>
      <c r="E4">
        <v>2</v>
      </c>
      <c r="F4">
        <v>46</v>
      </c>
      <c r="G4">
        <v>97</v>
      </c>
    </row>
    <row r="5" spans="1:7" x14ac:dyDescent="0.25">
      <c r="A5">
        <v>4</v>
      </c>
      <c r="B5" t="s">
        <v>145</v>
      </c>
      <c r="C5">
        <v>0</v>
      </c>
      <c r="D5">
        <v>0</v>
      </c>
      <c r="E5">
        <v>0</v>
      </c>
      <c r="F5">
        <v>3</v>
      </c>
      <c r="G5">
        <v>69</v>
      </c>
    </row>
    <row r="6" spans="1:7" x14ac:dyDescent="0.25">
      <c r="A6">
        <v>5</v>
      </c>
      <c r="B6" t="s">
        <v>143</v>
      </c>
      <c r="C6">
        <v>0</v>
      </c>
      <c r="D6">
        <v>0</v>
      </c>
      <c r="E6">
        <v>0</v>
      </c>
      <c r="F6">
        <v>32</v>
      </c>
      <c r="G6">
        <v>24</v>
      </c>
    </row>
    <row r="7" spans="1:7" x14ac:dyDescent="0.25">
      <c r="A7">
        <v>6</v>
      </c>
      <c r="B7" t="s">
        <v>106</v>
      </c>
      <c r="C7">
        <v>65</v>
      </c>
      <c r="D7">
        <v>19</v>
      </c>
      <c r="E7">
        <v>8</v>
      </c>
      <c r="F7">
        <v>79</v>
      </c>
      <c r="G7">
        <v>81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110</v>
      </c>
      <c r="B1" t="s">
        <v>9</v>
      </c>
      <c r="C1" t="s">
        <v>111</v>
      </c>
    </row>
    <row r="2" spans="1:3" x14ac:dyDescent="0.25">
      <c r="A2">
        <v>1357</v>
      </c>
      <c r="B2" t="s">
        <v>112</v>
      </c>
      <c r="C2" t="s">
        <v>154</v>
      </c>
    </row>
    <row r="3" spans="1:3" x14ac:dyDescent="0.25">
      <c r="A3">
        <v>1316</v>
      </c>
      <c r="B3" t="s">
        <v>112</v>
      </c>
      <c r="C3" t="s">
        <v>155</v>
      </c>
    </row>
    <row r="4" spans="1:3" x14ac:dyDescent="0.25">
      <c r="A4">
        <v>1305</v>
      </c>
      <c r="B4" t="s">
        <v>112</v>
      </c>
      <c r="C4" t="s">
        <v>156</v>
      </c>
    </row>
    <row r="5" spans="1:3" x14ac:dyDescent="0.25">
      <c r="A5">
        <v>1291</v>
      </c>
      <c r="B5" t="s">
        <v>112</v>
      </c>
      <c r="C5" t="s">
        <v>157</v>
      </c>
    </row>
    <row r="6" spans="1:3" x14ac:dyDescent="0.25">
      <c r="A6">
        <v>1324</v>
      </c>
      <c r="B6" t="s">
        <v>112</v>
      </c>
      <c r="C6" t="s">
        <v>158</v>
      </c>
    </row>
    <row r="7" spans="1:3" x14ac:dyDescent="0.25">
      <c r="A7">
        <v>2622</v>
      </c>
      <c r="B7" t="s">
        <v>6</v>
      </c>
      <c r="C7" t="s">
        <v>154</v>
      </c>
    </row>
    <row r="8" spans="1:3" x14ac:dyDescent="0.25">
      <c r="A8">
        <v>2616</v>
      </c>
      <c r="B8" t="s">
        <v>6</v>
      </c>
      <c r="C8" t="s">
        <v>155</v>
      </c>
    </row>
    <row r="9" spans="1:3" x14ac:dyDescent="0.25">
      <c r="A9">
        <v>2620</v>
      </c>
      <c r="B9" t="s">
        <v>6</v>
      </c>
      <c r="C9" t="s">
        <v>156</v>
      </c>
    </row>
    <row r="10" spans="1:3" x14ac:dyDescent="0.25">
      <c r="A10">
        <v>2630</v>
      </c>
      <c r="B10" t="s">
        <v>6</v>
      </c>
      <c r="C10" t="s">
        <v>157</v>
      </c>
    </row>
    <row r="11" spans="1:3" x14ac:dyDescent="0.25">
      <c r="A11">
        <v>2587</v>
      </c>
      <c r="B11" t="s">
        <v>6</v>
      </c>
      <c r="C11" t="s">
        <v>158</v>
      </c>
    </row>
    <row r="12" spans="1:3" x14ac:dyDescent="0.25">
      <c r="A12">
        <v>33</v>
      </c>
      <c r="B12" t="s">
        <v>7</v>
      </c>
      <c r="C12" t="s">
        <v>154</v>
      </c>
    </row>
    <row r="13" spans="1:3" x14ac:dyDescent="0.25">
      <c r="A13">
        <v>89</v>
      </c>
      <c r="B13" t="s">
        <v>7</v>
      </c>
      <c r="C13" t="s">
        <v>155</v>
      </c>
    </row>
    <row r="14" spans="1:3" x14ac:dyDescent="0.25">
      <c r="A14">
        <v>73</v>
      </c>
      <c r="B14" t="s">
        <v>7</v>
      </c>
      <c r="C14" t="s">
        <v>156</v>
      </c>
    </row>
    <row r="15" spans="1:3" x14ac:dyDescent="0.25">
      <c r="A15">
        <v>76</v>
      </c>
      <c r="B15" t="s">
        <v>7</v>
      </c>
      <c r="C15" t="s">
        <v>157</v>
      </c>
    </row>
    <row r="16" spans="1:3" x14ac:dyDescent="0.25">
      <c r="A16">
        <v>125</v>
      </c>
      <c r="B16" t="s">
        <v>7</v>
      </c>
      <c r="C16" t="s">
        <v>158</v>
      </c>
    </row>
    <row r="17" spans="1:3" x14ac:dyDescent="0.25">
      <c r="A17">
        <v>78</v>
      </c>
      <c r="B17" t="s">
        <v>8</v>
      </c>
      <c r="C17" t="s">
        <v>154</v>
      </c>
    </row>
    <row r="18" spans="1:3" x14ac:dyDescent="0.25">
      <c r="A18">
        <v>91</v>
      </c>
      <c r="B18" t="s">
        <v>8</v>
      </c>
      <c r="C18" t="s">
        <v>155</v>
      </c>
    </row>
    <row r="19" spans="1:3" x14ac:dyDescent="0.25">
      <c r="A19">
        <v>78</v>
      </c>
      <c r="B19" t="s">
        <v>8</v>
      </c>
      <c r="C19" t="s">
        <v>156</v>
      </c>
    </row>
    <row r="20" spans="1:3" x14ac:dyDescent="0.25">
      <c r="A20">
        <v>91</v>
      </c>
      <c r="B20" t="s">
        <v>8</v>
      </c>
      <c r="C20" t="s">
        <v>157</v>
      </c>
    </row>
    <row r="21" spans="1:3" x14ac:dyDescent="0.25">
      <c r="A21" s="2">
        <v>103</v>
      </c>
      <c r="B21" s="2" t="s">
        <v>8</v>
      </c>
      <c r="C21" s="2" t="s">
        <v>158</v>
      </c>
    </row>
    <row r="22" spans="1:3" x14ac:dyDescent="0.25">
      <c r="A22" s="2">
        <v>2</v>
      </c>
      <c r="B22" s="2" t="s">
        <v>137</v>
      </c>
      <c r="C22" s="2" t="s">
        <v>154</v>
      </c>
    </row>
    <row r="23" spans="1:3" x14ac:dyDescent="0.25">
      <c r="A23" s="2">
        <v>2</v>
      </c>
      <c r="B23" s="2" t="s">
        <v>137</v>
      </c>
      <c r="C23" s="2" t="s">
        <v>155</v>
      </c>
    </row>
    <row r="24" spans="1:3" x14ac:dyDescent="0.25">
      <c r="A24" s="2">
        <v>3</v>
      </c>
      <c r="B24" s="2" t="s">
        <v>137</v>
      </c>
      <c r="C24" s="2" t="s">
        <v>156</v>
      </c>
    </row>
    <row r="25" spans="1:3" x14ac:dyDescent="0.25">
      <c r="A25" s="2">
        <v>3</v>
      </c>
      <c r="B25" s="2" t="s">
        <v>137</v>
      </c>
      <c r="C25" s="2" t="s">
        <v>157</v>
      </c>
    </row>
    <row r="26" spans="1:3" x14ac:dyDescent="0.25">
      <c r="A26" s="2">
        <v>3</v>
      </c>
      <c r="B26" s="2" t="s">
        <v>137</v>
      </c>
      <c r="C26" s="2" t="s">
        <v>158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220</v>
      </c>
      <c r="C2" t="s">
        <v>34</v>
      </c>
    </row>
    <row r="3" spans="1:3" x14ac:dyDescent="0.25">
      <c r="A3" t="s">
        <v>116</v>
      </c>
      <c r="B3">
        <v>4732</v>
      </c>
      <c r="C3" t="s">
        <v>34</v>
      </c>
    </row>
    <row r="4" spans="1:3" x14ac:dyDescent="0.25">
      <c r="A4" t="s">
        <v>117</v>
      </c>
      <c r="B4">
        <v>145</v>
      </c>
      <c r="C4" t="s">
        <v>34</v>
      </c>
    </row>
    <row r="5" spans="1:3" x14ac:dyDescent="0.25">
      <c r="A5" t="s">
        <v>30</v>
      </c>
      <c r="B5">
        <v>7539</v>
      </c>
      <c r="C5" t="s">
        <v>34</v>
      </c>
    </row>
    <row r="6" spans="1:3" x14ac:dyDescent="0.25">
      <c r="A6" t="s">
        <v>115</v>
      </c>
      <c r="B6">
        <v>16</v>
      </c>
      <c r="C6" t="s">
        <v>24</v>
      </c>
    </row>
    <row r="7" spans="1:3" x14ac:dyDescent="0.25">
      <c r="A7" t="s">
        <v>116</v>
      </c>
      <c r="B7">
        <v>202</v>
      </c>
      <c r="C7" t="s">
        <v>24</v>
      </c>
    </row>
    <row r="8" spans="1:3" x14ac:dyDescent="0.25">
      <c r="A8" t="s">
        <v>117</v>
      </c>
      <c r="B8">
        <v>13</v>
      </c>
      <c r="C8" t="s">
        <v>24</v>
      </c>
    </row>
    <row r="9" spans="1:3" x14ac:dyDescent="0.25">
      <c r="A9" t="s">
        <v>30</v>
      </c>
      <c r="B9">
        <v>214</v>
      </c>
      <c r="C9" t="s">
        <v>24</v>
      </c>
    </row>
    <row r="10" spans="1:3" x14ac:dyDescent="0.25">
      <c r="A10" t="s">
        <v>115</v>
      </c>
      <c r="B10">
        <v>49</v>
      </c>
      <c r="C10" t="s">
        <v>35</v>
      </c>
    </row>
    <row r="11" spans="1:3" x14ac:dyDescent="0.25">
      <c r="A11" t="s">
        <v>116</v>
      </c>
      <c r="B11">
        <v>807</v>
      </c>
      <c r="C11" t="s">
        <v>35</v>
      </c>
    </row>
    <row r="12" spans="1:3" x14ac:dyDescent="0.25">
      <c r="A12" t="s">
        <v>117</v>
      </c>
      <c r="B12">
        <v>25</v>
      </c>
      <c r="C12" t="s">
        <v>35</v>
      </c>
    </row>
    <row r="13" spans="1:3" x14ac:dyDescent="0.25">
      <c r="A13" t="s">
        <v>30</v>
      </c>
      <c r="B13">
        <v>1227</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429</v>
      </c>
      <c r="B2" t="s">
        <v>139</v>
      </c>
      <c r="C2" t="s">
        <v>80</v>
      </c>
      <c r="D2">
        <v>1</v>
      </c>
    </row>
    <row r="3" spans="1:4" x14ac:dyDescent="0.25">
      <c r="A3">
        <v>801</v>
      </c>
      <c r="B3" t="s">
        <v>139</v>
      </c>
      <c r="C3" t="s">
        <v>4</v>
      </c>
      <c r="D3">
        <v>1</v>
      </c>
    </row>
    <row r="4" spans="1:4" x14ac:dyDescent="0.25">
      <c r="A4">
        <v>51</v>
      </c>
      <c r="B4" t="s">
        <v>140</v>
      </c>
      <c r="C4" t="s">
        <v>4</v>
      </c>
      <c r="D4">
        <v>2</v>
      </c>
    </row>
    <row r="5" spans="1:4" x14ac:dyDescent="0.25">
      <c r="A5">
        <v>18</v>
      </c>
      <c r="B5" t="s">
        <v>140</v>
      </c>
      <c r="C5" t="s">
        <v>80</v>
      </c>
      <c r="D5">
        <v>2</v>
      </c>
    </row>
    <row r="6" spans="1:4" x14ac:dyDescent="0.25">
      <c r="A6">
        <v>4</v>
      </c>
      <c r="B6" t="s">
        <v>141</v>
      </c>
      <c r="C6" t="s">
        <v>80</v>
      </c>
      <c r="D6">
        <v>3</v>
      </c>
    </row>
    <row r="7" spans="1:4" x14ac:dyDescent="0.25">
      <c r="A7">
        <v>13</v>
      </c>
      <c r="B7" t="s">
        <v>141</v>
      </c>
      <c r="C7" t="s">
        <v>4</v>
      </c>
      <c r="D7">
        <v>3</v>
      </c>
    </row>
    <row r="8" spans="1:4" x14ac:dyDescent="0.25">
      <c r="A8">
        <v>0</v>
      </c>
      <c r="B8" t="s">
        <v>142</v>
      </c>
      <c r="C8" t="s">
        <v>80</v>
      </c>
      <c r="D8">
        <v>4</v>
      </c>
    </row>
    <row r="9" spans="1:4" x14ac:dyDescent="0.25">
      <c r="A9">
        <v>1</v>
      </c>
      <c r="B9" t="s">
        <v>142</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675</v>
      </c>
      <c r="C2" t="s">
        <v>34</v>
      </c>
    </row>
    <row r="3" spans="1:3" x14ac:dyDescent="0.25">
      <c r="A3" t="s">
        <v>116</v>
      </c>
      <c r="B3">
        <v>13290</v>
      </c>
      <c r="C3" t="s">
        <v>34</v>
      </c>
    </row>
    <row r="4" spans="1:3" x14ac:dyDescent="0.25">
      <c r="A4" t="s">
        <v>117</v>
      </c>
      <c r="B4">
        <v>401</v>
      </c>
      <c r="C4" t="s">
        <v>34</v>
      </c>
    </row>
    <row r="5" spans="1:3" x14ac:dyDescent="0.25">
      <c r="A5" t="s">
        <v>30</v>
      </c>
      <c r="B5">
        <v>18995</v>
      </c>
      <c r="C5" t="s">
        <v>34</v>
      </c>
    </row>
    <row r="6" spans="1:3" x14ac:dyDescent="0.25">
      <c r="A6" t="s">
        <v>115</v>
      </c>
      <c r="B6">
        <v>47</v>
      </c>
      <c r="C6" t="s">
        <v>24</v>
      </c>
    </row>
    <row r="7" spans="1:3" x14ac:dyDescent="0.25">
      <c r="A7" t="s">
        <v>116</v>
      </c>
      <c r="B7">
        <v>547</v>
      </c>
      <c r="C7" t="s">
        <v>24</v>
      </c>
    </row>
    <row r="8" spans="1:3" x14ac:dyDescent="0.25">
      <c r="A8" t="s">
        <v>117</v>
      </c>
      <c r="B8">
        <v>62</v>
      </c>
      <c r="C8" t="s">
        <v>24</v>
      </c>
    </row>
    <row r="9" spans="1:3" x14ac:dyDescent="0.25">
      <c r="A9" t="s">
        <v>30</v>
      </c>
      <c r="B9">
        <v>591</v>
      </c>
      <c r="C9" t="s">
        <v>24</v>
      </c>
    </row>
    <row r="10" spans="1:3" x14ac:dyDescent="0.25">
      <c r="A10" t="s">
        <v>115</v>
      </c>
      <c r="B10">
        <v>146</v>
      </c>
      <c r="C10" t="s">
        <v>35</v>
      </c>
    </row>
    <row r="11" spans="1:3" x14ac:dyDescent="0.25">
      <c r="A11" t="s">
        <v>116</v>
      </c>
      <c r="B11">
        <v>2267</v>
      </c>
      <c r="C11" t="s">
        <v>35</v>
      </c>
    </row>
    <row r="12" spans="1:3" x14ac:dyDescent="0.25">
      <c r="A12" t="s">
        <v>117</v>
      </c>
      <c r="B12">
        <v>74</v>
      </c>
      <c r="C12" t="s">
        <v>35</v>
      </c>
    </row>
    <row r="13" spans="1:3" x14ac:dyDescent="0.25">
      <c r="A13" t="s">
        <v>30</v>
      </c>
      <c r="B13">
        <v>3223</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2255</v>
      </c>
      <c r="B2" t="s">
        <v>139</v>
      </c>
      <c r="C2" t="s">
        <v>4</v>
      </c>
      <c r="D2">
        <v>1</v>
      </c>
    </row>
    <row r="3" spans="1:4" x14ac:dyDescent="0.25">
      <c r="A3">
        <v>1721</v>
      </c>
      <c r="B3" t="s">
        <v>139</v>
      </c>
      <c r="C3" t="s">
        <v>80</v>
      </c>
      <c r="D3">
        <v>1</v>
      </c>
    </row>
    <row r="4" spans="1:4" x14ac:dyDescent="0.25">
      <c r="A4">
        <v>165</v>
      </c>
      <c r="B4" t="s">
        <v>140</v>
      </c>
      <c r="C4" t="s">
        <v>4</v>
      </c>
      <c r="D4">
        <v>2</v>
      </c>
    </row>
    <row r="5" spans="1:4" x14ac:dyDescent="0.25">
      <c r="A5">
        <v>111</v>
      </c>
      <c r="B5" t="s">
        <v>140</v>
      </c>
      <c r="C5" t="s">
        <v>80</v>
      </c>
      <c r="D5">
        <v>2</v>
      </c>
    </row>
    <row r="6" spans="1:4" x14ac:dyDescent="0.25">
      <c r="A6">
        <v>41</v>
      </c>
      <c r="B6" t="s">
        <v>141</v>
      </c>
      <c r="C6" t="s">
        <v>4</v>
      </c>
      <c r="D6">
        <v>3</v>
      </c>
    </row>
    <row r="7" spans="1:4" x14ac:dyDescent="0.25">
      <c r="A7">
        <v>28</v>
      </c>
      <c r="B7" t="s">
        <v>141</v>
      </c>
      <c r="C7" t="s">
        <v>80</v>
      </c>
      <c r="D7">
        <v>3</v>
      </c>
    </row>
    <row r="8" spans="1:4" x14ac:dyDescent="0.25">
      <c r="A8">
        <v>4</v>
      </c>
      <c r="B8" t="s">
        <v>142</v>
      </c>
      <c r="C8" t="s">
        <v>4</v>
      </c>
      <c r="D8">
        <v>4</v>
      </c>
    </row>
    <row r="9" spans="1:4" x14ac:dyDescent="0.25">
      <c r="A9">
        <v>1</v>
      </c>
      <c r="B9" t="s">
        <v>142</v>
      </c>
      <c r="C9" t="s">
        <v>80</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99</v>
      </c>
      <c r="B1" t="s">
        <v>3</v>
      </c>
      <c r="C1" t="s">
        <v>104</v>
      </c>
      <c r="D1" t="s">
        <v>114</v>
      </c>
      <c r="E1" t="s">
        <v>118</v>
      </c>
    </row>
    <row r="2" spans="1:5" x14ac:dyDescent="0.25">
      <c r="A2">
        <v>1</v>
      </c>
      <c r="B2" t="s">
        <v>34</v>
      </c>
      <c r="C2">
        <v>394</v>
      </c>
      <c r="D2" t="s">
        <v>119</v>
      </c>
      <c r="E2">
        <v>1</v>
      </c>
    </row>
    <row r="3" spans="1:5" x14ac:dyDescent="0.25">
      <c r="A3">
        <v>2</v>
      </c>
      <c r="B3" t="s">
        <v>35</v>
      </c>
      <c r="C3">
        <v>74</v>
      </c>
      <c r="D3" t="s">
        <v>119</v>
      </c>
      <c r="E3">
        <v>1</v>
      </c>
    </row>
    <row r="4" spans="1:5" x14ac:dyDescent="0.25">
      <c r="A4">
        <v>3</v>
      </c>
      <c r="B4" t="s">
        <v>36</v>
      </c>
      <c r="C4">
        <v>19</v>
      </c>
      <c r="D4" t="s">
        <v>119</v>
      </c>
      <c r="E4">
        <v>1</v>
      </c>
    </row>
    <row r="5" spans="1:5" x14ac:dyDescent="0.25">
      <c r="A5">
        <v>4</v>
      </c>
      <c r="B5" t="s">
        <v>37</v>
      </c>
      <c r="C5">
        <v>2</v>
      </c>
      <c r="D5" t="s">
        <v>119</v>
      </c>
      <c r="E5">
        <v>1</v>
      </c>
    </row>
    <row r="6" spans="1:5" x14ac:dyDescent="0.25">
      <c r="A6">
        <v>5</v>
      </c>
      <c r="B6" t="s">
        <v>38</v>
      </c>
      <c r="C6">
        <v>0</v>
      </c>
      <c r="D6" t="s">
        <v>119</v>
      </c>
      <c r="E6">
        <v>1</v>
      </c>
    </row>
    <row r="7" spans="1:5" x14ac:dyDescent="0.25">
      <c r="A7">
        <v>6</v>
      </c>
      <c r="B7" t="s">
        <v>46</v>
      </c>
      <c r="C7">
        <v>1</v>
      </c>
      <c r="D7" t="s">
        <v>119</v>
      </c>
      <c r="E7">
        <v>1</v>
      </c>
    </row>
    <row r="8" spans="1:5" x14ac:dyDescent="0.25">
      <c r="A8">
        <v>7</v>
      </c>
      <c r="B8" t="s">
        <v>120</v>
      </c>
      <c r="C8">
        <v>0</v>
      </c>
      <c r="D8" t="s">
        <v>119</v>
      </c>
      <c r="E8">
        <v>1</v>
      </c>
    </row>
    <row r="9" spans="1:5" x14ac:dyDescent="0.25">
      <c r="A9">
        <v>8</v>
      </c>
      <c r="B9" t="s">
        <v>5</v>
      </c>
      <c r="C9">
        <v>1</v>
      </c>
      <c r="D9" t="s">
        <v>119</v>
      </c>
      <c r="E9">
        <v>1</v>
      </c>
    </row>
    <row r="10" spans="1:5" x14ac:dyDescent="0.25">
      <c r="A10">
        <v>9</v>
      </c>
      <c r="B10" t="s">
        <v>39</v>
      </c>
      <c r="C10">
        <v>1</v>
      </c>
      <c r="D10" t="s">
        <v>119</v>
      </c>
      <c r="E10">
        <v>1</v>
      </c>
    </row>
    <row r="11" spans="1:5" x14ac:dyDescent="0.25">
      <c r="A11">
        <v>10</v>
      </c>
      <c r="B11" t="s">
        <v>40</v>
      </c>
      <c r="C11">
        <v>4</v>
      </c>
      <c r="D11" t="s">
        <v>119</v>
      </c>
      <c r="E11">
        <v>1</v>
      </c>
    </row>
    <row r="12" spans="1:5" x14ac:dyDescent="0.25">
      <c r="A12">
        <v>11</v>
      </c>
      <c r="B12" t="s">
        <v>41</v>
      </c>
      <c r="C12">
        <v>145</v>
      </c>
      <c r="D12" t="s">
        <v>119</v>
      </c>
      <c r="E12">
        <v>1</v>
      </c>
    </row>
    <row r="13" spans="1:5" x14ac:dyDescent="0.25">
      <c r="A13">
        <v>12</v>
      </c>
      <c r="B13" t="s">
        <v>42</v>
      </c>
      <c r="C13">
        <v>0</v>
      </c>
      <c r="D13" t="s">
        <v>119</v>
      </c>
      <c r="E13">
        <v>1</v>
      </c>
    </row>
    <row r="14" spans="1:5" x14ac:dyDescent="0.25">
      <c r="A14">
        <v>13</v>
      </c>
      <c r="B14" t="s">
        <v>11</v>
      </c>
      <c r="C14">
        <v>0</v>
      </c>
      <c r="D14" t="s">
        <v>119</v>
      </c>
      <c r="E14">
        <v>1</v>
      </c>
    </row>
    <row r="15" spans="1:5" x14ac:dyDescent="0.25">
      <c r="A15">
        <v>14</v>
      </c>
      <c r="B15" t="s">
        <v>43</v>
      </c>
      <c r="C15">
        <v>1</v>
      </c>
      <c r="D15" t="s">
        <v>119</v>
      </c>
      <c r="E15">
        <v>1</v>
      </c>
    </row>
    <row r="16" spans="1:5" x14ac:dyDescent="0.25">
      <c r="A16">
        <v>15</v>
      </c>
      <c r="B16" t="s">
        <v>44</v>
      </c>
      <c r="C16">
        <v>1</v>
      </c>
      <c r="D16" t="s">
        <v>119</v>
      </c>
      <c r="E16">
        <v>1</v>
      </c>
    </row>
    <row r="17" spans="1:5" x14ac:dyDescent="0.25">
      <c r="A17">
        <v>16</v>
      </c>
      <c r="B17" t="s">
        <v>45</v>
      </c>
      <c r="C17">
        <v>2</v>
      </c>
      <c r="D17" t="s">
        <v>119</v>
      </c>
      <c r="E17">
        <v>1</v>
      </c>
    </row>
    <row r="18" spans="1:5" x14ac:dyDescent="0.25">
      <c r="A18">
        <v>1</v>
      </c>
      <c r="B18" t="s">
        <v>34</v>
      </c>
      <c r="C18">
        <v>92</v>
      </c>
      <c r="D18" t="s">
        <v>12</v>
      </c>
      <c r="E18">
        <v>2</v>
      </c>
    </row>
    <row r="19" spans="1:5" x14ac:dyDescent="0.25">
      <c r="A19">
        <v>2</v>
      </c>
      <c r="B19" t="s">
        <v>35</v>
      </c>
      <c r="C19">
        <v>27</v>
      </c>
      <c r="D19" t="s">
        <v>12</v>
      </c>
      <c r="E19">
        <v>2</v>
      </c>
    </row>
    <row r="20" spans="1:5" x14ac:dyDescent="0.25">
      <c r="A20">
        <v>3</v>
      </c>
      <c r="B20" t="s">
        <v>36</v>
      </c>
      <c r="C20">
        <v>12</v>
      </c>
      <c r="D20" t="s">
        <v>12</v>
      </c>
      <c r="E20">
        <v>2</v>
      </c>
    </row>
    <row r="21" spans="1:5" x14ac:dyDescent="0.25">
      <c r="A21">
        <v>4</v>
      </c>
      <c r="B21" t="s">
        <v>37</v>
      </c>
      <c r="C21">
        <v>1</v>
      </c>
      <c r="D21" t="s">
        <v>12</v>
      </c>
      <c r="E21">
        <v>2</v>
      </c>
    </row>
    <row r="22" spans="1:5" x14ac:dyDescent="0.25">
      <c r="A22">
        <v>5</v>
      </c>
      <c r="B22" t="s">
        <v>38</v>
      </c>
      <c r="C22">
        <v>0</v>
      </c>
      <c r="D22" t="s">
        <v>12</v>
      </c>
      <c r="E22">
        <v>2</v>
      </c>
    </row>
    <row r="23" spans="1:5" x14ac:dyDescent="0.25">
      <c r="A23">
        <v>6</v>
      </c>
      <c r="B23" t="s">
        <v>46</v>
      </c>
      <c r="C23">
        <v>1</v>
      </c>
      <c r="D23" t="s">
        <v>12</v>
      </c>
      <c r="E23">
        <v>2</v>
      </c>
    </row>
    <row r="24" spans="1:5" x14ac:dyDescent="0.25">
      <c r="A24">
        <v>7</v>
      </c>
      <c r="B24" t="s">
        <v>120</v>
      </c>
      <c r="C24">
        <v>0</v>
      </c>
      <c r="D24" t="s">
        <v>12</v>
      </c>
      <c r="E24">
        <v>2</v>
      </c>
    </row>
    <row r="25" spans="1:5" x14ac:dyDescent="0.25">
      <c r="A25">
        <v>8</v>
      </c>
      <c r="B25" t="s">
        <v>5</v>
      </c>
      <c r="C25">
        <v>1</v>
      </c>
      <c r="D25" t="s">
        <v>12</v>
      </c>
      <c r="E25">
        <v>2</v>
      </c>
    </row>
    <row r="26" spans="1:5" x14ac:dyDescent="0.25">
      <c r="A26">
        <v>9</v>
      </c>
      <c r="B26" t="s">
        <v>39</v>
      </c>
      <c r="C26">
        <v>1</v>
      </c>
      <c r="D26" t="s">
        <v>12</v>
      </c>
      <c r="E26">
        <v>2</v>
      </c>
    </row>
    <row r="27" spans="1:5" x14ac:dyDescent="0.25">
      <c r="A27">
        <v>10</v>
      </c>
      <c r="B27" t="s">
        <v>40</v>
      </c>
      <c r="C27">
        <v>2</v>
      </c>
      <c r="D27" t="s">
        <v>12</v>
      </c>
      <c r="E27">
        <v>2</v>
      </c>
    </row>
    <row r="28" spans="1:5" x14ac:dyDescent="0.25">
      <c r="A28">
        <v>11</v>
      </c>
      <c r="B28" t="s">
        <v>41</v>
      </c>
      <c r="C28">
        <v>72</v>
      </c>
      <c r="D28" t="s">
        <v>12</v>
      </c>
      <c r="E28">
        <v>2</v>
      </c>
    </row>
    <row r="29" spans="1:5" x14ac:dyDescent="0.25">
      <c r="A29">
        <v>12</v>
      </c>
      <c r="B29" t="s">
        <v>42</v>
      </c>
      <c r="C29">
        <v>0</v>
      </c>
      <c r="D29" t="s">
        <v>12</v>
      </c>
      <c r="E29">
        <v>2</v>
      </c>
    </row>
    <row r="30" spans="1:5" x14ac:dyDescent="0.25">
      <c r="A30">
        <v>13</v>
      </c>
      <c r="B30" t="s">
        <v>11</v>
      </c>
      <c r="C30">
        <v>0</v>
      </c>
      <c r="D30" t="s">
        <v>12</v>
      </c>
      <c r="E30">
        <v>2</v>
      </c>
    </row>
    <row r="31" spans="1:5" x14ac:dyDescent="0.25">
      <c r="A31">
        <v>14</v>
      </c>
      <c r="B31" t="s">
        <v>43</v>
      </c>
      <c r="C31">
        <v>2</v>
      </c>
      <c r="D31" t="s">
        <v>12</v>
      </c>
      <c r="E31">
        <v>2</v>
      </c>
    </row>
    <row r="32" spans="1:5" x14ac:dyDescent="0.25">
      <c r="A32">
        <v>15</v>
      </c>
      <c r="B32" t="s">
        <v>44</v>
      </c>
      <c r="C32">
        <v>0</v>
      </c>
      <c r="D32" t="s">
        <v>12</v>
      </c>
      <c r="E32">
        <v>2</v>
      </c>
    </row>
    <row r="33" spans="1:5" x14ac:dyDescent="0.25">
      <c r="A33">
        <v>16</v>
      </c>
      <c r="B33" t="s">
        <v>45</v>
      </c>
      <c r="C33">
        <v>7</v>
      </c>
      <c r="D33" t="s">
        <v>12</v>
      </c>
      <c r="E33">
        <v>2</v>
      </c>
    </row>
    <row r="34" spans="1:5" x14ac:dyDescent="0.25">
      <c r="A34">
        <v>1</v>
      </c>
      <c r="B34" t="s">
        <v>34</v>
      </c>
      <c r="C34">
        <v>60</v>
      </c>
      <c r="D34" t="s">
        <v>98</v>
      </c>
      <c r="E34">
        <v>3</v>
      </c>
    </row>
    <row r="35" spans="1:5" x14ac:dyDescent="0.25">
      <c r="A35">
        <v>2</v>
      </c>
      <c r="B35" t="s">
        <v>35</v>
      </c>
      <c r="C35">
        <v>8</v>
      </c>
      <c r="D35" t="s">
        <v>98</v>
      </c>
      <c r="E35">
        <v>3</v>
      </c>
    </row>
    <row r="36" spans="1:5" x14ac:dyDescent="0.25">
      <c r="A36">
        <v>3</v>
      </c>
      <c r="B36" t="s">
        <v>36</v>
      </c>
      <c r="C36">
        <v>0</v>
      </c>
      <c r="D36" t="s">
        <v>98</v>
      </c>
      <c r="E36">
        <v>3</v>
      </c>
    </row>
    <row r="37" spans="1:5" x14ac:dyDescent="0.25">
      <c r="A37">
        <v>4</v>
      </c>
      <c r="B37" t="s">
        <v>37</v>
      </c>
      <c r="C37">
        <v>0</v>
      </c>
      <c r="D37" t="s">
        <v>98</v>
      </c>
      <c r="E37">
        <v>3</v>
      </c>
    </row>
    <row r="38" spans="1:5" x14ac:dyDescent="0.25">
      <c r="A38">
        <v>5</v>
      </c>
      <c r="B38" t="s">
        <v>38</v>
      </c>
      <c r="C38">
        <v>0</v>
      </c>
      <c r="D38" t="s">
        <v>98</v>
      </c>
      <c r="E38">
        <v>3</v>
      </c>
    </row>
    <row r="39" spans="1:5" x14ac:dyDescent="0.25">
      <c r="A39">
        <v>6</v>
      </c>
      <c r="B39" t="s">
        <v>46</v>
      </c>
      <c r="C39">
        <v>0</v>
      </c>
      <c r="D39" t="s">
        <v>98</v>
      </c>
      <c r="E39">
        <v>3</v>
      </c>
    </row>
    <row r="40" spans="1:5" x14ac:dyDescent="0.25">
      <c r="A40">
        <v>7</v>
      </c>
      <c r="B40" t="s">
        <v>120</v>
      </c>
      <c r="C40">
        <v>0</v>
      </c>
      <c r="D40" t="s">
        <v>98</v>
      </c>
      <c r="E40">
        <v>3</v>
      </c>
    </row>
    <row r="41" spans="1:5" x14ac:dyDescent="0.25">
      <c r="A41">
        <v>8</v>
      </c>
      <c r="B41" t="s">
        <v>5</v>
      </c>
      <c r="C41">
        <v>0</v>
      </c>
      <c r="D41" t="s">
        <v>98</v>
      </c>
      <c r="E41">
        <v>3</v>
      </c>
    </row>
    <row r="42" spans="1:5" x14ac:dyDescent="0.25">
      <c r="A42">
        <v>9</v>
      </c>
      <c r="B42" t="s">
        <v>39</v>
      </c>
      <c r="C42">
        <v>1</v>
      </c>
      <c r="D42" t="s">
        <v>98</v>
      </c>
      <c r="E42">
        <v>3</v>
      </c>
    </row>
    <row r="43" spans="1:5" x14ac:dyDescent="0.25">
      <c r="A43">
        <v>10</v>
      </c>
      <c r="B43" t="s">
        <v>40</v>
      </c>
      <c r="C43">
        <v>0</v>
      </c>
      <c r="D43" t="s">
        <v>98</v>
      </c>
      <c r="E43">
        <v>3</v>
      </c>
    </row>
    <row r="44" spans="1:5" x14ac:dyDescent="0.25">
      <c r="A44">
        <v>11</v>
      </c>
      <c r="B44" t="s">
        <v>41</v>
      </c>
      <c r="C44">
        <v>1</v>
      </c>
      <c r="D44" t="s">
        <v>98</v>
      </c>
      <c r="E44">
        <v>3</v>
      </c>
    </row>
    <row r="45" spans="1:5" x14ac:dyDescent="0.25">
      <c r="A45">
        <v>12</v>
      </c>
      <c r="B45" t="s">
        <v>42</v>
      </c>
      <c r="C45">
        <v>0</v>
      </c>
      <c r="D45" t="s">
        <v>98</v>
      </c>
      <c r="E45">
        <v>3</v>
      </c>
    </row>
    <row r="46" spans="1:5" x14ac:dyDescent="0.25">
      <c r="A46">
        <v>13</v>
      </c>
      <c r="B46" t="s">
        <v>11</v>
      </c>
      <c r="C46">
        <v>0</v>
      </c>
      <c r="D46" t="s">
        <v>98</v>
      </c>
      <c r="E46">
        <v>3</v>
      </c>
    </row>
    <row r="47" spans="1:5" x14ac:dyDescent="0.25">
      <c r="A47">
        <v>14</v>
      </c>
      <c r="B47" t="s">
        <v>43</v>
      </c>
      <c r="C47">
        <v>0</v>
      </c>
      <c r="D47" t="s">
        <v>98</v>
      </c>
      <c r="E47">
        <v>3</v>
      </c>
    </row>
    <row r="48" spans="1:5" x14ac:dyDescent="0.25">
      <c r="A48">
        <v>15</v>
      </c>
      <c r="B48" t="s">
        <v>44</v>
      </c>
      <c r="C48">
        <v>0</v>
      </c>
      <c r="D48" t="s">
        <v>98</v>
      </c>
      <c r="E48">
        <v>3</v>
      </c>
    </row>
    <row r="49" spans="1:5" x14ac:dyDescent="0.25">
      <c r="A49">
        <v>16</v>
      </c>
      <c r="B49" t="s">
        <v>45</v>
      </c>
      <c r="C49">
        <v>0</v>
      </c>
      <c r="D49" t="s">
        <v>98</v>
      </c>
      <c r="E49">
        <v>3</v>
      </c>
    </row>
    <row r="50" spans="1:5" x14ac:dyDescent="0.25">
      <c r="A50">
        <v>1</v>
      </c>
      <c r="B50" t="s">
        <v>34</v>
      </c>
      <c r="C50">
        <v>9</v>
      </c>
      <c r="D50" t="s">
        <v>87</v>
      </c>
      <c r="E50">
        <v>4</v>
      </c>
    </row>
    <row r="51" spans="1:5" x14ac:dyDescent="0.25">
      <c r="A51">
        <v>2</v>
      </c>
      <c r="B51" t="s">
        <v>35</v>
      </c>
      <c r="C51">
        <v>8</v>
      </c>
      <c r="D51" t="s">
        <v>87</v>
      </c>
      <c r="E51">
        <v>4</v>
      </c>
    </row>
    <row r="52" spans="1:5" x14ac:dyDescent="0.25">
      <c r="A52">
        <v>3</v>
      </c>
      <c r="B52" t="s">
        <v>36</v>
      </c>
      <c r="C52">
        <v>3</v>
      </c>
      <c r="D52" t="s">
        <v>87</v>
      </c>
      <c r="E52">
        <v>4</v>
      </c>
    </row>
    <row r="53" spans="1:5" x14ac:dyDescent="0.25">
      <c r="A53">
        <v>4</v>
      </c>
      <c r="B53" t="s">
        <v>37</v>
      </c>
      <c r="C53">
        <v>1</v>
      </c>
      <c r="D53" t="s">
        <v>87</v>
      </c>
      <c r="E53">
        <v>4</v>
      </c>
    </row>
    <row r="54" spans="1:5" x14ac:dyDescent="0.25">
      <c r="A54">
        <v>5</v>
      </c>
      <c r="B54" t="s">
        <v>38</v>
      </c>
      <c r="C54">
        <v>0</v>
      </c>
      <c r="D54" t="s">
        <v>87</v>
      </c>
      <c r="E54">
        <v>4</v>
      </c>
    </row>
    <row r="55" spans="1:5" x14ac:dyDescent="0.25">
      <c r="A55">
        <v>6</v>
      </c>
      <c r="B55" t="s">
        <v>46</v>
      </c>
      <c r="C55">
        <v>0</v>
      </c>
      <c r="D55" t="s">
        <v>87</v>
      </c>
      <c r="E55">
        <v>4</v>
      </c>
    </row>
    <row r="56" spans="1:5" x14ac:dyDescent="0.25">
      <c r="A56">
        <v>7</v>
      </c>
      <c r="B56" t="s">
        <v>120</v>
      </c>
      <c r="C56">
        <v>0</v>
      </c>
      <c r="D56" t="s">
        <v>87</v>
      </c>
      <c r="E56">
        <v>4</v>
      </c>
    </row>
    <row r="57" spans="1:5" x14ac:dyDescent="0.25">
      <c r="A57">
        <v>8</v>
      </c>
      <c r="B57" t="s">
        <v>5</v>
      </c>
      <c r="C57">
        <v>0</v>
      </c>
      <c r="D57" t="s">
        <v>87</v>
      </c>
      <c r="E57">
        <v>4</v>
      </c>
    </row>
    <row r="58" spans="1:5" x14ac:dyDescent="0.25">
      <c r="A58">
        <v>9</v>
      </c>
      <c r="B58" t="s">
        <v>39</v>
      </c>
      <c r="C58">
        <v>0</v>
      </c>
      <c r="D58" t="s">
        <v>87</v>
      </c>
      <c r="E58">
        <v>4</v>
      </c>
    </row>
    <row r="59" spans="1:5" x14ac:dyDescent="0.25">
      <c r="A59">
        <v>10</v>
      </c>
      <c r="B59" t="s">
        <v>40</v>
      </c>
      <c r="C59">
        <v>1</v>
      </c>
      <c r="D59" t="s">
        <v>87</v>
      </c>
      <c r="E59">
        <v>4</v>
      </c>
    </row>
    <row r="60" spans="1:5" x14ac:dyDescent="0.25">
      <c r="A60">
        <v>11</v>
      </c>
      <c r="B60" t="s">
        <v>41</v>
      </c>
      <c r="C60">
        <v>11</v>
      </c>
      <c r="D60" t="s">
        <v>87</v>
      </c>
      <c r="E60">
        <v>4</v>
      </c>
    </row>
    <row r="61" spans="1:5" x14ac:dyDescent="0.25">
      <c r="A61">
        <v>12</v>
      </c>
      <c r="B61" t="s">
        <v>42</v>
      </c>
      <c r="C61">
        <v>0</v>
      </c>
      <c r="D61" t="s">
        <v>87</v>
      </c>
      <c r="E61">
        <v>4</v>
      </c>
    </row>
    <row r="62" spans="1:5" x14ac:dyDescent="0.25">
      <c r="A62">
        <v>13</v>
      </c>
      <c r="B62" t="s">
        <v>11</v>
      </c>
      <c r="C62">
        <v>0</v>
      </c>
      <c r="D62" t="s">
        <v>87</v>
      </c>
      <c r="E62">
        <v>4</v>
      </c>
    </row>
    <row r="63" spans="1:5" x14ac:dyDescent="0.25">
      <c r="A63">
        <v>14</v>
      </c>
      <c r="B63" t="s">
        <v>43</v>
      </c>
      <c r="C63">
        <v>0</v>
      </c>
      <c r="D63" t="s">
        <v>87</v>
      </c>
      <c r="E63">
        <v>4</v>
      </c>
    </row>
    <row r="64" spans="1:5" x14ac:dyDescent="0.25">
      <c r="A64">
        <v>15</v>
      </c>
      <c r="B64" t="s">
        <v>44</v>
      </c>
      <c r="C64">
        <v>0</v>
      </c>
      <c r="D64" t="s">
        <v>87</v>
      </c>
      <c r="E64">
        <v>4</v>
      </c>
    </row>
    <row r="65" spans="1:5" x14ac:dyDescent="0.25">
      <c r="A65">
        <v>16</v>
      </c>
      <c r="B65" t="s">
        <v>45</v>
      </c>
      <c r="C65">
        <v>0</v>
      </c>
      <c r="D65" t="s">
        <v>87</v>
      </c>
      <c r="E65">
        <v>4</v>
      </c>
    </row>
    <row r="66" spans="1:5" x14ac:dyDescent="0.25">
      <c r="A66">
        <v>1</v>
      </c>
      <c r="B66" t="s">
        <v>34</v>
      </c>
      <c r="C66">
        <v>4</v>
      </c>
      <c r="D66" t="s">
        <v>121</v>
      </c>
      <c r="E66">
        <v>5</v>
      </c>
    </row>
    <row r="67" spans="1:5" x14ac:dyDescent="0.25">
      <c r="A67">
        <v>2</v>
      </c>
      <c r="B67" t="s">
        <v>35</v>
      </c>
      <c r="C67">
        <v>0</v>
      </c>
      <c r="D67" t="s">
        <v>121</v>
      </c>
      <c r="E67">
        <v>5</v>
      </c>
    </row>
    <row r="68" spans="1:5" x14ac:dyDescent="0.25">
      <c r="A68">
        <v>3</v>
      </c>
      <c r="B68" t="s">
        <v>36</v>
      </c>
      <c r="C68">
        <v>0</v>
      </c>
      <c r="D68" t="s">
        <v>121</v>
      </c>
      <c r="E68">
        <v>5</v>
      </c>
    </row>
    <row r="69" spans="1:5" x14ac:dyDescent="0.25">
      <c r="A69">
        <v>4</v>
      </c>
      <c r="B69" t="s">
        <v>37</v>
      </c>
      <c r="C69">
        <v>0</v>
      </c>
      <c r="D69" t="s">
        <v>121</v>
      </c>
      <c r="E69">
        <v>5</v>
      </c>
    </row>
    <row r="70" spans="1:5" x14ac:dyDescent="0.25">
      <c r="A70">
        <v>5</v>
      </c>
      <c r="B70" t="s">
        <v>38</v>
      </c>
      <c r="C70">
        <v>0</v>
      </c>
      <c r="D70" t="s">
        <v>121</v>
      </c>
      <c r="E70">
        <v>5</v>
      </c>
    </row>
    <row r="71" spans="1:5" x14ac:dyDescent="0.25">
      <c r="A71">
        <v>6</v>
      </c>
      <c r="B71" t="s">
        <v>46</v>
      </c>
      <c r="C71">
        <v>0</v>
      </c>
      <c r="D71" t="s">
        <v>121</v>
      </c>
      <c r="E71">
        <v>5</v>
      </c>
    </row>
    <row r="72" spans="1:5" x14ac:dyDescent="0.25">
      <c r="A72">
        <v>7</v>
      </c>
      <c r="B72" t="s">
        <v>120</v>
      </c>
      <c r="C72">
        <v>0</v>
      </c>
      <c r="D72" t="s">
        <v>121</v>
      </c>
      <c r="E72">
        <v>5</v>
      </c>
    </row>
    <row r="73" spans="1:5" x14ac:dyDescent="0.25">
      <c r="A73">
        <v>8</v>
      </c>
      <c r="B73" t="s">
        <v>5</v>
      </c>
      <c r="C73">
        <v>0</v>
      </c>
      <c r="D73" t="s">
        <v>121</v>
      </c>
      <c r="E73">
        <v>5</v>
      </c>
    </row>
    <row r="74" spans="1:5" x14ac:dyDescent="0.25">
      <c r="A74">
        <v>9</v>
      </c>
      <c r="B74" t="s">
        <v>39</v>
      </c>
      <c r="C74">
        <v>0</v>
      </c>
      <c r="D74" t="s">
        <v>121</v>
      </c>
      <c r="E74">
        <v>5</v>
      </c>
    </row>
    <row r="75" spans="1:5" x14ac:dyDescent="0.25">
      <c r="A75">
        <v>10</v>
      </c>
      <c r="B75" t="s">
        <v>40</v>
      </c>
      <c r="C75">
        <v>0</v>
      </c>
      <c r="D75" t="s">
        <v>121</v>
      </c>
      <c r="E75">
        <v>5</v>
      </c>
    </row>
    <row r="76" spans="1:5" x14ac:dyDescent="0.25">
      <c r="A76">
        <v>11</v>
      </c>
      <c r="B76" t="s">
        <v>41</v>
      </c>
      <c r="C76">
        <v>7</v>
      </c>
      <c r="D76" t="s">
        <v>121</v>
      </c>
      <c r="E76">
        <v>5</v>
      </c>
    </row>
    <row r="77" spans="1:5" x14ac:dyDescent="0.25">
      <c r="A77">
        <v>12</v>
      </c>
      <c r="B77" t="s">
        <v>42</v>
      </c>
      <c r="C77">
        <v>0</v>
      </c>
      <c r="D77" t="s">
        <v>121</v>
      </c>
      <c r="E77">
        <v>5</v>
      </c>
    </row>
    <row r="78" spans="1:5" x14ac:dyDescent="0.25">
      <c r="A78">
        <v>13</v>
      </c>
      <c r="B78" t="s">
        <v>11</v>
      </c>
      <c r="C78">
        <v>0</v>
      </c>
      <c r="D78" t="s">
        <v>121</v>
      </c>
      <c r="E78">
        <v>5</v>
      </c>
    </row>
    <row r="79" spans="1:5" x14ac:dyDescent="0.25">
      <c r="A79">
        <v>14</v>
      </c>
      <c r="B79" t="s">
        <v>43</v>
      </c>
      <c r="C79">
        <v>0</v>
      </c>
      <c r="D79" t="s">
        <v>121</v>
      </c>
      <c r="E79">
        <v>5</v>
      </c>
    </row>
    <row r="80" spans="1:5" x14ac:dyDescent="0.25">
      <c r="A80">
        <v>15</v>
      </c>
      <c r="B80" t="s">
        <v>44</v>
      </c>
      <c r="C80">
        <v>0</v>
      </c>
      <c r="D80" t="s">
        <v>121</v>
      </c>
      <c r="E80">
        <v>5</v>
      </c>
    </row>
    <row r="81" spans="1:5" x14ac:dyDescent="0.25">
      <c r="A81">
        <v>16</v>
      </c>
      <c r="B81" t="s">
        <v>45</v>
      </c>
      <c r="C81">
        <v>0</v>
      </c>
      <c r="D81" t="s">
        <v>121</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120</v>
      </c>
      <c r="C88">
        <v>0</v>
      </c>
      <c r="D88" t="s">
        <v>39</v>
      </c>
      <c r="E88">
        <v>6</v>
      </c>
    </row>
    <row r="89" spans="1:5" x14ac:dyDescent="0.25">
      <c r="A89">
        <v>8</v>
      </c>
      <c r="B89" t="s">
        <v>5</v>
      </c>
      <c r="C89">
        <v>0</v>
      </c>
      <c r="D89" t="s">
        <v>39</v>
      </c>
      <c r="E89">
        <v>6</v>
      </c>
    </row>
    <row r="90" spans="1:5" x14ac:dyDescent="0.25">
      <c r="A90">
        <v>9</v>
      </c>
      <c r="B90" t="s">
        <v>39</v>
      </c>
      <c r="C90">
        <v>0</v>
      </c>
      <c r="D90" t="s">
        <v>39</v>
      </c>
      <c r="E90">
        <v>6</v>
      </c>
    </row>
    <row r="91" spans="1:5" x14ac:dyDescent="0.25">
      <c r="A91">
        <v>10</v>
      </c>
      <c r="B91" t="s">
        <v>40</v>
      </c>
      <c r="C91">
        <v>0</v>
      </c>
      <c r="D91" t="s">
        <v>39</v>
      </c>
      <c r="E91">
        <v>6</v>
      </c>
    </row>
    <row r="92" spans="1:5" x14ac:dyDescent="0.25">
      <c r="A92">
        <v>11</v>
      </c>
      <c r="B92" t="s">
        <v>41</v>
      </c>
      <c r="C92">
        <v>0</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5</v>
      </c>
      <c r="E98">
        <v>7</v>
      </c>
    </row>
    <row r="99" spans="1:5" x14ac:dyDescent="0.25">
      <c r="A99">
        <v>2</v>
      </c>
      <c r="B99" t="s">
        <v>35</v>
      </c>
      <c r="C99">
        <v>0</v>
      </c>
      <c r="D99" t="s">
        <v>5</v>
      </c>
      <c r="E99">
        <v>7</v>
      </c>
    </row>
    <row r="100" spans="1:5" x14ac:dyDescent="0.25">
      <c r="A100">
        <v>3</v>
      </c>
      <c r="B100" t="s">
        <v>36</v>
      </c>
      <c r="C100">
        <v>0</v>
      </c>
      <c r="D100" t="s">
        <v>5</v>
      </c>
      <c r="E100">
        <v>7</v>
      </c>
    </row>
    <row r="101" spans="1:5" x14ac:dyDescent="0.25">
      <c r="A101">
        <v>4</v>
      </c>
      <c r="B101" t="s">
        <v>37</v>
      </c>
      <c r="C101">
        <v>0</v>
      </c>
      <c r="D101" t="s">
        <v>5</v>
      </c>
      <c r="E101">
        <v>7</v>
      </c>
    </row>
    <row r="102" spans="1:5" x14ac:dyDescent="0.25">
      <c r="A102">
        <v>5</v>
      </c>
      <c r="B102" t="s">
        <v>38</v>
      </c>
      <c r="C102">
        <v>0</v>
      </c>
      <c r="D102" t="s">
        <v>5</v>
      </c>
      <c r="E102">
        <v>7</v>
      </c>
    </row>
    <row r="103" spans="1:5" x14ac:dyDescent="0.25">
      <c r="A103">
        <v>6</v>
      </c>
      <c r="B103" t="s">
        <v>46</v>
      </c>
      <c r="C103">
        <v>0</v>
      </c>
      <c r="D103" t="s">
        <v>5</v>
      </c>
      <c r="E103">
        <v>7</v>
      </c>
    </row>
    <row r="104" spans="1:5" x14ac:dyDescent="0.25">
      <c r="A104">
        <v>7</v>
      </c>
      <c r="B104" t="s">
        <v>120</v>
      </c>
      <c r="C104">
        <v>0</v>
      </c>
      <c r="D104" t="s">
        <v>5</v>
      </c>
      <c r="E104">
        <v>7</v>
      </c>
    </row>
    <row r="105" spans="1:5" x14ac:dyDescent="0.25">
      <c r="A105">
        <v>8</v>
      </c>
      <c r="B105" t="s">
        <v>5</v>
      </c>
      <c r="C105">
        <v>2</v>
      </c>
      <c r="D105" t="s">
        <v>5</v>
      </c>
      <c r="E105">
        <v>7</v>
      </c>
    </row>
    <row r="106" spans="1:5" x14ac:dyDescent="0.25">
      <c r="A106">
        <v>9</v>
      </c>
      <c r="B106" t="s">
        <v>39</v>
      </c>
      <c r="C106">
        <v>0</v>
      </c>
      <c r="D106" t="s">
        <v>5</v>
      </c>
      <c r="E106">
        <v>7</v>
      </c>
    </row>
    <row r="107" spans="1:5" x14ac:dyDescent="0.25">
      <c r="A107">
        <v>10</v>
      </c>
      <c r="B107" t="s">
        <v>40</v>
      </c>
      <c r="C107">
        <v>0</v>
      </c>
      <c r="D107" t="s">
        <v>5</v>
      </c>
      <c r="E107">
        <v>7</v>
      </c>
    </row>
    <row r="108" spans="1:5" x14ac:dyDescent="0.25">
      <c r="A108">
        <v>11</v>
      </c>
      <c r="B108" t="s">
        <v>41</v>
      </c>
      <c r="C108">
        <v>0</v>
      </c>
      <c r="D108" t="s">
        <v>5</v>
      </c>
      <c r="E108">
        <v>7</v>
      </c>
    </row>
    <row r="109" spans="1:5" x14ac:dyDescent="0.25">
      <c r="A109">
        <v>12</v>
      </c>
      <c r="B109" t="s">
        <v>42</v>
      </c>
      <c r="C109">
        <v>0</v>
      </c>
      <c r="D109" t="s">
        <v>5</v>
      </c>
      <c r="E109">
        <v>7</v>
      </c>
    </row>
    <row r="110" spans="1:5" x14ac:dyDescent="0.25">
      <c r="A110">
        <v>13</v>
      </c>
      <c r="B110" t="s">
        <v>11</v>
      </c>
      <c r="C110">
        <v>0</v>
      </c>
      <c r="D110" t="s">
        <v>5</v>
      </c>
      <c r="E110">
        <v>7</v>
      </c>
    </row>
    <row r="111" spans="1:5" x14ac:dyDescent="0.25">
      <c r="A111">
        <v>14</v>
      </c>
      <c r="B111" t="s">
        <v>43</v>
      </c>
      <c r="C111">
        <v>0</v>
      </c>
      <c r="D111" t="s">
        <v>5</v>
      </c>
      <c r="E111">
        <v>7</v>
      </c>
    </row>
    <row r="112" spans="1:5" x14ac:dyDescent="0.25">
      <c r="A112">
        <v>15</v>
      </c>
      <c r="B112" t="s">
        <v>44</v>
      </c>
      <c r="C112">
        <v>0</v>
      </c>
      <c r="D112" t="s">
        <v>5</v>
      </c>
      <c r="E112">
        <v>7</v>
      </c>
    </row>
    <row r="113" spans="1:5" x14ac:dyDescent="0.25">
      <c r="A113">
        <v>16</v>
      </c>
      <c r="B113" t="s">
        <v>45</v>
      </c>
      <c r="C113">
        <v>0</v>
      </c>
      <c r="D113" t="s">
        <v>5</v>
      </c>
      <c r="E113">
        <v>7</v>
      </c>
    </row>
    <row r="114" spans="1:5" x14ac:dyDescent="0.25">
      <c r="A114">
        <v>1</v>
      </c>
      <c r="B114" t="s">
        <v>34</v>
      </c>
      <c r="C114">
        <v>279</v>
      </c>
      <c r="D114" t="s">
        <v>86</v>
      </c>
      <c r="E114">
        <v>8</v>
      </c>
    </row>
    <row r="115" spans="1:5" x14ac:dyDescent="0.25">
      <c r="A115">
        <v>2</v>
      </c>
      <c r="B115" t="s">
        <v>35</v>
      </c>
      <c r="C115">
        <v>51</v>
      </c>
      <c r="D115" t="s">
        <v>86</v>
      </c>
      <c r="E115">
        <v>8</v>
      </c>
    </row>
    <row r="116" spans="1:5" x14ac:dyDescent="0.25">
      <c r="A116">
        <v>3</v>
      </c>
      <c r="B116" t="s">
        <v>36</v>
      </c>
      <c r="C116">
        <v>20</v>
      </c>
      <c r="D116" t="s">
        <v>86</v>
      </c>
      <c r="E116">
        <v>8</v>
      </c>
    </row>
    <row r="117" spans="1:5" x14ac:dyDescent="0.25">
      <c r="A117">
        <v>4</v>
      </c>
      <c r="B117" t="s">
        <v>37</v>
      </c>
      <c r="C117">
        <v>2</v>
      </c>
      <c r="D117" t="s">
        <v>86</v>
      </c>
      <c r="E117">
        <v>8</v>
      </c>
    </row>
    <row r="118" spans="1:5" x14ac:dyDescent="0.25">
      <c r="A118">
        <v>5</v>
      </c>
      <c r="B118" t="s">
        <v>38</v>
      </c>
      <c r="C118">
        <v>0</v>
      </c>
      <c r="D118" t="s">
        <v>86</v>
      </c>
      <c r="E118">
        <v>8</v>
      </c>
    </row>
    <row r="119" spans="1:5" x14ac:dyDescent="0.25">
      <c r="A119">
        <v>6</v>
      </c>
      <c r="B119" t="s">
        <v>46</v>
      </c>
      <c r="C119">
        <v>1</v>
      </c>
      <c r="D119" t="s">
        <v>86</v>
      </c>
      <c r="E119">
        <v>8</v>
      </c>
    </row>
    <row r="120" spans="1:5" x14ac:dyDescent="0.25">
      <c r="A120">
        <v>7</v>
      </c>
      <c r="B120" t="s">
        <v>120</v>
      </c>
      <c r="C120">
        <v>0</v>
      </c>
      <c r="D120" t="s">
        <v>86</v>
      </c>
      <c r="E120">
        <v>8</v>
      </c>
    </row>
    <row r="121" spans="1:5" x14ac:dyDescent="0.25">
      <c r="A121" s="2">
        <v>8</v>
      </c>
      <c r="B121" s="2" t="s">
        <v>5</v>
      </c>
      <c r="C121" s="2">
        <v>4</v>
      </c>
      <c r="D121" s="2" t="s">
        <v>86</v>
      </c>
      <c r="E121" s="2">
        <v>8</v>
      </c>
    </row>
    <row r="122" spans="1:5" x14ac:dyDescent="0.25">
      <c r="A122" s="2">
        <v>9</v>
      </c>
      <c r="B122" s="2" t="s">
        <v>39</v>
      </c>
      <c r="C122" s="2">
        <v>2</v>
      </c>
      <c r="D122" s="2" t="s">
        <v>86</v>
      </c>
      <c r="E122" s="2">
        <v>8</v>
      </c>
    </row>
    <row r="123" spans="1:5" x14ac:dyDescent="0.25">
      <c r="A123" s="2">
        <v>10</v>
      </c>
      <c r="B123" s="2" t="s">
        <v>40</v>
      </c>
      <c r="C123" s="2">
        <v>3</v>
      </c>
      <c r="D123" s="2" t="s">
        <v>86</v>
      </c>
      <c r="E123" s="2">
        <v>8</v>
      </c>
    </row>
    <row r="124" spans="1:5" x14ac:dyDescent="0.25">
      <c r="A124" s="2">
        <v>11</v>
      </c>
      <c r="B124" s="2" t="s">
        <v>41</v>
      </c>
      <c r="C124" s="2">
        <v>127</v>
      </c>
      <c r="D124" s="2" t="s">
        <v>86</v>
      </c>
      <c r="E124" s="2">
        <v>8</v>
      </c>
    </row>
    <row r="125" spans="1:5" x14ac:dyDescent="0.25">
      <c r="A125" s="2">
        <v>12</v>
      </c>
      <c r="B125" s="2" t="s">
        <v>42</v>
      </c>
      <c r="C125" s="2">
        <v>0</v>
      </c>
      <c r="D125" s="2" t="s">
        <v>86</v>
      </c>
      <c r="E125" s="2">
        <v>8</v>
      </c>
    </row>
    <row r="126" spans="1:5" x14ac:dyDescent="0.25">
      <c r="A126" s="2">
        <v>13</v>
      </c>
      <c r="B126" s="2" t="s">
        <v>11</v>
      </c>
      <c r="C126" s="2">
        <v>0</v>
      </c>
      <c r="D126" s="2" t="s">
        <v>86</v>
      </c>
      <c r="E126" s="2">
        <v>8</v>
      </c>
    </row>
    <row r="127" spans="1:5" x14ac:dyDescent="0.25">
      <c r="A127" s="2">
        <v>14</v>
      </c>
      <c r="B127" s="2" t="s">
        <v>43</v>
      </c>
      <c r="C127" s="2">
        <v>2</v>
      </c>
      <c r="D127" s="2" t="s">
        <v>86</v>
      </c>
      <c r="E127" s="2">
        <v>8</v>
      </c>
    </row>
    <row r="128" spans="1:5" x14ac:dyDescent="0.25">
      <c r="A128" s="2">
        <v>15</v>
      </c>
      <c r="B128" s="2" t="s">
        <v>44</v>
      </c>
      <c r="C128" s="2">
        <v>1</v>
      </c>
      <c r="D128" s="2" t="s">
        <v>86</v>
      </c>
      <c r="E128" s="2">
        <v>8</v>
      </c>
    </row>
    <row r="129" spans="1:5" x14ac:dyDescent="0.25">
      <c r="A129" s="2">
        <v>16</v>
      </c>
      <c r="B129" s="2" t="s">
        <v>45</v>
      </c>
      <c r="C129" s="2">
        <v>7</v>
      </c>
      <c r="D129" s="2" t="s">
        <v>86</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99</v>
      </c>
      <c r="B1" t="s">
        <v>104</v>
      </c>
      <c r="C1" t="s">
        <v>3</v>
      </c>
      <c r="D1" t="s">
        <v>114</v>
      </c>
    </row>
    <row r="2" spans="1:4" x14ac:dyDescent="0.25">
      <c r="A2">
        <v>1</v>
      </c>
      <c r="B2">
        <v>15</v>
      </c>
      <c r="C2" t="s">
        <v>88</v>
      </c>
      <c r="D2" t="s">
        <v>4</v>
      </c>
    </row>
    <row r="3" spans="1:4" x14ac:dyDescent="0.25">
      <c r="A3">
        <v>2</v>
      </c>
      <c r="B3">
        <v>7</v>
      </c>
      <c r="C3" t="s">
        <v>88</v>
      </c>
      <c r="D3" t="s">
        <v>89</v>
      </c>
    </row>
    <row r="4" spans="1:4" x14ac:dyDescent="0.25">
      <c r="A4">
        <v>3</v>
      </c>
      <c r="B4">
        <v>1</v>
      </c>
      <c r="C4" t="s">
        <v>88</v>
      </c>
      <c r="D4" t="s">
        <v>90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99</v>
      </c>
      <c r="B1" t="s">
        <v>135</v>
      </c>
      <c r="C1" t="s">
        <v>104</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83</v>
      </c>
      <c r="C5">
        <v>97</v>
      </c>
    </row>
    <row r="6" spans="1:3" x14ac:dyDescent="0.25">
      <c r="A6">
        <v>5</v>
      </c>
      <c r="B6" t="s">
        <v>84</v>
      </c>
      <c r="C6">
        <v>0</v>
      </c>
    </row>
    <row r="7" spans="1:3" x14ac:dyDescent="0.25">
      <c r="A7">
        <v>6</v>
      </c>
      <c r="B7" t="s">
        <v>136</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85</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99</v>
      </c>
      <c r="B1" t="s">
        <v>131</v>
      </c>
      <c r="C1" t="s">
        <v>30</v>
      </c>
      <c r="D1" t="s">
        <v>132</v>
      </c>
    </row>
    <row r="2" spans="1:4" x14ac:dyDescent="0.25">
      <c r="A2">
        <v>1</v>
      </c>
      <c r="B2" t="s">
        <v>133</v>
      </c>
      <c r="C2">
        <v>52193</v>
      </c>
      <c r="D2">
        <v>54055</v>
      </c>
    </row>
    <row r="3" spans="1:4" x14ac:dyDescent="0.25">
      <c r="A3">
        <v>2</v>
      </c>
      <c r="B3" t="s">
        <v>134</v>
      </c>
      <c r="C3">
        <v>2016</v>
      </c>
      <c r="D3">
        <v>2082</v>
      </c>
    </row>
    <row r="4" spans="1:4" x14ac:dyDescent="0.25">
      <c r="A4">
        <v>3</v>
      </c>
      <c r="B4" t="s">
        <v>22</v>
      </c>
      <c r="C4">
        <v>687</v>
      </c>
      <c r="D4">
        <v>714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126</v>
      </c>
      <c r="C2" t="s">
        <v>31</v>
      </c>
      <c r="D2" t="s">
        <v>30</v>
      </c>
      <c r="E2">
        <v>1</v>
      </c>
      <c r="F2">
        <v>113</v>
      </c>
      <c r="G2">
        <v>1</v>
      </c>
    </row>
    <row r="3" spans="1:7" x14ac:dyDescent="0.25">
      <c r="A3">
        <v>2</v>
      </c>
      <c r="B3" t="s">
        <v>127</v>
      </c>
      <c r="C3" t="s">
        <v>31</v>
      </c>
      <c r="D3" t="s">
        <v>30</v>
      </c>
      <c r="E3">
        <v>1</v>
      </c>
      <c r="F3">
        <v>84</v>
      </c>
      <c r="G3">
        <v>1</v>
      </c>
    </row>
    <row r="4" spans="1:7" x14ac:dyDescent="0.25">
      <c r="A4">
        <v>3</v>
      </c>
      <c r="B4" t="s">
        <v>144</v>
      </c>
      <c r="C4" t="s">
        <v>31</v>
      </c>
      <c r="D4" t="s">
        <v>30</v>
      </c>
      <c r="E4">
        <v>1</v>
      </c>
      <c r="F4">
        <v>6</v>
      </c>
      <c r="G4">
        <v>1</v>
      </c>
    </row>
    <row r="5" spans="1:7" x14ac:dyDescent="0.25">
      <c r="A5">
        <v>4</v>
      </c>
      <c r="B5" t="s">
        <v>145</v>
      </c>
      <c r="C5" t="s">
        <v>31</v>
      </c>
      <c r="D5" t="s">
        <v>30</v>
      </c>
      <c r="E5">
        <v>1</v>
      </c>
      <c r="F5">
        <v>5</v>
      </c>
      <c r="G5">
        <v>1</v>
      </c>
    </row>
    <row r="6" spans="1:7" x14ac:dyDescent="0.25">
      <c r="A6">
        <v>5</v>
      </c>
      <c r="B6" t="s">
        <v>153</v>
      </c>
      <c r="C6" t="s">
        <v>31</v>
      </c>
      <c r="D6" t="s">
        <v>30</v>
      </c>
      <c r="E6">
        <v>1</v>
      </c>
      <c r="F6">
        <v>11</v>
      </c>
      <c r="G6">
        <v>1</v>
      </c>
    </row>
    <row r="7" spans="1:7" x14ac:dyDescent="0.25">
      <c r="A7">
        <v>6</v>
      </c>
      <c r="B7" t="s">
        <v>106</v>
      </c>
      <c r="C7" t="s">
        <v>31</v>
      </c>
      <c r="D7" t="s">
        <v>30</v>
      </c>
      <c r="E7">
        <v>1</v>
      </c>
      <c r="F7">
        <v>29</v>
      </c>
      <c r="G7">
        <v>1</v>
      </c>
    </row>
    <row r="8" spans="1:7" x14ac:dyDescent="0.25">
      <c r="A8">
        <v>1</v>
      </c>
      <c r="B8" t="s">
        <v>126</v>
      </c>
      <c r="C8" t="s">
        <v>31</v>
      </c>
      <c r="D8" t="s">
        <v>10</v>
      </c>
      <c r="E8">
        <v>2</v>
      </c>
      <c r="F8">
        <v>190</v>
      </c>
      <c r="G8">
        <v>1</v>
      </c>
    </row>
    <row r="9" spans="1:7" x14ac:dyDescent="0.25">
      <c r="A9">
        <v>2</v>
      </c>
      <c r="B9" t="s">
        <v>127</v>
      </c>
      <c r="C9" t="s">
        <v>31</v>
      </c>
      <c r="D9" t="s">
        <v>10</v>
      </c>
      <c r="E9">
        <v>2</v>
      </c>
      <c r="F9">
        <v>221</v>
      </c>
      <c r="G9">
        <v>1</v>
      </c>
    </row>
    <row r="10" spans="1:7" x14ac:dyDescent="0.25">
      <c r="A10">
        <v>3</v>
      </c>
      <c r="B10" t="s">
        <v>144</v>
      </c>
      <c r="C10" t="s">
        <v>31</v>
      </c>
      <c r="D10" t="s">
        <v>10</v>
      </c>
      <c r="E10">
        <v>2</v>
      </c>
      <c r="F10">
        <v>15</v>
      </c>
      <c r="G10">
        <v>1</v>
      </c>
    </row>
    <row r="11" spans="1:7" x14ac:dyDescent="0.25">
      <c r="A11">
        <v>4</v>
      </c>
      <c r="B11" t="s">
        <v>145</v>
      </c>
      <c r="C11" t="s">
        <v>31</v>
      </c>
      <c r="D11" t="s">
        <v>10</v>
      </c>
      <c r="E11">
        <v>2</v>
      </c>
      <c r="F11">
        <v>6</v>
      </c>
      <c r="G11">
        <v>1</v>
      </c>
    </row>
    <row r="12" spans="1:7" x14ac:dyDescent="0.25">
      <c r="A12">
        <v>5</v>
      </c>
      <c r="B12" t="s">
        <v>153</v>
      </c>
      <c r="C12" t="s">
        <v>31</v>
      </c>
      <c r="D12" t="s">
        <v>10</v>
      </c>
      <c r="E12">
        <v>2</v>
      </c>
      <c r="F12">
        <v>13</v>
      </c>
      <c r="G12">
        <v>1</v>
      </c>
    </row>
    <row r="13" spans="1:7" x14ac:dyDescent="0.25">
      <c r="A13">
        <v>6</v>
      </c>
      <c r="B13" t="s">
        <v>106</v>
      </c>
      <c r="C13" t="s">
        <v>31</v>
      </c>
      <c r="D13" t="s">
        <v>10</v>
      </c>
      <c r="E13">
        <v>2</v>
      </c>
      <c r="F13">
        <v>40</v>
      </c>
      <c r="G13">
        <v>1</v>
      </c>
    </row>
    <row r="14" spans="1:7" x14ac:dyDescent="0.25">
      <c r="A14">
        <v>1</v>
      </c>
      <c r="B14" t="s">
        <v>126</v>
      </c>
      <c r="C14" t="s">
        <v>32</v>
      </c>
      <c r="D14" t="s">
        <v>30</v>
      </c>
      <c r="E14">
        <v>1</v>
      </c>
      <c r="F14">
        <v>15</v>
      </c>
      <c r="G14">
        <v>2</v>
      </c>
    </row>
    <row r="15" spans="1:7" x14ac:dyDescent="0.25">
      <c r="A15">
        <v>2</v>
      </c>
      <c r="B15" t="s">
        <v>127</v>
      </c>
      <c r="C15" t="s">
        <v>32</v>
      </c>
      <c r="D15" t="s">
        <v>30</v>
      </c>
      <c r="E15">
        <v>1</v>
      </c>
      <c r="F15">
        <v>8</v>
      </c>
      <c r="G15">
        <v>2</v>
      </c>
    </row>
    <row r="16" spans="1:7" x14ac:dyDescent="0.25">
      <c r="A16">
        <v>3</v>
      </c>
      <c r="B16" t="s">
        <v>144</v>
      </c>
      <c r="C16" t="s">
        <v>32</v>
      </c>
      <c r="D16" t="s">
        <v>30</v>
      </c>
      <c r="E16">
        <v>1</v>
      </c>
      <c r="F16">
        <v>4</v>
      </c>
      <c r="G16">
        <v>2</v>
      </c>
    </row>
    <row r="17" spans="1:7" x14ac:dyDescent="0.25">
      <c r="A17">
        <v>4</v>
      </c>
      <c r="B17" t="s">
        <v>145</v>
      </c>
      <c r="C17" t="s">
        <v>32</v>
      </c>
      <c r="D17" t="s">
        <v>30</v>
      </c>
      <c r="E17">
        <v>1</v>
      </c>
      <c r="F17">
        <v>0</v>
      </c>
      <c r="G17">
        <v>2</v>
      </c>
    </row>
    <row r="18" spans="1:7" x14ac:dyDescent="0.25">
      <c r="A18">
        <v>5</v>
      </c>
      <c r="B18" t="s">
        <v>153</v>
      </c>
      <c r="C18" t="s">
        <v>32</v>
      </c>
      <c r="D18" t="s">
        <v>30</v>
      </c>
      <c r="E18">
        <v>1</v>
      </c>
      <c r="F18">
        <v>1</v>
      </c>
      <c r="G18">
        <v>2</v>
      </c>
    </row>
    <row r="19" spans="1:7" x14ac:dyDescent="0.25">
      <c r="A19">
        <v>6</v>
      </c>
      <c r="B19" t="s">
        <v>106</v>
      </c>
      <c r="C19" t="s">
        <v>32</v>
      </c>
      <c r="D19" t="s">
        <v>30</v>
      </c>
      <c r="E19">
        <v>1</v>
      </c>
      <c r="F19">
        <v>6</v>
      </c>
      <c r="G19">
        <v>2</v>
      </c>
    </row>
    <row r="20" spans="1:7" x14ac:dyDescent="0.25">
      <c r="A20">
        <v>1</v>
      </c>
      <c r="B20" t="s">
        <v>126</v>
      </c>
      <c r="C20" t="s">
        <v>32</v>
      </c>
      <c r="D20" t="s">
        <v>10</v>
      </c>
      <c r="E20">
        <v>2</v>
      </c>
      <c r="F20">
        <v>45</v>
      </c>
      <c r="G20">
        <v>2</v>
      </c>
    </row>
    <row r="21" spans="1:7" x14ac:dyDescent="0.25">
      <c r="A21">
        <v>2</v>
      </c>
      <c r="B21" t="s">
        <v>127</v>
      </c>
      <c r="C21" t="s">
        <v>32</v>
      </c>
      <c r="D21" t="s">
        <v>10</v>
      </c>
      <c r="E21">
        <v>2</v>
      </c>
      <c r="F21">
        <v>13</v>
      </c>
      <c r="G21">
        <v>2</v>
      </c>
    </row>
    <row r="22" spans="1:7" x14ac:dyDescent="0.25">
      <c r="A22">
        <v>3</v>
      </c>
      <c r="B22" t="s">
        <v>144</v>
      </c>
      <c r="C22" t="s">
        <v>32</v>
      </c>
      <c r="D22" t="s">
        <v>10</v>
      </c>
      <c r="E22">
        <v>2</v>
      </c>
      <c r="F22">
        <v>11</v>
      </c>
      <c r="G22">
        <v>2</v>
      </c>
    </row>
    <row r="23" spans="1:7" x14ac:dyDescent="0.25">
      <c r="A23">
        <v>4</v>
      </c>
      <c r="B23" t="s">
        <v>145</v>
      </c>
      <c r="C23" t="s">
        <v>32</v>
      </c>
      <c r="D23" t="s">
        <v>10</v>
      </c>
      <c r="E23">
        <v>2</v>
      </c>
      <c r="F23">
        <v>0</v>
      </c>
      <c r="G23">
        <v>2</v>
      </c>
    </row>
    <row r="24" spans="1:7" x14ac:dyDescent="0.25">
      <c r="A24">
        <v>5</v>
      </c>
      <c r="B24" t="s">
        <v>153</v>
      </c>
      <c r="C24" t="s">
        <v>32</v>
      </c>
      <c r="D24" t="s">
        <v>10</v>
      </c>
      <c r="E24">
        <v>2</v>
      </c>
      <c r="F24">
        <v>1</v>
      </c>
      <c r="G24">
        <v>2</v>
      </c>
    </row>
    <row r="25" spans="1:7" x14ac:dyDescent="0.25">
      <c r="A25">
        <v>6</v>
      </c>
      <c r="B25" t="s">
        <v>106</v>
      </c>
      <c r="C25" t="s">
        <v>32</v>
      </c>
      <c r="D25" t="s">
        <v>10</v>
      </c>
      <c r="E25">
        <v>2</v>
      </c>
      <c r="F25">
        <v>6</v>
      </c>
      <c r="G25">
        <v>2</v>
      </c>
    </row>
    <row r="26" spans="1:7" x14ac:dyDescent="0.25">
      <c r="A26">
        <v>1</v>
      </c>
      <c r="B26" t="s">
        <v>126</v>
      </c>
      <c r="C26" t="s">
        <v>107</v>
      </c>
      <c r="D26" t="s">
        <v>30</v>
      </c>
      <c r="E26">
        <v>1</v>
      </c>
      <c r="F26">
        <v>11</v>
      </c>
      <c r="G26">
        <v>3</v>
      </c>
    </row>
    <row r="27" spans="1:7" x14ac:dyDescent="0.25">
      <c r="A27">
        <v>2</v>
      </c>
      <c r="B27" t="s">
        <v>127</v>
      </c>
      <c r="C27" t="s">
        <v>107</v>
      </c>
      <c r="D27" t="s">
        <v>30</v>
      </c>
      <c r="E27">
        <v>1</v>
      </c>
      <c r="F27">
        <v>21</v>
      </c>
      <c r="G27">
        <v>3</v>
      </c>
    </row>
    <row r="28" spans="1:7" x14ac:dyDescent="0.25">
      <c r="A28">
        <v>3</v>
      </c>
      <c r="B28" t="s">
        <v>144</v>
      </c>
      <c r="C28" t="s">
        <v>107</v>
      </c>
      <c r="D28" t="s">
        <v>30</v>
      </c>
      <c r="E28">
        <v>1</v>
      </c>
      <c r="F28">
        <v>5</v>
      </c>
      <c r="G28">
        <v>3</v>
      </c>
    </row>
    <row r="29" spans="1:7" x14ac:dyDescent="0.25">
      <c r="A29">
        <v>4</v>
      </c>
      <c r="B29" t="s">
        <v>145</v>
      </c>
      <c r="C29" t="s">
        <v>107</v>
      </c>
      <c r="D29" t="s">
        <v>30</v>
      </c>
      <c r="E29">
        <v>1</v>
      </c>
      <c r="F29">
        <v>2</v>
      </c>
      <c r="G29">
        <v>3</v>
      </c>
    </row>
    <row r="30" spans="1:7" x14ac:dyDescent="0.25">
      <c r="A30">
        <v>5</v>
      </c>
      <c r="B30" t="s">
        <v>153</v>
      </c>
      <c r="C30" t="s">
        <v>107</v>
      </c>
      <c r="D30" t="s">
        <v>30</v>
      </c>
      <c r="E30">
        <v>1</v>
      </c>
      <c r="F30">
        <v>1</v>
      </c>
      <c r="G30">
        <v>3</v>
      </c>
    </row>
    <row r="31" spans="1:7" x14ac:dyDescent="0.25">
      <c r="A31">
        <v>6</v>
      </c>
      <c r="B31" t="s">
        <v>106</v>
      </c>
      <c r="C31" t="s">
        <v>107</v>
      </c>
      <c r="D31" t="s">
        <v>30</v>
      </c>
      <c r="E31">
        <v>1</v>
      </c>
      <c r="F31">
        <v>0</v>
      </c>
      <c r="G31">
        <v>3</v>
      </c>
    </row>
    <row r="32" spans="1:7" x14ac:dyDescent="0.25">
      <c r="A32">
        <v>1</v>
      </c>
      <c r="B32" t="s">
        <v>126</v>
      </c>
      <c r="C32" t="s">
        <v>107</v>
      </c>
      <c r="D32" t="s">
        <v>10</v>
      </c>
      <c r="E32">
        <v>2</v>
      </c>
      <c r="F32">
        <v>11</v>
      </c>
      <c r="G32">
        <v>3</v>
      </c>
    </row>
    <row r="33" spans="1:7" x14ac:dyDescent="0.25">
      <c r="A33">
        <v>2</v>
      </c>
      <c r="B33" t="s">
        <v>127</v>
      </c>
      <c r="C33" t="s">
        <v>107</v>
      </c>
      <c r="D33" t="s">
        <v>10</v>
      </c>
      <c r="E33">
        <v>2</v>
      </c>
      <c r="F33">
        <v>44</v>
      </c>
      <c r="G33">
        <v>3</v>
      </c>
    </row>
    <row r="34" spans="1:7" x14ac:dyDescent="0.25">
      <c r="A34">
        <v>3</v>
      </c>
      <c r="B34" t="s">
        <v>144</v>
      </c>
      <c r="C34" t="s">
        <v>107</v>
      </c>
      <c r="D34" t="s">
        <v>10</v>
      </c>
      <c r="E34">
        <v>2</v>
      </c>
      <c r="F34">
        <v>10</v>
      </c>
      <c r="G34">
        <v>3</v>
      </c>
    </row>
    <row r="35" spans="1:7" x14ac:dyDescent="0.25">
      <c r="A35">
        <v>4</v>
      </c>
      <c r="B35" t="s">
        <v>145</v>
      </c>
      <c r="C35" t="s">
        <v>107</v>
      </c>
      <c r="D35" t="s">
        <v>10</v>
      </c>
      <c r="E35">
        <v>2</v>
      </c>
      <c r="F35">
        <v>2</v>
      </c>
      <c r="G35">
        <v>3</v>
      </c>
    </row>
    <row r="36" spans="1:7" x14ac:dyDescent="0.25">
      <c r="A36">
        <v>5</v>
      </c>
      <c r="B36" t="s">
        <v>153</v>
      </c>
      <c r="C36" t="s">
        <v>107</v>
      </c>
      <c r="D36" t="s">
        <v>10</v>
      </c>
      <c r="E36">
        <v>2</v>
      </c>
      <c r="F36">
        <v>1</v>
      </c>
      <c r="G36">
        <v>3</v>
      </c>
    </row>
    <row r="37" spans="1:7" x14ac:dyDescent="0.25">
      <c r="A37">
        <v>6</v>
      </c>
      <c r="B37" t="s">
        <v>106</v>
      </c>
      <c r="C37" t="s">
        <v>107</v>
      </c>
      <c r="D37" t="s">
        <v>10</v>
      </c>
      <c r="E37">
        <v>2</v>
      </c>
      <c r="F37">
        <v>0</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126</v>
      </c>
      <c r="C2" t="s">
        <v>31</v>
      </c>
      <c r="D2" t="s">
        <v>30</v>
      </c>
      <c r="E2">
        <v>1</v>
      </c>
      <c r="F2">
        <v>365</v>
      </c>
      <c r="G2">
        <v>1</v>
      </c>
    </row>
    <row r="3" spans="1:7" x14ac:dyDescent="0.25">
      <c r="A3">
        <v>2</v>
      </c>
      <c r="B3" t="s">
        <v>127</v>
      </c>
      <c r="C3" t="s">
        <v>31</v>
      </c>
      <c r="D3" t="s">
        <v>30</v>
      </c>
      <c r="E3">
        <v>1</v>
      </c>
      <c r="F3">
        <v>233</v>
      </c>
      <c r="G3">
        <v>1</v>
      </c>
    </row>
    <row r="4" spans="1:7" x14ac:dyDescent="0.25">
      <c r="A4">
        <v>3</v>
      </c>
      <c r="B4" t="s">
        <v>144</v>
      </c>
      <c r="C4" t="s">
        <v>31</v>
      </c>
      <c r="D4" t="s">
        <v>30</v>
      </c>
      <c r="E4">
        <v>1</v>
      </c>
      <c r="F4">
        <v>16</v>
      </c>
      <c r="G4">
        <v>1</v>
      </c>
    </row>
    <row r="5" spans="1:7" x14ac:dyDescent="0.25">
      <c r="A5">
        <v>4</v>
      </c>
      <c r="B5" t="s">
        <v>145</v>
      </c>
      <c r="C5" t="s">
        <v>31</v>
      </c>
      <c r="D5" t="s">
        <v>30</v>
      </c>
      <c r="E5">
        <v>1</v>
      </c>
      <c r="F5">
        <v>25</v>
      </c>
      <c r="G5">
        <v>1</v>
      </c>
    </row>
    <row r="6" spans="1:7" x14ac:dyDescent="0.25">
      <c r="A6">
        <v>5</v>
      </c>
      <c r="B6" t="s">
        <v>153</v>
      </c>
      <c r="C6" t="s">
        <v>31</v>
      </c>
      <c r="D6" t="s">
        <v>30</v>
      </c>
      <c r="E6">
        <v>1</v>
      </c>
      <c r="F6">
        <v>21</v>
      </c>
      <c r="G6">
        <v>1</v>
      </c>
    </row>
    <row r="7" spans="1:7" x14ac:dyDescent="0.25">
      <c r="A7">
        <v>6</v>
      </c>
      <c r="B7" t="s">
        <v>106</v>
      </c>
      <c r="C7" t="s">
        <v>31</v>
      </c>
      <c r="D7" t="s">
        <v>30</v>
      </c>
      <c r="E7">
        <v>1</v>
      </c>
      <c r="F7">
        <v>81</v>
      </c>
      <c r="G7">
        <v>1</v>
      </c>
    </row>
    <row r="8" spans="1:7" x14ac:dyDescent="0.25">
      <c r="A8">
        <v>1</v>
      </c>
      <c r="B8" t="s">
        <v>126</v>
      </c>
      <c r="C8" t="s">
        <v>31</v>
      </c>
      <c r="D8" t="s">
        <v>10</v>
      </c>
      <c r="E8">
        <v>2</v>
      </c>
      <c r="F8">
        <v>635</v>
      </c>
      <c r="G8">
        <v>1</v>
      </c>
    </row>
    <row r="9" spans="1:7" x14ac:dyDescent="0.25">
      <c r="A9">
        <v>2</v>
      </c>
      <c r="B9" t="s">
        <v>127</v>
      </c>
      <c r="C9" t="s">
        <v>31</v>
      </c>
      <c r="D9" t="s">
        <v>10</v>
      </c>
      <c r="E9">
        <v>2</v>
      </c>
      <c r="F9">
        <v>570</v>
      </c>
      <c r="G9">
        <v>1</v>
      </c>
    </row>
    <row r="10" spans="1:7" x14ac:dyDescent="0.25">
      <c r="A10">
        <v>3</v>
      </c>
      <c r="B10" t="s">
        <v>144</v>
      </c>
      <c r="C10" t="s">
        <v>31</v>
      </c>
      <c r="D10" t="s">
        <v>10</v>
      </c>
      <c r="E10">
        <v>2</v>
      </c>
      <c r="F10">
        <v>37</v>
      </c>
      <c r="G10">
        <v>1</v>
      </c>
    </row>
    <row r="11" spans="1:7" x14ac:dyDescent="0.25">
      <c r="A11">
        <v>4</v>
      </c>
      <c r="B11" t="s">
        <v>145</v>
      </c>
      <c r="C11" t="s">
        <v>31</v>
      </c>
      <c r="D11" t="s">
        <v>10</v>
      </c>
      <c r="E11">
        <v>2</v>
      </c>
      <c r="F11">
        <v>52</v>
      </c>
      <c r="G11">
        <v>1</v>
      </c>
    </row>
    <row r="12" spans="1:7" x14ac:dyDescent="0.25">
      <c r="A12">
        <v>5</v>
      </c>
      <c r="B12" t="s">
        <v>153</v>
      </c>
      <c r="C12" t="s">
        <v>31</v>
      </c>
      <c r="D12" t="s">
        <v>10</v>
      </c>
      <c r="E12">
        <v>2</v>
      </c>
      <c r="F12">
        <v>26</v>
      </c>
      <c r="G12">
        <v>1</v>
      </c>
    </row>
    <row r="13" spans="1:7" x14ac:dyDescent="0.25">
      <c r="A13">
        <v>6</v>
      </c>
      <c r="B13" t="s">
        <v>106</v>
      </c>
      <c r="C13" t="s">
        <v>31</v>
      </c>
      <c r="D13" t="s">
        <v>10</v>
      </c>
      <c r="E13">
        <v>2</v>
      </c>
      <c r="F13">
        <v>126</v>
      </c>
      <c r="G13">
        <v>1</v>
      </c>
    </row>
    <row r="14" spans="1:7" x14ac:dyDescent="0.25">
      <c r="A14">
        <v>1</v>
      </c>
      <c r="B14" t="s">
        <v>126</v>
      </c>
      <c r="C14" t="s">
        <v>32</v>
      </c>
      <c r="D14" t="s">
        <v>30</v>
      </c>
      <c r="E14">
        <v>1</v>
      </c>
      <c r="F14">
        <v>38</v>
      </c>
      <c r="G14">
        <v>2</v>
      </c>
    </row>
    <row r="15" spans="1:7" x14ac:dyDescent="0.25">
      <c r="A15">
        <v>2</v>
      </c>
      <c r="B15" t="s">
        <v>127</v>
      </c>
      <c r="C15" t="s">
        <v>32</v>
      </c>
      <c r="D15" t="s">
        <v>30</v>
      </c>
      <c r="E15">
        <v>1</v>
      </c>
      <c r="F15">
        <v>33</v>
      </c>
      <c r="G15">
        <v>2</v>
      </c>
    </row>
    <row r="16" spans="1:7" x14ac:dyDescent="0.25">
      <c r="A16">
        <v>3</v>
      </c>
      <c r="B16" t="s">
        <v>144</v>
      </c>
      <c r="C16" t="s">
        <v>32</v>
      </c>
      <c r="D16" t="s">
        <v>30</v>
      </c>
      <c r="E16">
        <v>1</v>
      </c>
      <c r="F16">
        <v>8</v>
      </c>
      <c r="G16">
        <v>2</v>
      </c>
    </row>
    <row r="17" spans="1:7" x14ac:dyDescent="0.25">
      <c r="A17">
        <v>4</v>
      </c>
      <c r="B17" t="s">
        <v>145</v>
      </c>
      <c r="C17" t="s">
        <v>32</v>
      </c>
      <c r="D17" t="s">
        <v>30</v>
      </c>
      <c r="E17">
        <v>1</v>
      </c>
      <c r="F17">
        <v>0</v>
      </c>
      <c r="G17">
        <v>2</v>
      </c>
    </row>
    <row r="18" spans="1:7" x14ac:dyDescent="0.25">
      <c r="A18">
        <v>5</v>
      </c>
      <c r="B18" t="s">
        <v>153</v>
      </c>
      <c r="C18" t="s">
        <v>32</v>
      </c>
      <c r="D18" t="s">
        <v>30</v>
      </c>
      <c r="E18">
        <v>1</v>
      </c>
      <c r="F18">
        <v>1</v>
      </c>
      <c r="G18">
        <v>2</v>
      </c>
    </row>
    <row r="19" spans="1:7" x14ac:dyDescent="0.25">
      <c r="A19">
        <v>6</v>
      </c>
      <c r="B19" t="s">
        <v>106</v>
      </c>
      <c r="C19" t="s">
        <v>32</v>
      </c>
      <c r="D19" t="s">
        <v>30</v>
      </c>
      <c r="E19">
        <v>1</v>
      </c>
      <c r="F19">
        <v>17</v>
      </c>
      <c r="G19">
        <v>2</v>
      </c>
    </row>
    <row r="20" spans="1:7" x14ac:dyDescent="0.25">
      <c r="A20">
        <v>1</v>
      </c>
      <c r="B20" t="s">
        <v>126</v>
      </c>
      <c r="C20" t="s">
        <v>32</v>
      </c>
      <c r="D20" t="s">
        <v>10</v>
      </c>
      <c r="E20">
        <v>2</v>
      </c>
      <c r="F20">
        <v>98</v>
      </c>
      <c r="G20">
        <v>2</v>
      </c>
    </row>
    <row r="21" spans="1:7" x14ac:dyDescent="0.25">
      <c r="A21">
        <v>2</v>
      </c>
      <c r="B21" t="s">
        <v>127</v>
      </c>
      <c r="C21" t="s">
        <v>32</v>
      </c>
      <c r="D21" t="s">
        <v>10</v>
      </c>
      <c r="E21">
        <v>2</v>
      </c>
      <c r="F21">
        <v>77</v>
      </c>
      <c r="G21">
        <v>2</v>
      </c>
    </row>
    <row r="22" spans="1:7" x14ac:dyDescent="0.25">
      <c r="A22">
        <v>3</v>
      </c>
      <c r="B22" t="s">
        <v>144</v>
      </c>
      <c r="C22" t="s">
        <v>32</v>
      </c>
      <c r="D22" t="s">
        <v>10</v>
      </c>
      <c r="E22">
        <v>2</v>
      </c>
      <c r="F22">
        <v>23</v>
      </c>
      <c r="G22">
        <v>2</v>
      </c>
    </row>
    <row r="23" spans="1:7" x14ac:dyDescent="0.25">
      <c r="A23">
        <v>4</v>
      </c>
      <c r="B23" t="s">
        <v>145</v>
      </c>
      <c r="C23" t="s">
        <v>32</v>
      </c>
      <c r="D23" t="s">
        <v>10</v>
      </c>
      <c r="E23">
        <v>2</v>
      </c>
      <c r="F23">
        <v>0</v>
      </c>
      <c r="G23">
        <v>2</v>
      </c>
    </row>
    <row r="24" spans="1:7" x14ac:dyDescent="0.25">
      <c r="A24">
        <v>5</v>
      </c>
      <c r="B24" t="s">
        <v>153</v>
      </c>
      <c r="C24" t="s">
        <v>32</v>
      </c>
      <c r="D24" t="s">
        <v>10</v>
      </c>
      <c r="E24">
        <v>2</v>
      </c>
      <c r="F24">
        <v>1</v>
      </c>
      <c r="G24">
        <v>2</v>
      </c>
    </row>
    <row r="25" spans="1:7" x14ac:dyDescent="0.25">
      <c r="A25">
        <v>6</v>
      </c>
      <c r="B25" t="s">
        <v>106</v>
      </c>
      <c r="C25" t="s">
        <v>32</v>
      </c>
      <c r="D25" t="s">
        <v>10</v>
      </c>
      <c r="E25">
        <v>2</v>
      </c>
      <c r="F25">
        <v>18</v>
      </c>
      <c r="G25">
        <v>2</v>
      </c>
    </row>
    <row r="26" spans="1:7" x14ac:dyDescent="0.25">
      <c r="A26">
        <v>1</v>
      </c>
      <c r="B26" t="s">
        <v>126</v>
      </c>
      <c r="C26" t="s">
        <v>107</v>
      </c>
      <c r="D26" t="s">
        <v>30</v>
      </c>
      <c r="E26">
        <v>1</v>
      </c>
      <c r="F26">
        <v>26</v>
      </c>
      <c r="G26">
        <v>3</v>
      </c>
    </row>
    <row r="27" spans="1:7" x14ac:dyDescent="0.25">
      <c r="A27">
        <v>2</v>
      </c>
      <c r="B27" t="s">
        <v>127</v>
      </c>
      <c r="C27" t="s">
        <v>107</v>
      </c>
      <c r="D27" t="s">
        <v>30</v>
      </c>
      <c r="E27">
        <v>1</v>
      </c>
      <c r="F27">
        <v>46</v>
      </c>
      <c r="G27">
        <v>3</v>
      </c>
    </row>
    <row r="28" spans="1:7" x14ac:dyDescent="0.25">
      <c r="A28">
        <v>3</v>
      </c>
      <c r="B28" t="s">
        <v>144</v>
      </c>
      <c r="C28" t="s">
        <v>107</v>
      </c>
      <c r="D28" t="s">
        <v>30</v>
      </c>
      <c r="E28">
        <v>1</v>
      </c>
      <c r="F28">
        <v>15</v>
      </c>
      <c r="G28">
        <v>3</v>
      </c>
    </row>
    <row r="29" spans="1:7" x14ac:dyDescent="0.25">
      <c r="A29">
        <v>4</v>
      </c>
      <c r="B29" t="s">
        <v>145</v>
      </c>
      <c r="C29" t="s">
        <v>107</v>
      </c>
      <c r="D29" t="s">
        <v>30</v>
      </c>
      <c r="E29">
        <v>1</v>
      </c>
      <c r="F29">
        <v>4</v>
      </c>
      <c r="G29">
        <v>3</v>
      </c>
    </row>
    <row r="30" spans="1:7" x14ac:dyDescent="0.25">
      <c r="A30">
        <v>5</v>
      </c>
      <c r="B30" t="s">
        <v>153</v>
      </c>
      <c r="C30" t="s">
        <v>107</v>
      </c>
      <c r="D30" t="s">
        <v>30</v>
      </c>
      <c r="E30">
        <v>1</v>
      </c>
      <c r="F30">
        <v>1</v>
      </c>
      <c r="G30">
        <v>3</v>
      </c>
    </row>
    <row r="31" spans="1:7" x14ac:dyDescent="0.25">
      <c r="A31">
        <v>6</v>
      </c>
      <c r="B31" t="s">
        <v>106</v>
      </c>
      <c r="C31" t="s">
        <v>107</v>
      </c>
      <c r="D31" t="s">
        <v>30</v>
      </c>
      <c r="E31">
        <v>1</v>
      </c>
      <c r="F31">
        <v>8</v>
      </c>
      <c r="G31">
        <v>3</v>
      </c>
    </row>
    <row r="32" spans="1:7" x14ac:dyDescent="0.25">
      <c r="A32">
        <v>1</v>
      </c>
      <c r="B32" t="s">
        <v>126</v>
      </c>
      <c r="C32" t="s">
        <v>107</v>
      </c>
      <c r="D32" t="s">
        <v>10</v>
      </c>
      <c r="E32">
        <v>2</v>
      </c>
      <c r="F32">
        <v>26</v>
      </c>
      <c r="G32">
        <v>3</v>
      </c>
    </row>
    <row r="33" spans="1:7" x14ac:dyDescent="0.25">
      <c r="A33">
        <v>2</v>
      </c>
      <c r="B33" t="s">
        <v>127</v>
      </c>
      <c r="C33" t="s">
        <v>107</v>
      </c>
      <c r="D33" t="s">
        <v>10</v>
      </c>
      <c r="E33">
        <v>2</v>
      </c>
      <c r="F33">
        <v>106</v>
      </c>
      <c r="G33">
        <v>3</v>
      </c>
    </row>
    <row r="34" spans="1:7" x14ac:dyDescent="0.25">
      <c r="A34">
        <v>3</v>
      </c>
      <c r="B34" t="s">
        <v>144</v>
      </c>
      <c r="C34" t="s">
        <v>107</v>
      </c>
      <c r="D34" t="s">
        <v>10</v>
      </c>
      <c r="E34">
        <v>2</v>
      </c>
      <c r="F34">
        <v>27</v>
      </c>
      <c r="G34">
        <v>3</v>
      </c>
    </row>
    <row r="35" spans="1:7" x14ac:dyDescent="0.25">
      <c r="A35">
        <v>4</v>
      </c>
      <c r="B35" t="s">
        <v>145</v>
      </c>
      <c r="C35" t="s">
        <v>107</v>
      </c>
      <c r="D35" t="s">
        <v>10</v>
      </c>
      <c r="E35">
        <v>2</v>
      </c>
      <c r="F35">
        <v>9</v>
      </c>
      <c r="G35">
        <v>3</v>
      </c>
    </row>
    <row r="36" spans="1:7" x14ac:dyDescent="0.25">
      <c r="A36">
        <v>5</v>
      </c>
      <c r="B36" t="s">
        <v>153</v>
      </c>
      <c r="C36" t="s">
        <v>107</v>
      </c>
      <c r="D36" t="s">
        <v>10</v>
      </c>
      <c r="E36">
        <v>2</v>
      </c>
      <c r="F36">
        <v>1</v>
      </c>
      <c r="G36">
        <v>3</v>
      </c>
    </row>
    <row r="37" spans="1:7" x14ac:dyDescent="0.25">
      <c r="A37">
        <v>6</v>
      </c>
      <c r="B37" t="s">
        <v>106</v>
      </c>
      <c r="C37" t="s">
        <v>107</v>
      </c>
      <c r="D37" t="s">
        <v>10</v>
      </c>
      <c r="E37">
        <v>2</v>
      </c>
      <c r="F37">
        <v>16</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99</v>
      </c>
      <c r="B1" t="s">
        <v>0</v>
      </c>
      <c r="C1" t="s">
        <v>56</v>
      </c>
      <c r="D1" t="s">
        <v>108</v>
      </c>
      <c r="E1" t="s">
        <v>53</v>
      </c>
    </row>
    <row r="2" spans="1:5" x14ac:dyDescent="0.25">
      <c r="A2">
        <v>1</v>
      </c>
      <c r="B2" t="s">
        <v>128</v>
      </c>
      <c r="C2">
        <v>776</v>
      </c>
      <c r="D2">
        <v>583</v>
      </c>
      <c r="E2">
        <v>2</v>
      </c>
    </row>
    <row r="3" spans="1:5" x14ac:dyDescent="0.25">
      <c r="A3">
        <v>2</v>
      </c>
      <c r="B3" t="s">
        <v>129</v>
      </c>
      <c r="C3">
        <v>218</v>
      </c>
      <c r="D3">
        <v>155</v>
      </c>
      <c r="E3">
        <v>1</v>
      </c>
    </row>
    <row r="4" spans="1:5" x14ac:dyDescent="0.25">
      <c r="A4">
        <v>3</v>
      </c>
      <c r="B4" t="s">
        <v>130</v>
      </c>
      <c r="C4">
        <v>136</v>
      </c>
      <c r="D4">
        <v>109</v>
      </c>
      <c r="E4">
        <v>1</v>
      </c>
    </row>
    <row r="5" spans="1:5" x14ac:dyDescent="0.25">
      <c r="A5" s="2">
        <v>4</v>
      </c>
      <c r="B5" s="2" t="s">
        <v>147</v>
      </c>
      <c r="C5" s="2">
        <v>79</v>
      </c>
      <c r="D5" s="2">
        <v>60</v>
      </c>
      <c r="E5" s="2">
        <v>2</v>
      </c>
    </row>
    <row r="6" spans="1:5" x14ac:dyDescent="0.25">
      <c r="A6" s="2">
        <v>5</v>
      </c>
      <c r="B6" s="2" t="s">
        <v>148</v>
      </c>
      <c r="C6" s="2">
        <v>59</v>
      </c>
      <c r="D6" s="2">
        <v>33</v>
      </c>
      <c r="E6" s="2">
        <v>1</v>
      </c>
    </row>
    <row r="7" spans="1:5" x14ac:dyDescent="0.25">
      <c r="A7" s="2">
        <v>6</v>
      </c>
      <c r="B7" s="2" t="s">
        <v>106</v>
      </c>
      <c r="C7" s="2">
        <v>231</v>
      </c>
      <c r="D7" s="2">
        <v>186</v>
      </c>
      <c r="E7" s="2">
        <v>13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99</v>
      </c>
      <c r="B1" t="s">
        <v>0</v>
      </c>
      <c r="C1" t="s">
        <v>58</v>
      </c>
      <c r="D1" t="s">
        <v>108</v>
      </c>
      <c r="E1" t="s">
        <v>53</v>
      </c>
    </row>
    <row r="2" spans="1:5" x14ac:dyDescent="0.25">
      <c r="A2" s="2">
        <v>1</v>
      </c>
      <c r="B2" s="2" t="s">
        <v>128</v>
      </c>
      <c r="C2" s="2">
        <v>21</v>
      </c>
      <c r="D2" s="2">
        <v>18</v>
      </c>
      <c r="E2" s="2">
        <v>3</v>
      </c>
    </row>
    <row r="3" spans="1:5" x14ac:dyDescent="0.25">
      <c r="A3" s="2">
        <v>2</v>
      </c>
      <c r="B3" s="2" t="s">
        <v>129</v>
      </c>
      <c r="C3" s="2">
        <v>13</v>
      </c>
      <c r="D3" s="2">
        <v>9</v>
      </c>
      <c r="E3" s="2">
        <v>0</v>
      </c>
    </row>
    <row r="4" spans="1:5" x14ac:dyDescent="0.25">
      <c r="A4" s="2">
        <v>3</v>
      </c>
      <c r="B4" s="2" t="s">
        <v>150</v>
      </c>
      <c r="C4" s="2">
        <v>6</v>
      </c>
      <c r="D4" s="2">
        <v>3</v>
      </c>
      <c r="E4" s="2">
        <v>0</v>
      </c>
    </row>
    <row r="5" spans="1:5" x14ac:dyDescent="0.25">
      <c r="A5" s="2">
        <v>4</v>
      </c>
      <c r="B5" s="2" t="s">
        <v>149</v>
      </c>
      <c r="C5" s="2">
        <v>4</v>
      </c>
      <c r="D5" s="2">
        <v>3</v>
      </c>
      <c r="E5" s="2">
        <v>0</v>
      </c>
    </row>
    <row r="6" spans="1:5" x14ac:dyDescent="0.25">
      <c r="A6" s="2">
        <v>5</v>
      </c>
      <c r="B6" s="2" t="s">
        <v>130</v>
      </c>
      <c r="C6" s="2">
        <v>3</v>
      </c>
      <c r="D6" s="2">
        <v>1</v>
      </c>
      <c r="E6" s="2">
        <v>0</v>
      </c>
    </row>
    <row r="7" spans="1:5" x14ac:dyDescent="0.25">
      <c r="A7" s="2">
        <v>6</v>
      </c>
      <c r="B7" s="2" t="s">
        <v>106</v>
      </c>
      <c r="C7" s="2">
        <v>14</v>
      </c>
      <c r="D7" s="2">
        <v>2</v>
      </c>
      <c r="E7" s="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123</v>
      </c>
      <c r="B1" t="s">
        <v>124</v>
      </c>
      <c r="C1" t="s">
        <v>125</v>
      </c>
    </row>
    <row r="2" spans="1:3" x14ac:dyDescent="0.25">
      <c r="A2" s="1" t="s">
        <v>151</v>
      </c>
      <c r="B2" s="1" t="s">
        <v>152</v>
      </c>
      <c r="C2" s="1" t="s">
        <v>138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5953</v>
      </c>
      <c r="B2" t="s">
        <v>91</v>
      </c>
      <c r="C2" t="s">
        <v>65</v>
      </c>
      <c r="D2">
        <v>1</v>
      </c>
    </row>
    <row r="3" spans="1:4" x14ac:dyDescent="0.25">
      <c r="A3">
        <v>1</v>
      </c>
      <c r="B3" t="s">
        <v>91</v>
      </c>
      <c r="C3" t="s">
        <v>93</v>
      </c>
      <c r="D3">
        <v>2</v>
      </c>
    </row>
    <row r="4" spans="1:4" x14ac:dyDescent="0.25">
      <c r="A4">
        <v>0</v>
      </c>
      <c r="B4" t="s">
        <v>91</v>
      </c>
      <c r="C4" t="s">
        <v>64</v>
      </c>
      <c r="D4">
        <v>3</v>
      </c>
    </row>
    <row r="5" spans="1:4" x14ac:dyDescent="0.25">
      <c r="A5">
        <v>0</v>
      </c>
      <c r="B5" t="s">
        <v>91</v>
      </c>
      <c r="C5" t="s">
        <v>92</v>
      </c>
      <c r="D5">
        <v>4</v>
      </c>
    </row>
    <row r="6" spans="1:4" x14ac:dyDescent="0.25">
      <c r="A6">
        <v>2250</v>
      </c>
      <c r="B6" t="s">
        <v>50</v>
      </c>
      <c r="C6" t="s">
        <v>65</v>
      </c>
      <c r="D6">
        <v>1</v>
      </c>
    </row>
    <row r="7" spans="1:4" x14ac:dyDescent="0.25">
      <c r="A7">
        <v>7</v>
      </c>
      <c r="B7" t="s">
        <v>50</v>
      </c>
      <c r="C7" t="s">
        <v>93</v>
      </c>
      <c r="D7">
        <v>2</v>
      </c>
    </row>
    <row r="8" spans="1:4" x14ac:dyDescent="0.25">
      <c r="A8">
        <v>0</v>
      </c>
      <c r="B8" t="s">
        <v>50</v>
      </c>
      <c r="C8" t="s">
        <v>64</v>
      </c>
      <c r="D8">
        <v>3</v>
      </c>
    </row>
    <row r="9" spans="1:4" x14ac:dyDescent="0.25">
      <c r="A9">
        <v>10</v>
      </c>
      <c r="B9" t="s">
        <v>50</v>
      </c>
      <c r="C9" t="s">
        <v>92</v>
      </c>
      <c r="D9">
        <v>4</v>
      </c>
    </row>
    <row r="10" spans="1:4" x14ac:dyDescent="0.25">
      <c r="A10">
        <v>1236</v>
      </c>
      <c r="B10" t="s">
        <v>51</v>
      </c>
      <c r="C10" t="s">
        <v>65</v>
      </c>
      <c r="D10">
        <v>1</v>
      </c>
    </row>
    <row r="11" spans="1:4" x14ac:dyDescent="0.25">
      <c r="A11">
        <v>1</v>
      </c>
      <c r="B11" t="s">
        <v>51</v>
      </c>
      <c r="C11" t="s">
        <v>93</v>
      </c>
      <c r="D11">
        <v>2</v>
      </c>
    </row>
    <row r="12" spans="1:4" x14ac:dyDescent="0.25">
      <c r="A12">
        <v>0</v>
      </c>
      <c r="B12" t="s">
        <v>51</v>
      </c>
      <c r="C12" t="s">
        <v>64</v>
      </c>
      <c r="D12">
        <v>3</v>
      </c>
    </row>
    <row r="13" spans="1:4" x14ac:dyDescent="0.25">
      <c r="A13">
        <v>10</v>
      </c>
      <c r="B13" t="s">
        <v>51</v>
      </c>
      <c r="C13" t="s">
        <v>92</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2.xml><?xml version="1.0" encoding="utf-8"?>
<ds:datastoreItem xmlns:ds="http://schemas.openxmlformats.org/officeDocument/2006/customXml" ds:itemID="{8D5FCF27-C05A-47F7-AB6B-3FBE333CBFD7}">
  <ds:schemaRefs>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marzec 2015</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Koszykowa - Kozłowska Magdalena</cp:lastModifiedBy>
  <cp:lastPrinted>2015-01-07T11:10:02Z</cp:lastPrinted>
  <dcterms:created xsi:type="dcterms:W3CDTF">2014-07-29T18:33:30Z</dcterms:created>
  <dcterms:modified xsi:type="dcterms:W3CDTF">2015-05-06T10:36:06Z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