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97B1550C-4477-42CE-878C-CB06C5DBE7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1" l="1"/>
  <c r="G51" i="1"/>
  <c r="G50" i="1"/>
  <c r="G46" i="1"/>
  <c r="G47" i="1"/>
  <c r="G45" i="1"/>
  <c r="G48" i="1" s="1"/>
  <c r="G42" i="1"/>
  <c r="G41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25" i="1"/>
  <c r="G39" i="1" s="1"/>
  <c r="G17" i="1"/>
  <c r="G18" i="1"/>
  <c r="G19" i="1"/>
  <c r="G20" i="1"/>
  <c r="G21" i="1"/>
  <c r="G22" i="1"/>
  <c r="G16" i="1"/>
  <c r="G23" i="1" s="1"/>
  <c r="G12" i="1"/>
  <c r="G13" i="1"/>
  <c r="G11" i="1"/>
  <c r="G14" i="1" s="1"/>
  <c r="G7" i="1"/>
  <c r="G9" i="1" s="1"/>
  <c r="G8" i="1"/>
  <c r="G6" i="1"/>
  <c r="G52" i="1" l="1"/>
  <c r="G54" i="1" s="1"/>
</calcChain>
</file>

<file path=xl/sharedStrings.xml><?xml version="1.0" encoding="utf-8"?>
<sst xmlns="http://schemas.openxmlformats.org/spreadsheetml/2006/main" count="158" uniqueCount="122">
  <si>
    <t>Lp.</t>
  </si>
  <si>
    <t>Podstawa</t>
  </si>
  <si>
    <t>Opis</t>
  </si>
  <si>
    <t>Konstrukcje Wsporcze Wolnostojących Ogniw Słonecznych</t>
  </si>
  <si>
    <t>1 d.1</t>
  </si>
  <si>
    <t>KNR 2-11 0524-13</t>
  </si>
  <si>
    <t>Wbijanie kołków i słupków oporowych o śr. 10-14 cm na głębokość 1.50 m w grunt kat. III</t>
  </si>
  <si>
    <t>szt.</t>
  </si>
  <si>
    <t>2 d.1</t>
  </si>
  <si>
    <t>KNNR 5 1101-11</t>
  </si>
  <si>
    <t>Konstrukcje wsporcze przykręcane o masie do 18 kg - do 4 mocowań</t>
  </si>
  <si>
    <t>3 d.1</t>
  </si>
  <si>
    <t xml:space="preserve"> kalk. własna</t>
  </si>
  <si>
    <t>Zakup konstrukcji - Konstrukcja montażowa ka- farowana w grunt</t>
  </si>
  <si>
    <t>kpl</t>
  </si>
  <si>
    <t>Razem dział: Konstrukcje Wsporcze Wolnostojących Ogniw Słonecznych</t>
  </si>
  <si>
    <t>Podlączenie Wolnostojących Ogniw Słonecznych</t>
  </si>
  <si>
    <t>4 d.2</t>
  </si>
  <si>
    <t>KNN-R 50406-04analogia</t>
  </si>
  <si>
    <t>Montaż Paneli fotowoltaicznych</t>
  </si>
  <si>
    <t>5 d.2</t>
  </si>
  <si>
    <t>KNN-R 50406-07analogia</t>
  </si>
  <si>
    <t>Montaż Inwertera</t>
  </si>
  <si>
    <t>6 d.2</t>
  </si>
  <si>
    <t>KNN-R 50406-01analogia</t>
  </si>
  <si>
    <t>Montaż urządzeń monitorujących</t>
  </si>
  <si>
    <t>Razem dział: Podlączenie Wolnostojących Ogniw Słonecznych</t>
  </si>
  <si>
    <t>Montaż rozdzielnic</t>
  </si>
  <si>
    <t>7 d.3</t>
  </si>
  <si>
    <t>KNNR 5 0405-06</t>
  </si>
  <si>
    <t>Skrzynki i rozdzielnice skrzynkowe o masie do 10 kg wraz z konstrukcją mocowaną do podłoża przez przykręcenie</t>
  </si>
  <si>
    <t>8 d.3</t>
  </si>
  <si>
    <t>9 d.3</t>
  </si>
  <si>
    <t>10 d.3</t>
  </si>
  <si>
    <t>KNNR 5 0407-04</t>
  </si>
  <si>
    <t>Rozłącznik lub wyłącznik przeciwporażeniowy 3 (4)-biegunowy w rozdzielnicach</t>
  </si>
  <si>
    <t>11 d.3</t>
  </si>
  <si>
    <t>12 d.3</t>
  </si>
  <si>
    <t>KNNR 5 0407-03</t>
  </si>
  <si>
    <t>Rozłącznik lub wyłącznik przeciwporażeniowy 1 (2)-biegunowy w rozdzielnicach</t>
  </si>
  <si>
    <t>13 d.3</t>
  </si>
  <si>
    <t>KNNR 5 0406-01</t>
  </si>
  <si>
    <t>Aparaty elektryczne o masie do 2.5 kg</t>
  </si>
  <si>
    <t>Razem dział: Montaż rozdzielnic</t>
  </si>
  <si>
    <t>Okablowanie WLZ</t>
  </si>
  <si>
    <t>14 d.4</t>
  </si>
  <si>
    <t>KNNR 5 0701-02</t>
  </si>
  <si>
    <t>Kopanie rowów dla kabli w sposób ręczny w gruncie kat. III</t>
  </si>
  <si>
    <t>m3</t>
  </si>
  <si>
    <t>15 d.4</t>
  </si>
  <si>
    <t>KNNR 6 0803-02</t>
  </si>
  <si>
    <t>Ręczne rozebranie nawierzchni z kostki kamiennej nieregularnej na podsypce cementowo-piaskowej</t>
  </si>
  <si>
    <t>m2</t>
  </si>
  <si>
    <t>16 d.4</t>
  </si>
  <si>
    <t>KNNR 6 0801-03</t>
  </si>
  <si>
    <t>Rozebranie podbudowy z gruntu stabilizowanego gr. 10 cm ręcznie</t>
  </si>
  <si>
    <t>17 d.4</t>
  </si>
  <si>
    <t>KNR 4-04 0406-03</t>
  </si>
  <si>
    <t>Rozebranie podsufitek z desek otynkowanych</t>
  </si>
  <si>
    <t>18 d.4</t>
  </si>
  <si>
    <t>KNNR 5 0705-01</t>
  </si>
  <si>
    <t>Ułożenie rur osłonowych z PCW o śr.do 140 mm</t>
  </si>
  <si>
    <t>m</t>
  </si>
  <si>
    <t>19 d.4</t>
  </si>
  <si>
    <t>KNNR 5 0706-01</t>
  </si>
  <si>
    <t>Nasypanie warstwy piasku na dnie rowu kablowego o szerokości do 0,4 m</t>
  </si>
  <si>
    <t>20 d.4</t>
  </si>
  <si>
    <t xml:space="preserve"> kalk. własna Uproszczona</t>
  </si>
  <si>
    <t>Wykonanie przepustów kablowych</t>
  </si>
  <si>
    <t>kpl.</t>
  </si>
  <si>
    <t>21 d.4</t>
  </si>
  <si>
    <t>KNR 5-10 0116-04</t>
  </si>
  <si>
    <t>Układanie kabli jednożyłowych o masie do 3.0 kg/m na napięcie znamionowe poniżej 110 kV w budynkach, budowlach lub na estakadach z mocowaniem</t>
  </si>
  <si>
    <t>22 d.4</t>
  </si>
  <si>
    <t>KNNR 5 0707-04</t>
  </si>
  <si>
    <t>Układanie kabli o masie do 3.0 kg/m w rowach kablowych ręcznie</t>
  </si>
  <si>
    <t>23 d.4</t>
  </si>
  <si>
    <t>KNNR 5 0715-04</t>
  </si>
  <si>
    <t>Układanie kabli o masie do 3.0 kg/m w budynkach, budowlach lub na estakadach z mocowaniem</t>
  </si>
  <si>
    <t>24 d.4</t>
  </si>
  <si>
    <t>KNR-W 2-02 2701-01</t>
  </si>
  <si>
    <t>Sufity podwieszone o konstrukcji metalowej z wypełnieniem płytami gipsowymi</t>
  </si>
  <si>
    <t>25 d.4</t>
  </si>
  <si>
    <t>KNR 2-02 1505-03</t>
  </si>
  <si>
    <t>Dwukrotne malowanie farbami emulsyjnymi powierzchni wewnętrznych - podłoży gipsowych z gruntowaniem</t>
  </si>
  <si>
    <t>26 d.4</t>
  </si>
  <si>
    <t>KNNR 5 0702-02</t>
  </si>
  <si>
    <t>Zasypywanie rowów dla kabli wykonanych ręcznie w gruncie kat. III</t>
  </si>
  <si>
    <t>27 d.4</t>
  </si>
  <si>
    <t>KNNR 6 0502-04</t>
  </si>
  <si>
    <t>Chodniki z kostki brukowej betonowej grubości 8 cm na podsypce piaskowej z wypełnieniem spoin piaskiem</t>
  </si>
  <si>
    <t>Razem dział: Okablowanie WLZ</t>
  </si>
  <si>
    <t>Okablowanie Wolnostojących Ogniw Słonecznych</t>
  </si>
  <si>
    <t>28 d.5</t>
  </si>
  <si>
    <t>KNNR 5 0715-01</t>
  </si>
  <si>
    <t>Układanie kabli o masie do 0.5 kg/m w budynkach, budowlach lub na estakadach z mocowaniem</t>
  </si>
  <si>
    <t>29 d.5</t>
  </si>
  <si>
    <t>KNNR 5 0707-01</t>
  </si>
  <si>
    <t>Układanie kabli o masie do 0.5 kg/m w rowach kablowych ręcznie</t>
  </si>
  <si>
    <t>Razem dział: Okablowanie Wolnostojących Ogniw Słonecznych</t>
  </si>
  <si>
    <t>Instalacja uziemiająca i wyrównawcza</t>
  </si>
  <si>
    <t>30 d.6</t>
  </si>
  <si>
    <t>31 d.6</t>
  </si>
  <si>
    <t>KNR 5-08 0608-07</t>
  </si>
  <si>
    <t>Układanie bednarki w rowach kablowych - bednarka do 120 mm2</t>
  </si>
  <si>
    <t>32 d.6</t>
  </si>
  <si>
    <t>KNR 5-08 0617-05</t>
  </si>
  <si>
    <t>Łączenie przewodów uziemiających przez spawanie na ścianie - bednarka 120 mm2</t>
  </si>
  <si>
    <t>Razem dział: Instalacja uziemiająca i wyrównawcza</t>
  </si>
  <si>
    <t>Pomiary elektryczne</t>
  </si>
  <si>
    <t>33 d.7</t>
  </si>
  <si>
    <t>Uruchomienie, pomiary elektryczne</t>
  </si>
  <si>
    <t>Razem dział: Pomiary elektryczne</t>
  </si>
  <si>
    <t>Przedmiar</t>
  </si>
  <si>
    <t>Jedn. przedmiaru</t>
  </si>
  <si>
    <t>Cena jedn. netto</t>
  </si>
  <si>
    <t>Wartość netto</t>
  </si>
  <si>
    <t>RAZEM netto</t>
  </si>
  <si>
    <t>VAT</t>
  </si>
  <si>
    <t>RAZEM brutto</t>
  </si>
  <si>
    <t>Załącznik nr 2 doSWZ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</si>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</sst>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horizontal="center" vertical="center"/>
    </xf>
    <xf numFmtId="4" fontId="1" fillId="0" borderId="2" xfId="0" applyNumberFormat="1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54"/>
  <sheetViews>
    <sheetView tabSelected="1" workbookViewId="0">
      <selection activeCell="C10" sqref="C10"/>
    </sheetView>
  </sheetViews>
  <sheetFormatPr defaultRowHeight="13.2" x14ac:dyDescent="0.25"/>
  <cols>
    <col min="1" max="1" width="9.109375" style="11"/>
    <col min="2" max="2" width="23" style="4" customWidth="1"/>
    <col min="3" max="3" width="60.44140625" style="12" customWidth="1"/>
    <col min="4" max="4" width="16.6640625" style="13" customWidth="1"/>
    <col min="5" max="5" width="14.33203125" style="13" customWidth="1"/>
    <col min="6" max="6" width="16.44140625" style="13" customWidth="1"/>
    <col min="7" max="7" width="14.33203125" style="13" customWidth="1"/>
    <col min="8" max="16384" width="8.88671875" style="4"/>
  </cols>
  <sheetData>
    <row r="2" spans="1:7" x14ac:dyDescent="0.25">
      <c r="C2" s="17" t="s">
        <v>121</v>
      </c>
      <c r="D2" s="17"/>
      <c r="E2" s="17"/>
      <c r="G2" s="16" t="s">
        <v>120</v>
      </c>
    </row>
    <row r="4" spans="1:7" x14ac:dyDescent="0.25">
      <c r="A4" s="1" t="s">
        <v>0</v>
      </c>
      <c r="B4" s="1" t="s">
        <v>1</v>
      </c>
      <c r="C4" s="2" t="s">
        <v>2</v>
      </c>
      <c r="D4" s="3" t="s">
        <v>114</v>
      </c>
      <c r="E4" s="3" t="s">
        <v>113</v>
      </c>
      <c r="F4" s="3" t="s">
        <v>115</v>
      </c>
      <c r="G4" s="3" t="s">
        <v>116</v>
      </c>
    </row>
    <row r="5" spans="1:7" x14ac:dyDescent="0.25">
      <c r="A5" s="1">
        <v>1</v>
      </c>
      <c r="B5" s="1"/>
      <c r="C5" s="2" t="s">
        <v>3</v>
      </c>
      <c r="D5" s="3"/>
      <c r="E5" s="3"/>
      <c r="F5" s="3"/>
      <c r="G5" s="3"/>
    </row>
    <row r="6" spans="1:7" ht="26.4" x14ac:dyDescent="0.25">
      <c r="A6" s="5" t="s">
        <v>4</v>
      </c>
      <c r="B6" s="6" t="s">
        <v>5</v>
      </c>
      <c r="C6" s="7" t="s">
        <v>6</v>
      </c>
      <c r="D6" s="8" t="s">
        <v>7</v>
      </c>
      <c r="E6" s="8">
        <v>50</v>
      </c>
      <c r="F6" s="8">
        <v>0</v>
      </c>
      <c r="G6" s="8">
        <f>E6*F6</f>
        <v>0</v>
      </c>
    </row>
    <row r="7" spans="1:7" x14ac:dyDescent="0.25">
      <c r="A7" s="5" t="s">
        <v>8</v>
      </c>
      <c r="B7" s="6" t="s">
        <v>9</v>
      </c>
      <c r="C7" s="7" t="s">
        <v>10</v>
      </c>
      <c r="D7" s="8" t="s">
        <v>7</v>
      </c>
      <c r="E7" s="8">
        <v>100</v>
      </c>
      <c r="F7" s="8">
        <v>0</v>
      </c>
      <c r="G7" s="8">
        <f t="shared" ref="G7:G8" si="0">E7*F7</f>
        <v>0</v>
      </c>
    </row>
    <row r="8" spans="1:7" x14ac:dyDescent="0.25">
      <c r="A8" s="5" t="s">
        <v>11</v>
      </c>
      <c r="B8" s="6" t="s">
        <v>12</v>
      </c>
      <c r="C8" s="7" t="s">
        <v>13</v>
      </c>
      <c r="D8" s="8" t="s">
        <v>14</v>
      </c>
      <c r="E8" s="8">
        <v>1</v>
      </c>
      <c r="F8" s="8">
        <v>0</v>
      </c>
      <c r="G8" s="8">
        <f t="shared" si="0"/>
        <v>0</v>
      </c>
    </row>
    <row r="9" spans="1:7" ht="26.4" x14ac:dyDescent="0.25">
      <c r="A9" s="1"/>
      <c r="B9" s="9"/>
      <c r="C9" s="10" t="s">
        <v>15</v>
      </c>
      <c r="D9" s="3"/>
      <c r="E9" s="3"/>
      <c r="F9" s="3"/>
      <c r="G9" s="3">
        <f>SUM(G6:G8)</f>
        <v>0</v>
      </c>
    </row>
    <row r="10" spans="1:7" x14ac:dyDescent="0.25">
      <c r="A10" s="1">
        <v>2</v>
      </c>
      <c r="B10" s="1"/>
      <c r="C10" s="2" t="s">
        <v>16</v>
      </c>
      <c r="D10" s="3"/>
      <c r="E10" s="3"/>
      <c r="F10" s="3"/>
      <c r="G10" s="3"/>
    </row>
    <row r="11" spans="1:7" x14ac:dyDescent="0.25">
      <c r="A11" s="5" t="s">
        <v>17</v>
      </c>
      <c r="B11" s="6" t="s">
        <v>18</v>
      </c>
      <c r="C11" s="7" t="s">
        <v>19</v>
      </c>
      <c r="D11" s="8" t="s">
        <v>7</v>
      </c>
      <c r="E11" s="8">
        <v>134</v>
      </c>
      <c r="F11" s="8">
        <v>0</v>
      </c>
      <c r="G11" s="8">
        <f>E11*F11</f>
        <v>0</v>
      </c>
    </row>
    <row r="12" spans="1:7" x14ac:dyDescent="0.25">
      <c r="A12" s="5" t="s">
        <v>20</v>
      </c>
      <c r="B12" s="6" t="s">
        <v>21</v>
      </c>
      <c r="C12" s="7" t="s">
        <v>22</v>
      </c>
      <c r="D12" s="8" t="s">
        <v>7</v>
      </c>
      <c r="E12" s="8">
        <v>1</v>
      </c>
      <c r="F12" s="8">
        <v>0</v>
      </c>
      <c r="G12" s="8">
        <f t="shared" ref="G12:G13" si="1">E12*F12</f>
        <v>0</v>
      </c>
    </row>
    <row r="13" spans="1:7" x14ac:dyDescent="0.25">
      <c r="A13" s="5" t="s">
        <v>23</v>
      </c>
      <c r="B13" s="6" t="s">
        <v>24</v>
      </c>
      <c r="C13" s="7" t="s">
        <v>25</v>
      </c>
      <c r="D13" s="8" t="s">
        <v>7</v>
      </c>
      <c r="E13" s="8">
        <v>1</v>
      </c>
      <c r="F13" s="8">
        <v>0</v>
      </c>
      <c r="G13" s="8">
        <f t="shared" si="1"/>
        <v>0</v>
      </c>
    </row>
    <row r="14" spans="1:7" x14ac:dyDescent="0.25">
      <c r="A14" s="1"/>
      <c r="B14" s="9"/>
      <c r="C14" s="10" t="s">
        <v>26</v>
      </c>
      <c r="D14" s="3"/>
      <c r="E14" s="3"/>
      <c r="F14" s="3"/>
      <c r="G14" s="3">
        <f>SUM(G11:G13)</f>
        <v>0</v>
      </c>
    </row>
    <row r="15" spans="1:7" x14ac:dyDescent="0.25">
      <c r="A15" s="1">
        <v>3</v>
      </c>
      <c r="B15" s="1"/>
      <c r="C15" s="2" t="s">
        <v>27</v>
      </c>
      <c r="D15" s="3"/>
      <c r="E15" s="3"/>
      <c r="F15" s="3"/>
      <c r="G15" s="3"/>
    </row>
    <row r="16" spans="1:7" ht="26.4" x14ac:dyDescent="0.25">
      <c r="A16" s="5" t="s">
        <v>28</v>
      </c>
      <c r="B16" s="6" t="s">
        <v>29</v>
      </c>
      <c r="C16" s="7" t="s">
        <v>30</v>
      </c>
      <c r="D16" s="8" t="s">
        <v>7</v>
      </c>
      <c r="E16" s="8">
        <v>7</v>
      </c>
      <c r="F16" s="8">
        <v>0</v>
      </c>
      <c r="G16" s="8">
        <f>E16*F16</f>
        <v>0</v>
      </c>
    </row>
    <row r="17" spans="1:7" ht="26.4" x14ac:dyDescent="0.25">
      <c r="A17" s="5" t="s">
        <v>31</v>
      </c>
      <c r="B17" s="6" t="s">
        <v>29</v>
      </c>
      <c r="C17" s="7" t="s">
        <v>30</v>
      </c>
      <c r="D17" s="8" t="s">
        <v>7</v>
      </c>
      <c r="E17" s="8">
        <v>2</v>
      </c>
      <c r="F17" s="8">
        <v>0</v>
      </c>
      <c r="G17" s="8">
        <f t="shared" ref="G17:G22" si="2">E17*F17</f>
        <v>0</v>
      </c>
    </row>
    <row r="18" spans="1:7" ht="26.4" x14ac:dyDescent="0.25">
      <c r="A18" s="5" t="s">
        <v>32</v>
      </c>
      <c r="B18" s="6" t="s">
        <v>29</v>
      </c>
      <c r="C18" s="7" t="s">
        <v>30</v>
      </c>
      <c r="D18" s="8" t="s">
        <v>7</v>
      </c>
      <c r="E18" s="8">
        <v>1</v>
      </c>
      <c r="F18" s="8">
        <v>0</v>
      </c>
      <c r="G18" s="8">
        <f t="shared" si="2"/>
        <v>0</v>
      </c>
    </row>
    <row r="19" spans="1:7" ht="26.4" x14ac:dyDescent="0.25">
      <c r="A19" s="5" t="s">
        <v>33</v>
      </c>
      <c r="B19" s="6" t="s">
        <v>34</v>
      </c>
      <c r="C19" s="7" t="s">
        <v>35</v>
      </c>
      <c r="D19" s="8" t="s">
        <v>7</v>
      </c>
      <c r="E19" s="8">
        <v>1</v>
      </c>
      <c r="F19" s="8">
        <v>0</v>
      </c>
      <c r="G19" s="8">
        <f t="shared" si="2"/>
        <v>0</v>
      </c>
    </row>
    <row r="20" spans="1:7" ht="26.4" x14ac:dyDescent="0.25">
      <c r="A20" s="5" t="s">
        <v>36</v>
      </c>
      <c r="B20" s="6" t="s">
        <v>34</v>
      </c>
      <c r="C20" s="7" t="s">
        <v>35</v>
      </c>
      <c r="D20" s="8" t="s">
        <v>7</v>
      </c>
      <c r="E20" s="8">
        <v>14</v>
      </c>
      <c r="F20" s="8">
        <v>0</v>
      </c>
      <c r="G20" s="8">
        <f t="shared" si="2"/>
        <v>0</v>
      </c>
    </row>
    <row r="21" spans="1:7" ht="26.4" x14ac:dyDescent="0.25">
      <c r="A21" s="5" t="s">
        <v>37</v>
      </c>
      <c r="B21" s="6" t="s">
        <v>38</v>
      </c>
      <c r="C21" s="7" t="s">
        <v>39</v>
      </c>
      <c r="D21" s="8" t="s">
        <v>7</v>
      </c>
      <c r="E21" s="8">
        <v>7</v>
      </c>
      <c r="F21" s="8">
        <v>0</v>
      </c>
      <c r="G21" s="8">
        <f t="shared" si="2"/>
        <v>0</v>
      </c>
    </row>
    <row r="22" spans="1:7" x14ac:dyDescent="0.25">
      <c r="A22" s="5" t="s">
        <v>40</v>
      </c>
      <c r="B22" s="6" t="s">
        <v>41</v>
      </c>
      <c r="C22" s="7" t="s">
        <v>42</v>
      </c>
      <c r="D22" s="8" t="s">
        <v>7</v>
      </c>
      <c r="E22" s="8">
        <v>1</v>
      </c>
      <c r="F22" s="8">
        <v>0</v>
      </c>
      <c r="G22" s="8">
        <f t="shared" si="2"/>
        <v>0</v>
      </c>
    </row>
    <row r="23" spans="1:7" x14ac:dyDescent="0.25">
      <c r="A23" s="1"/>
      <c r="B23" s="9"/>
      <c r="C23" s="10" t="s">
        <v>43</v>
      </c>
      <c r="D23" s="3"/>
      <c r="E23" s="3"/>
      <c r="F23" s="3"/>
      <c r="G23" s="3">
        <f>SUM(G16:G22)</f>
        <v>0</v>
      </c>
    </row>
    <row r="24" spans="1:7" x14ac:dyDescent="0.25">
      <c r="A24" s="1">
        <v>4</v>
      </c>
      <c r="B24" s="1"/>
      <c r="C24" s="2" t="s">
        <v>44</v>
      </c>
      <c r="D24" s="3"/>
      <c r="E24" s="3"/>
      <c r="F24" s="3"/>
      <c r="G24" s="3"/>
    </row>
    <row r="25" spans="1:7" x14ac:dyDescent="0.25">
      <c r="A25" s="5" t="s">
        <v>45</v>
      </c>
      <c r="B25" s="6" t="s">
        <v>46</v>
      </c>
      <c r="C25" s="7" t="s">
        <v>47</v>
      </c>
      <c r="D25" s="8" t="s">
        <v>48</v>
      </c>
      <c r="E25" s="8">
        <v>19.2</v>
      </c>
      <c r="F25" s="8">
        <v>0</v>
      </c>
      <c r="G25" s="8">
        <f>E25*F25</f>
        <v>0</v>
      </c>
    </row>
    <row r="26" spans="1:7" ht="26.4" x14ac:dyDescent="0.25">
      <c r="A26" s="5" t="s">
        <v>49</v>
      </c>
      <c r="B26" s="6" t="s">
        <v>50</v>
      </c>
      <c r="C26" s="7" t="s">
        <v>51</v>
      </c>
      <c r="D26" s="8" t="s">
        <v>52</v>
      </c>
      <c r="E26" s="8">
        <v>6</v>
      </c>
      <c r="F26" s="8">
        <v>0</v>
      </c>
      <c r="G26" s="8">
        <f t="shared" ref="G26:G38" si="3">E26*F26</f>
        <v>0</v>
      </c>
    </row>
    <row r="27" spans="1:7" x14ac:dyDescent="0.25">
      <c r="A27" s="5" t="s">
        <v>53</v>
      </c>
      <c r="B27" s="6" t="s">
        <v>54</v>
      </c>
      <c r="C27" s="7" t="s">
        <v>55</v>
      </c>
      <c r="D27" s="8" t="s">
        <v>52</v>
      </c>
      <c r="E27" s="8">
        <v>6</v>
      </c>
      <c r="F27" s="8">
        <v>0</v>
      </c>
      <c r="G27" s="8">
        <f t="shared" si="3"/>
        <v>0</v>
      </c>
    </row>
    <row r="28" spans="1:7" x14ac:dyDescent="0.25">
      <c r="A28" s="5" t="s">
        <v>56</v>
      </c>
      <c r="B28" s="6" t="s">
        <v>57</v>
      </c>
      <c r="C28" s="7" t="s">
        <v>58</v>
      </c>
      <c r="D28" s="8" t="s">
        <v>52</v>
      </c>
      <c r="E28" s="8">
        <v>10</v>
      </c>
      <c r="F28" s="8">
        <v>0</v>
      </c>
      <c r="G28" s="8">
        <f t="shared" si="3"/>
        <v>0</v>
      </c>
    </row>
    <row r="29" spans="1:7" x14ac:dyDescent="0.25">
      <c r="A29" s="5" t="s">
        <v>59</v>
      </c>
      <c r="B29" s="6" t="s">
        <v>60</v>
      </c>
      <c r="C29" s="7" t="s">
        <v>61</v>
      </c>
      <c r="D29" s="8" t="s">
        <v>62</v>
      </c>
      <c r="E29" s="8">
        <v>6</v>
      </c>
      <c r="F29" s="8">
        <v>0</v>
      </c>
      <c r="G29" s="8">
        <f t="shared" si="3"/>
        <v>0</v>
      </c>
    </row>
    <row r="30" spans="1:7" ht="26.4" x14ac:dyDescent="0.25">
      <c r="A30" s="5" t="s">
        <v>63</v>
      </c>
      <c r="B30" s="6" t="s">
        <v>64</v>
      </c>
      <c r="C30" s="7" t="s">
        <v>65</v>
      </c>
      <c r="D30" s="8" t="s">
        <v>62</v>
      </c>
      <c r="E30" s="8">
        <v>120</v>
      </c>
      <c r="F30" s="8">
        <v>0</v>
      </c>
      <c r="G30" s="8">
        <f t="shared" si="3"/>
        <v>0</v>
      </c>
    </row>
    <row r="31" spans="1:7" x14ac:dyDescent="0.25">
      <c r="A31" s="5" t="s">
        <v>66</v>
      </c>
      <c r="B31" s="6" t="s">
        <v>67</v>
      </c>
      <c r="C31" s="7" t="s">
        <v>68</v>
      </c>
      <c r="D31" s="8" t="s">
        <v>69</v>
      </c>
      <c r="E31" s="8">
        <v>1</v>
      </c>
      <c r="F31" s="8">
        <v>0</v>
      </c>
      <c r="G31" s="8">
        <f t="shared" si="3"/>
        <v>0</v>
      </c>
    </row>
    <row r="32" spans="1:7" ht="39.6" x14ac:dyDescent="0.25">
      <c r="A32" s="5" t="s">
        <v>70</v>
      </c>
      <c r="B32" s="6" t="s">
        <v>71</v>
      </c>
      <c r="C32" s="7" t="s">
        <v>72</v>
      </c>
      <c r="D32" s="8" t="s">
        <v>62</v>
      </c>
      <c r="E32" s="8">
        <v>15</v>
      </c>
      <c r="F32" s="8">
        <v>0</v>
      </c>
      <c r="G32" s="8">
        <f t="shared" si="3"/>
        <v>0</v>
      </c>
    </row>
    <row r="33" spans="1:7" x14ac:dyDescent="0.25">
      <c r="A33" s="5" t="s">
        <v>73</v>
      </c>
      <c r="B33" s="6" t="s">
        <v>74</v>
      </c>
      <c r="C33" s="7" t="s">
        <v>75</v>
      </c>
      <c r="D33" s="8" t="s">
        <v>62</v>
      </c>
      <c r="E33" s="8">
        <v>70</v>
      </c>
      <c r="F33" s="8">
        <v>0</v>
      </c>
      <c r="G33" s="8">
        <f t="shared" si="3"/>
        <v>0</v>
      </c>
    </row>
    <row r="34" spans="1:7" ht="26.4" x14ac:dyDescent="0.25">
      <c r="A34" s="5" t="s">
        <v>76</v>
      </c>
      <c r="B34" s="6" t="s">
        <v>77</v>
      </c>
      <c r="C34" s="7" t="s">
        <v>78</v>
      </c>
      <c r="D34" s="8" t="s">
        <v>62</v>
      </c>
      <c r="E34" s="8">
        <v>30</v>
      </c>
      <c r="F34" s="8">
        <v>0</v>
      </c>
      <c r="G34" s="8">
        <f t="shared" si="3"/>
        <v>0</v>
      </c>
    </row>
    <row r="35" spans="1:7" ht="26.4" x14ac:dyDescent="0.25">
      <c r="A35" s="5" t="s">
        <v>79</v>
      </c>
      <c r="B35" s="6" t="s">
        <v>80</v>
      </c>
      <c r="C35" s="7" t="s">
        <v>81</v>
      </c>
      <c r="D35" s="8" t="s">
        <v>52</v>
      </c>
      <c r="E35" s="8">
        <v>15</v>
      </c>
      <c r="F35" s="8">
        <v>0</v>
      </c>
      <c r="G35" s="8">
        <f t="shared" si="3"/>
        <v>0</v>
      </c>
    </row>
    <row r="36" spans="1:7" ht="26.4" x14ac:dyDescent="0.25">
      <c r="A36" s="5" t="s">
        <v>82</v>
      </c>
      <c r="B36" s="6" t="s">
        <v>83</v>
      </c>
      <c r="C36" s="7" t="s">
        <v>84</v>
      </c>
      <c r="D36" s="8" t="s">
        <v>52</v>
      </c>
      <c r="E36" s="8">
        <v>20</v>
      </c>
      <c r="F36" s="8">
        <v>0</v>
      </c>
      <c r="G36" s="8">
        <f t="shared" si="3"/>
        <v>0</v>
      </c>
    </row>
    <row r="37" spans="1:7" x14ac:dyDescent="0.25">
      <c r="A37" s="5" t="s">
        <v>85</v>
      </c>
      <c r="B37" s="6" t="s">
        <v>86</v>
      </c>
      <c r="C37" s="7" t="s">
        <v>87</v>
      </c>
      <c r="D37" s="8" t="s">
        <v>48</v>
      </c>
      <c r="E37" s="8">
        <v>14.4</v>
      </c>
      <c r="F37" s="8">
        <v>0</v>
      </c>
      <c r="G37" s="8">
        <f t="shared" si="3"/>
        <v>0</v>
      </c>
    </row>
    <row r="38" spans="1:7" ht="26.4" x14ac:dyDescent="0.25">
      <c r="A38" s="5" t="s">
        <v>88</v>
      </c>
      <c r="B38" s="6" t="s">
        <v>89</v>
      </c>
      <c r="C38" s="7" t="s">
        <v>90</v>
      </c>
      <c r="D38" s="8" t="s">
        <v>52</v>
      </c>
      <c r="E38" s="8">
        <v>6</v>
      </c>
      <c r="F38" s="8">
        <v>0</v>
      </c>
      <c r="G38" s="8">
        <f t="shared" si="3"/>
        <v>0</v>
      </c>
    </row>
    <row r="39" spans="1:7" x14ac:dyDescent="0.25">
      <c r="A39" s="1"/>
      <c r="B39" s="9"/>
      <c r="C39" s="10" t="s">
        <v>91</v>
      </c>
      <c r="D39" s="3"/>
      <c r="E39" s="3"/>
      <c r="F39" s="3"/>
      <c r="G39" s="3">
        <f>SUM(G25:G38)</f>
        <v>0</v>
      </c>
    </row>
    <row r="40" spans="1:7" x14ac:dyDescent="0.25">
      <c r="A40" s="1">
        <v>5</v>
      </c>
      <c r="B40" s="1"/>
      <c r="C40" s="2" t="s">
        <v>92</v>
      </c>
      <c r="D40" s="3"/>
      <c r="E40" s="3"/>
      <c r="F40" s="3"/>
      <c r="G40" s="3"/>
    </row>
    <row r="41" spans="1:7" ht="26.4" x14ac:dyDescent="0.25">
      <c r="A41" s="5" t="s">
        <v>93</v>
      </c>
      <c r="B41" s="6" t="s">
        <v>94</v>
      </c>
      <c r="C41" s="7" t="s">
        <v>95</v>
      </c>
      <c r="D41" s="8" t="s">
        <v>62</v>
      </c>
      <c r="E41" s="8">
        <v>60</v>
      </c>
      <c r="F41" s="8">
        <v>0</v>
      </c>
      <c r="G41" s="8">
        <f>E41*F41</f>
        <v>0</v>
      </c>
    </row>
    <row r="42" spans="1:7" x14ac:dyDescent="0.25">
      <c r="A42" s="5" t="s">
        <v>96</v>
      </c>
      <c r="B42" s="6" t="s">
        <v>97</v>
      </c>
      <c r="C42" s="7" t="s">
        <v>98</v>
      </c>
      <c r="D42" s="8" t="s">
        <v>62</v>
      </c>
      <c r="E42" s="8">
        <v>340</v>
      </c>
      <c r="F42" s="8">
        <v>0</v>
      </c>
      <c r="G42" s="8">
        <f>E42*F42</f>
        <v>0</v>
      </c>
    </row>
    <row r="43" spans="1:7" x14ac:dyDescent="0.25">
      <c r="A43" s="1"/>
      <c r="B43" s="9"/>
      <c r="C43" s="10" t="s">
        <v>99</v>
      </c>
      <c r="D43" s="3"/>
      <c r="E43" s="3"/>
      <c r="F43" s="3"/>
      <c r="G43" s="3">
        <f>SUM(G41:G42)</f>
        <v>0</v>
      </c>
    </row>
    <row r="44" spans="1:7" x14ac:dyDescent="0.25">
      <c r="A44" s="1">
        <v>6</v>
      </c>
      <c r="B44" s="1"/>
      <c r="C44" s="2" t="s">
        <v>100</v>
      </c>
      <c r="D44" s="3"/>
      <c r="E44" s="3"/>
      <c r="F44" s="3"/>
      <c r="G44" s="3"/>
    </row>
    <row r="45" spans="1:7" ht="26.4" x14ac:dyDescent="0.25">
      <c r="A45" s="5" t="s">
        <v>101</v>
      </c>
      <c r="B45" s="6" t="s">
        <v>94</v>
      </c>
      <c r="C45" s="7" t="s">
        <v>95</v>
      </c>
      <c r="D45" s="8" t="s">
        <v>62</v>
      </c>
      <c r="E45" s="8">
        <v>200</v>
      </c>
      <c r="F45" s="8">
        <v>0</v>
      </c>
      <c r="G45" s="8">
        <f>E45*F45</f>
        <v>0</v>
      </c>
    </row>
    <row r="46" spans="1:7" x14ac:dyDescent="0.25">
      <c r="A46" s="5" t="s">
        <v>102</v>
      </c>
      <c r="B46" s="6" t="s">
        <v>103</v>
      </c>
      <c r="C46" s="7" t="s">
        <v>104</v>
      </c>
      <c r="D46" s="8" t="s">
        <v>62</v>
      </c>
      <c r="E46" s="8">
        <v>40</v>
      </c>
      <c r="F46" s="8">
        <v>0</v>
      </c>
      <c r="G46" s="8">
        <f t="shared" ref="G46:G47" si="4">E46*F46</f>
        <v>0</v>
      </c>
    </row>
    <row r="47" spans="1:7" ht="26.4" x14ac:dyDescent="0.25">
      <c r="A47" s="5" t="s">
        <v>105</v>
      </c>
      <c r="B47" s="6" t="s">
        <v>106</v>
      </c>
      <c r="C47" s="7" t="s">
        <v>107</v>
      </c>
      <c r="D47" s="8" t="s">
        <v>7</v>
      </c>
      <c r="E47" s="8">
        <v>7</v>
      </c>
      <c r="F47" s="8">
        <v>0</v>
      </c>
      <c r="G47" s="8">
        <f t="shared" si="4"/>
        <v>0</v>
      </c>
    </row>
    <row r="48" spans="1:7" x14ac:dyDescent="0.25">
      <c r="A48" s="1"/>
      <c r="B48" s="9"/>
      <c r="C48" s="10" t="s">
        <v>108</v>
      </c>
      <c r="D48" s="3"/>
      <c r="E48" s="3"/>
      <c r="F48" s="3"/>
      <c r="G48" s="3">
        <f>SUM(G45:G47)</f>
        <v>0</v>
      </c>
    </row>
    <row r="49" spans="1:7" x14ac:dyDescent="0.25">
      <c r="A49" s="1">
        <v>7</v>
      </c>
      <c r="B49" s="1"/>
      <c r="C49" s="2" t="s">
        <v>109</v>
      </c>
      <c r="D49" s="3"/>
      <c r="E49" s="3"/>
      <c r="F49" s="3"/>
      <c r="G49" s="3"/>
    </row>
    <row r="50" spans="1:7" x14ac:dyDescent="0.25">
      <c r="A50" s="5" t="s">
        <v>110</v>
      </c>
      <c r="B50" s="6" t="s">
        <v>67</v>
      </c>
      <c r="C50" s="7" t="s">
        <v>111</v>
      </c>
      <c r="D50" s="8" t="s">
        <v>69</v>
      </c>
      <c r="E50" s="8">
        <v>1</v>
      </c>
      <c r="F50" s="8">
        <v>0</v>
      </c>
      <c r="G50" s="8">
        <f>E50*F50</f>
        <v>0</v>
      </c>
    </row>
    <row r="51" spans="1:7" x14ac:dyDescent="0.25">
      <c r="A51" s="1"/>
      <c r="B51" s="9"/>
      <c r="C51" s="10" t="s">
        <v>112</v>
      </c>
      <c r="D51" s="3"/>
      <c r="E51" s="3"/>
      <c r="F51" s="3"/>
      <c r="G51" s="3">
        <f>G50</f>
        <v>0</v>
      </c>
    </row>
    <row r="52" spans="1:7" x14ac:dyDescent="0.25">
      <c r="E52" s="14" t="s">
        <v>117</v>
      </c>
      <c r="F52" s="15"/>
      <c r="G52" s="3">
        <f>G9+G14+G23+G39+G43+G48+G51</f>
        <v>0</v>
      </c>
    </row>
    <row r="53" spans="1:7" x14ac:dyDescent="0.25">
      <c r="E53" s="14" t="s">
        <v>118</v>
      </c>
      <c r="F53" s="15"/>
      <c r="G53" s="3"/>
    </row>
    <row r="54" spans="1:7" x14ac:dyDescent="0.25">
      <c r="E54" s="14" t="s">
        <v>119</v>
      </c>
      <c r="F54" s="15"/>
      <c r="G54" s="3">
        <f>G52+G53</f>
        <v>0</v>
      </c>
    </row>
  </sheetData>
  <mergeCells count="4">
    <mergeCell ref="E52:F52"/>
    <mergeCell ref="E53:F53"/>
    <mergeCell ref="E54:F54"/>
    <mergeCell ref="C2:E2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2022-05-18T08:38:21Z</dcterms:modified>
</cp:coreProperties>
</file>